
<file path=[Content_Types].xml><?xml version="1.0" encoding="utf-8"?>
<Types xmlns="http://schemas.openxmlformats.org/package/2006/content-types">
  <Default Extension="rels" ContentType="application/vnd.openxmlformats-package.relationships+xml"/>
  <Default Extension="xml" ContentType="application/xml"/>
  <Default Extension="emf" ContentType="image/x-emf"/>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Default Extension="bin" ContentType="application/vnd.openxmlformats-officedocument.spreadsheetml.printerSettings"/>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6" lowestEdited="6" rupBuild="14420"/>
  <workbookPr codeName="ThisWorkbook" defaultThemeVersion="124226"/>
  <bookViews>
    <workbookView xWindow="240" yWindow="120" windowWidth="14940" windowHeight="9225" tabRatio="839" activeTab="2"/>
  </bookViews>
  <sheets>
    <sheet name="Executive Summary" sheetId="1" r:id="rId1"/>
    <sheet name="Executive_Summary_ILD_Ref" sheetId="2" r:id="rId2"/>
    <sheet name="Picture" sheetId="3" r:id="rId3"/>
    <sheet name="Competitive Summary" sheetId="4" r:id="rId4"/>
    <sheet name="Comp_Sum_Cat_Ref" sheetId="5" r:id="rId5"/>
    <sheet name="Needstate Definitions" sheetId="6" r:id="rId6"/>
    <sheet name="QC Dol" sheetId="7" r:id="rId7"/>
    <sheet name="Info" sheetId="8" r:id="rId8"/>
  </sheets>
  <externalReferences>
    <externalReference r:id="rId12"/>
  </externalReferences>
  <definedNames>
    <definedName name="EXTRACT" localSheetId="7">Info!#REF!</definedName>
    <definedName name="GeogRg">OFFSET(Info!$J$1,0,0,COUNTIFS(Info!$J$1:$J$100,"&lt;&gt;-"),1)</definedName>
    <definedName name="marked">TRUE</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 name="_xlnm.Print_Area" localSheetId="0">'Executive Summary'!$A$1:$W$63</definedName>
    <definedName name="_xlnm.Print_Area" localSheetId="3">'Competitive Summary'!$A$1:$AE$127</definedName>
    <definedName name="_xlnm.Print_Area" localSheetId="5">'Needstate Definitions'!$A$1:$A$18</definedName>
  </definedNames>
  <calcPr calcId="125725"/>
  <webPublishing/>
</workbook>
</file>

<file path=xl/sharedStrings.xml><?xml version="1.0" encoding="utf-8"?>
<sst xmlns="http://schemas.openxmlformats.org/spreadsheetml/2006/main" count="810" uniqueCount="447">
  <si>
    <t>LRB_By_Manufacturer</t>
  </si>
  <si>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</si>
  <si>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</si>
  <si>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</si>
  <si>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</si>
  <si>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</si>
  <si>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</si>
  <si>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</si>
  <si>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</si>
  <si>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</si>
  <si>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</si>
  <si>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</si>
  <si>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</si>
  <si>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</si>
  <si>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</si>
  <si>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</si>
  <si>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</si>
  <si>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</si>
  <si>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</si>
  <si>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Enhanced NJSW</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</si>
  <si>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</si>
  <si>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</si>
  <si>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</si>
  <si>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</si>
  <si>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</si>
  <si>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</si>
  <si>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</si>
  <si>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</si>
  <si>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</si>
  <si>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</si>
  <si>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</si>
  <si>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</si>
  <si>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</si>
  <si>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</si>
  <si>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</si>
  <si>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</si>
  <si>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</si>
  <si>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Amp</t>
  </si>
  <si>
    <t>LRB Share By Manufacturer</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</si>
  <si>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</si>
  <si>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</si>
  <si>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</si>
  <si>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</si>
  <si>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</si>
  <si>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</si>
  <si>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</si>
  <si>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</si>
  <si>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</si>
  <si>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</si>
  <si>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</si>
  <si>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</si>
  <si>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</si>
  <si>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</si>
  <si>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</si>
  <si>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</si>
  <si>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</si>
  <si>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</si>
  <si>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</si>
  <si>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</si>
  <si>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</si>
  <si>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</si>
  <si>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</si>
  <si>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</si>
  <si>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</si>
  <si>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</si>
  <si>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</si>
  <si>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</si>
  <si>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</si>
  <si>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</si>
  <si>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</si>
  <si>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</si>
  <si>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</si>
  <si>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</si>
  <si>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</si>
  <si>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</si>
  <si>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</si>
  <si>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Hansen LRB</t>
  </si>
  <si>
    <t>Red Bull LRB</t>
  </si>
  <si>
    <t>Private Label LRB</t>
  </si>
  <si>
    <t>All Other LRB</t>
  </si>
  <si>
    <t>Total LRB</t>
  </si>
  <si>
    <t>LRB Share By Manufacturer 
(Excl. Unflav. NJSW)</t>
  </si>
  <si>
    <t>PEP LRB ex NJRUSW</t>
  </si>
  <si>
    <t>KO LRB ex NJRUSW</t>
  </si>
  <si>
    <t>PL LRB ex NJRUSW</t>
  </si>
  <si>
    <t>PAB LRB</t>
  </si>
  <si>
    <t>LIT Jug</t>
  </si>
  <si>
    <t>Starbucks Energy Coffee</t>
  </si>
  <si>
    <t>Welchs SSJD</t>
  </si>
  <si>
    <t>DPSU ex NJRUSW</t>
  </si>
  <si>
    <t>LRB Share By Manufacturer 
(Excl. Unflav. NJSW &amp; SSJD)</t>
  </si>
  <si>
    <t>PEP LRB ex NJRUSW &amp; SSJD</t>
  </si>
  <si>
    <t>KO LRB ex NJRUSW &amp; SSJD</t>
  </si>
  <si>
    <t>DPSU ex NJRUSW &amp; SSJD</t>
  </si>
  <si>
    <t>PL LRB ex NJRUSW &amp; SSJD</t>
  </si>
  <si>
    <t>Campbells SSJD</t>
  </si>
  <si>
    <t>Hansen</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</si>
  <si>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</si>
  <si>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</si>
  <si>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</si>
  <si>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</si>
  <si>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</si>
  <si>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</si>
  <si>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</si>
  <si>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</si>
  <si>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</si>
  <si>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</si>
  <si>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</si>
  <si>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</si>
  <si>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</si>
  <si>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</si>
  <si>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</si>
  <si>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</si>
  <si>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</si>
  <si>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</si>
  <si>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</si>
  <si>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</si>
  <si>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</si>
  <si>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</si>
  <si>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</si>
  <si>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</si>
  <si>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</si>
  <si>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</si>
  <si>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</si>
  <si>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</si>
  <si>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</si>
  <si>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</si>
  <si>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</si>
  <si>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</si>
  <si>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</si>
  <si>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</si>
  <si>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</si>
  <si>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</si>
  <si>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</si>
  <si>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</si>
  <si>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</si>
  <si>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</si>
  <si>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</si>
  <si>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</si>
  <si>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</si>
  <si>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</si>
  <si>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</si>
  <si>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</si>
  <si>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</si>
  <si>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</si>
  <si>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</si>
  <si>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</si>
  <si>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</si>
  <si>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</si>
  <si>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</si>
  <si>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</si>
  <si>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</si>
  <si>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</si>
  <si>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</si>
  <si>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</si>
  <si>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</si>
  <si>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</si>
  <si>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</si>
  <si>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family val="0"/>
      </rPr>
      <t xml:space="preserve">  CSD's &amp; SS RTD Teas</t>
    </r>
  </si>
  <si>
    <r>
      <t>Hydration:</t>
    </r>
    <r>
      <rPr>
        <sz val="11"/>
        <rFont val="Cambria"/>
        <family val="0"/>
      </rPr>
      <t xml:space="preserve">  Sports Drinks, Enhanced NJSW &amp; RUNJSW</t>
    </r>
  </si>
  <si>
    <r>
      <t>Transformation:</t>
    </r>
    <r>
      <rPr>
        <sz val="11"/>
        <rFont val="Cambria"/>
        <family val="0"/>
      </rPr>
      <t xml:space="preserve">  Energy &amp; SS RTD Coffee</t>
    </r>
  </si>
  <si>
    <r>
      <t>Nourishment:</t>
    </r>
    <r>
      <rPr>
        <sz val="11"/>
        <rFont val="Cambria"/>
        <family val="0"/>
      </rPr>
      <t xml:space="preserve">  Chilled Juices &amp; Drinks, Shelf Stable J&amp;D, Juice &amp; Drink Concentrates, TTL FRUIT_PWD Mix, Dairy Alternatives, Milk Shakes &amp; FLV Dairy</t>
    </r>
  </si>
  <si>
    <r>
      <t>”Enhanced Hydration":</t>
    </r>
    <r>
      <rPr>
        <sz val="11"/>
        <rFont val="Cambria"/>
        <family val="0"/>
      </rPr>
      <t xml:space="preserve">  Sports Drinks &amp; Enhanced NJSW - Please note that within the 186 report we only show this view excluding RUNJSW from the Hydration category.  Report 115 or 165 will be the sources to view performance including RUNJSW.</t>
    </r>
  </si>
  <si>
    <t>PTD</t>
  </si>
  <si>
    <t>Dol % chg</t>
  </si>
  <si>
    <t>Dol Shr</t>
  </si>
  <si>
    <t>Dol Shr Chg</t>
  </si>
  <si>
    <t>PepsiCo LRB</t>
  </si>
  <si>
    <t>Coke LRB</t>
  </si>
  <si>
    <t>Glaceau LRB</t>
  </si>
  <si>
    <t>PepsiCo</t>
  </si>
  <si>
    <t>Coke</t>
  </si>
  <si>
    <t>Glaceau</t>
  </si>
  <si>
    <t>Citrus World</t>
  </si>
  <si>
    <t>Ocean Spray</t>
  </si>
  <si>
    <t>Rockstar</t>
  </si>
  <si>
    <t>All Other Beverages</t>
  </si>
  <si>
    <t>Savory Snacks</t>
  </si>
  <si>
    <t>P&amp;G</t>
  </si>
  <si>
    <t>General Mills</t>
  </si>
  <si>
    <t>Salty Snacks</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</si>
  <si>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</si>
  <si>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</si>
  <si>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</si>
  <si>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</si>
  <si>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</si>
  <si>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</si>
  <si>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</si>
  <si>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</si>
  <si>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</si>
  <si>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</si>
  <si>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</si>
  <si>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</si>
  <si>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</si>
  <si>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</si>
  <si>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</si>
  <si>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</si>
  <si>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</si>
  <si>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</si>
  <si>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</si>
  <si>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</si>
  <si>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</si>
  <si>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All Other Salty Snacks</t>
  </si>
  <si>
    <t>Pita / Bagel</t>
  </si>
  <si>
    <t>New York Style</t>
  </si>
  <si>
    <t>Meat Snacks</t>
  </si>
  <si>
    <t>ConAgra</t>
  </si>
  <si>
    <t>Link Ind.</t>
  </si>
  <si>
    <t>Dips</t>
  </si>
  <si>
    <t>Campbell's</t>
  </si>
  <si>
    <t>Snack Bars</t>
  </si>
  <si>
    <t>Kelloggs</t>
  </si>
  <si>
    <t>Lite Snacks</t>
  </si>
  <si>
    <t>Genisoy</t>
  </si>
  <si>
    <t>Hot Cereals</t>
  </si>
  <si>
    <t>PEP Instant</t>
  </si>
  <si>
    <t>RTE Cereal</t>
  </si>
  <si>
    <t>Flvd. Rice, Pasta &amp; ES</t>
  </si>
  <si>
    <t>Unilever</t>
  </si>
  <si>
    <t>Pancake Mix</t>
  </si>
  <si>
    <t xml:space="preserve">Pancake Syrup </t>
  </si>
  <si>
    <t>Pinnacle</t>
  </si>
  <si>
    <t>Grits</t>
  </si>
  <si>
    <t>Martha White</t>
  </si>
  <si>
    <t>Product</t>
  </si>
  <si>
    <t>Geography</t>
  </si>
  <si>
    <t>Row</t>
  </si>
  <si>
    <t>Col</t>
  </si>
  <si>
    <t>Prod</t>
  </si>
  <si>
    <t>Geog Change</t>
  </si>
  <si>
    <t>Meas Change</t>
  </si>
  <si>
    <t>EXC_LRB_Data</t>
  </si>
  <si>
    <t>Exc_LRB_by_Manufacturer_Data</t>
  </si>
  <si>
    <t>Comp_Cat_Data</t>
  </si>
  <si>
    <t>Competitive_Summary_Cat</t>
  </si>
  <si>
    <t xml:space="preserve">  Total PCT Accounts ex WMT</t>
  </si>
  <si>
    <t xml:space="preserve">  Strategic Grocery</t>
  </si>
  <si>
    <t xml:space="preserve">          Kroger-Corporate-RMA - Groc</t>
  </si>
  <si>
    <t xml:space="preserve">          Publix-Corporate-RMA - Groc</t>
  </si>
  <si>
    <t xml:space="preserve">          Ahold-Corporate-RMA - Groc</t>
  </si>
  <si>
    <t xml:space="preserve">          Big Y-RMA - Groc</t>
  </si>
  <si>
    <t xml:space="preserve">          Giant Eagle-Corporate-RMA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</si>
  <si>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</si>
  <si>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</si>
  <si>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</si>
  <si>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</si>
  <si>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</si>
  <si>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Schnucks-Total Corporate-RMA - Groc</t>
  </si>
  <si>
    <t xml:space="preserve">          Stater Bros-Corporate-RMA - Groc</t>
  </si>
  <si>
    <t xml:space="preserve">          Supervalu-Total Corporate-RMA - Groc</t>
  </si>
  <si>
    <t xml:space="preserve">          Tops-Total-RMA - Groc</t>
  </si>
  <si>
    <t xml:space="preserve">          Wakefern-Corporate-RMA - Groc</t>
  </si>
  <si>
    <t xml:space="preserve">          Wegmans-Corporate-RMA - Groc</t>
  </si>
  <si>
    <t xml:space="preserve">          Weis-Corporate-RMA - Groc</t>
  </si>
  <si>
    <t xml:space="preserve">          Winn Dixie-Corporate-RMA - Groc</t>
  </si>
  <si>
    <t xml:space="preserve">          Kmart-Total Corporate-RMA - Mass</t>
  </si>
  <si>
    <t xml:space="preserve">          Target Total Corporate-RMA-Mass</t>
  </si>
  <si>
    <t xml:space="preserve">          BJ's Corporate-RMA - Club - BASIC</t>
  </si>
  <si>
    <t xml:space="preserve">          Family Dollar-Total US-RMA - Dollar</t>
  </si>
  <si>
    <t xml:space="preserve">          Freds Dollar-RMA - Dollar</t>
  </si>
  <si>
    <t xml:space="preserve">          Rite Aid-Total Corporate-RMA - Drug</t>
  </si>
  <si>
    <t xml:space="preserve">          Walgreens-Corp W/ Duane Reade-RMA - Drug</t>
  </si>
  <si>
    <t xml:space="preserve">          Walgreens-Corp w/o Puerto Rico-RMA - Drug</t>
  </si>
  <si>
    <t xml:space="preserve">        Chevron Corporate-SRMA - Conv</t>
  </si>
  <si>
    <t xml:space="preserve">        Cumberland Farms-Corporate-SRMA - Conv</t>
  </si>
  <si>
    <t xml:space="preserve">        Circle K Corporate-RMA - Conv</t>
  </si>
  <si>
    <t xml:space="preserve">        Hess Total Corp-RMA - CONV - BASIC</t>
  </si>
  <si>
    <t xml:space="preserve">        Kum N Go Corporate RMA-Conv</t>
  </si>
  <si>
    <t xml:space="preserve">        Pantry Corporate - RMA - Conv</t>
  </si>
  <si>
    <t xml:space="preserve">        Valero Total Corp-RMA - Conv</t>
  </si>
  <si>
    <t xml:space="preserve">        Speedway Total Corporate - RMA - Conv</t>
  </si>
  <si>
    <t xml:space="preserve">          A&amp;P Corporate w/Pathmark-RMA - Groc</t>
  </si>
  <si>
    <t xml:space="preserve">        PBC Total - Groc</t>
  </si>
  <si>
    <t xml:space="preserve">        FBU Total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</si>
  <si>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</si>
  <si>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</si>
  <si>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</si>
  <si>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</si>
  <si>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</si>
  <si>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</si>
  <si>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</si>
  <si>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</si>
  <si>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</si>
  <si>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</si>
  <si>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</si>
  <si>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</si>
  <si>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</si>
  <si>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</si>
  <si>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Sfwy-Corporate w/o AK/HI-RMA - Groc</t>
  </si>
  <si>
    <t xml:space="preserve">          DH Delhaize-Corp-RMA - Groc</t>
  </si>
  <si>
    <t xml:space="preserve">          Sam's Corp-RMA - Club</t>
  </si>
  <si>
    <t xml:space="preserve">          CVS+Longs Corporate Total - RMA - Drug</t>
  </si>
  <si>
    <t xml:space="preserve">        Wawa Corporate-SRMA - Conv</t>
  </si>
  <si>
    <t xml:space="preserve">  NAB National Grocery Customers (incl SV)</t>
  </si>
  <si>
    <t xml:space="preserve">          DH Hannaford-Corp DC1-RMA - Groc</t>
  </si>
  <si>
    <t xml:space="preserve">          DH Sweetbay DC8-RMA - Groc</t>
  </si>
  <si>
    <t xml:space="preserve">          DH JH Harvey DC3- RMA - Groc</t>
  </si>
  <si>
    <t>Monster ED</t>
  </si>
  <si>
    <t xml:space="preserve">          DH Food Lion Corp - RMA-Groc</t>
  </si>
  <si>
    <t xml:space="preserve">  NAB CCO Grocery Customers</t>
  </si>
  <si>
    <t>Arizona RTD Tea</t>
  </si>
  <si>
    <t>Total US - MultiOutletC</t>
  </si>
  <si>
    <t>Total US - Groc</t>
  </si>
  <si>
    <t>Total US - Drug</t>
  </si>
  <si>
    <t>Walmart Corporate-RMA - Walmart</t>
  </si>
  <si>
    <t>Total US - Conv</t>
  </si>
  <si>
    <t>Sales</t>
  </si>
  <si>
    <t>% Chg</t>
  </si>
  <si>
    <t>Chg</t>
  </si>
  <si>
    <t>Brisk</t>
  </si>
  <si>
    <t>Pure Leaf</t>
  </si>
  <si>
    <t xml:space="preserve"> </t>
  </si>
  <si>
    <t>%Chg</t>
  </si>
  <si>
    <t>Share of Category</t>
  </si>
  <si>
    <t>Share of LRB</t>
  </si>
  <si>
    <t>Price</t>
  </si>
  <si>
    <t>$/Vol 
% Chg</t>
  </si>
  <si>
    <t>%Share of Catg</t>
  </si>
  <si>
    <t>%Share of LRB</t>
  </si>
  <si>
    <t xml:space="preserve">Executive Summary - PAB Measured Channel Share Performance </t>
  </si>
  <si>
    <t xml:space="preserve">      Total US - MultiOutletC</t>
  </si>
  <si>
    <t xml:space="preserve">      Total US - MultiOutlet</t>
  </si>
  <si>
    <t xml:space="preserve">      Total US - Groc</t>
  </si>
  <si>
    <t xml:space="preserve">      Total US - Drug</t>
  </si>
  <si>
    <t>Total Dollar (Family + Freds)</t>
  </si>
  <si>
    <t xml:space="preserve">        Walmart Corporate-RMA - Walmart</t>
  </si>
  <si>
    <t xml:space="preserve">          DeCA Total - RMA - BASIC</t>
  </si>
  <si>
    <t xml:space="preserve">      Total US - Conv</t>
  </si>
  <si>
    <t>Strategic Grocery</t>
  </si>
  <si>
    <t>Top 50 Releasable</t>
  </si>
  <si>
    <t xml:space="preserve">          Kroger Corporate-RMA - Groc</t>
  </si>
  <si>
    <t xml:space="preserve">          Publix Corporate-RMA - Groc</t>
  </si>
  <si>
    <t xml:space="preserve">          Ahold Corporate-RMA - Groc</t>
  </si>
  <si>
    <t xml:space="preserve">          Price Chopper Corporate-RMA - Groc</t>
  </si>
  <si>
    <t xml:space="preserve">          Schnucks Total Corporate-RMA - Groc</t>
  </si>
  <si>
    <t xml:space="preserve">          Supervalu Total Corporate-RMA - Groc</t>
  </si>
  <si>
    <t xml:space="preserve">          Tops Total-RMA - Groc</t>
  </si>
  <si>
    <t xml:space="preserve">          Wegmans Corporate-RMA - Groc</t>
  </si>
  <si>
    <t xml:space="preserve">          Bi-Lo Winn Dixie Corp-RMA - Groc</t>
  </si>
  <si>
    <t xml:space="preserve">          CVS Corporate Total-RMA - Drug</t>
  </si>
  <si>
    <t>NAB National Grocery Customers (ex SV, Abs)</t>
  </si>
  <si>
    <t>NAB National Grocery Customers (incl Abs)</t>
  </si>
  <si>
    <t>NAB Regional Customers (ex Abs)</t>
  </si>
  <si>
    <t>NAB Regional Customers (incl Abs)</t>
  </si>
  <si>
    <t xml:space="preserve">          Kroger Corp w/ Harris Teeter-RMA - Groc</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</si>
  <si>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</si>
  <si>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</si>
  <si>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</si>
  <si>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</si>
  <si>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</si>
  <si>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</si>
  <si>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</si>
  <si>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</si>
  <si>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</si>
  <si>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US - MultiOutlet</t>
  </si>
  <si>
    <t>DeCA Total - RMA - BASIC</t>
  </si>
  <si>
    <t>Kroger Corporate-RMA - Groc</t>
  </si>
  <si>
    <t>Publix Corporate-RMA - Groc</t>
  </si>
  <si>
    <t>Ahold Corporate-RMA - Groc</t>
  </si>
  <si>
    <t>Big Y-RMA - Groc</t>
  </si>
  <si>
    <t>Giant Eagle-Corporate-RMA - Groc</t>
  </si>
  <si>
    <t>Hy-Vee-Corporate-RMA - Groc</t>
  </si>
  <si>
    <t>Price Chopper Corporate-RMA - Groc</t>
  </si>
  <si>
    <t>Save Mart Corporate-RMA - Groc</t>
  </si>
  <si>
    <t>Schnucks Total Corporate-RMA - Groc</t>
  </si>
  <si>
    <t>Stater Bros-Corporate-RMA - Groc</t>
  </si>
  <si>
    <t>Supervalu Total Corporate-RMA - Groc</t>
  </si>
  <si>
    <t>Tops Total-RMA - Groc</t>
  </si>
  <si>
    <t>Wakefern-Corporate-RMA - Groc</t>
  </si>
  <si>
    <t>Wegmans Corporate-RMA - Groc</t>
  </si>
  <si>
    <t>Weis-Corporate-RMA - Groc</t>
  </si>
  <si>
    <t>Bi-Lo Winn Dixie Corp-RMA - Groc</t>
  </si>
  <si>
    <t>Target Total Corporate-RMA-Mass</t>
  </si>
  <si>
    <t>Sam's Corp-RMA - Club</t>
  </si>
  <si>
    <t>Family Dollar-Total US-RMA - Dollar</t>
  </si>
  <si>
    <t>Freds Dollar-RMA - Dollar</t>
  </si>
  <si>
    <t>CVS Corporate Total-RMA - Drug</t>
  </si>
  <si>
    <t>Chevron Corporate-SRMA - Conv</t>
  </si>
  <si>
    <t>Circle K Corporate-RMA - Conv</t>
  </si>
  <si>
    <t>Pantry Corporate - RMA - Conv</t>
  </si>
  <si>
    <t>A&amp;P Corporate w/Pathmark-RMA - Groc</t>
  </si>
  <si>
    <t>PBC Total - Groc</t>
  </si>
  <si>
    <t>FBU Total - Groc</t>
  </si>
  <si>
    <t>Kroger Coordinated-RMA - Groc</t>
  </si>
  <si>
    <t>Kroger Corp w/ Harris Teeter-RMA - Groc</t>
  </si>
  <si>
    <t>-</t>
  </si>
  <si>
    <t>Total Enhanced Hydration (186)</t>
  </si>
  <si>
    <t>Total PEP Enhanced Hydration (186)</t>
  </si>
  <si>
    <t>Total PL Enhanced Hydration (186)</t>
  </si>
  <si>
    <t>Current</t>
  </si>
  <si>
    <t>YA</t>
  </si>
  <si>
    <t>Total Club (Sams, BJs)</t>
  </si>
  <si>
    <t>Total MassX</t>
  </si>
  <si>
    <t>Total PCT Accts</t>
  </si>
  <si>
    <t>Total PCT Accounts ex WMT Inc</t>
  </si>
  <si>
    <t xml:space="preserve">          Albertsons Safeway - Safeway Corp w/out AK/HI-RMA - Groc</t>
  </si>
  <si>
    <t xml:space="preserve">          Delhaize Corp-RMA - Groc</t>
  </si>
  <si>
    <t xml:space="preserve">          Kroger Harris Teeter Total-RMA - Groc</t>
  </si>
  <si>
    <t xml:space="preserve">          Roundy's Corp-RMA - Groc</t>
  </si>
  <si>
    <t xml:space="preserve">          Kmart Corporate-RMA - Mass</t>
  </si>
  <si>
    <t xml:space="preserve">          BJ's Corporate-RMA - Club</t>
  </si>
  <si>
    <t xml:space="preserve">          Rite Aid Total Corp-RMA - Drug</t>
  </si>
  <si>
    <t xml:space="preserve">          Walgreens Corporate w/ Duane Reade-RMA - Drug</t>
  </si>
  <si>
    <t xml:space="preserve">          Walgreens Puerto Rico-RMA - Drug - BASIC</t>
  </si>
  <si>
    <t xml:space="preserve">        Cumberland Farms Corporate-SRMA - Conv</t>
  </si>
  <si>
    <t xml:space="preserve">        Speedway WilcoHess - RMA - Conv</t>
  </si>
  <si>
    <t xml:space="preserve">        Kum &amp; Go Corporate-RMA - Conv</t>
  </si>
  <si>
    <t xml:space="preserve">        CST Brands Corporate-RMA - Conv</t>
  </si>
  <si>
    <t xml:space="preserve">        Speedway Corporate - RMA - Conv</t>
  </si>
  <si>
    <t xml:space="preserve">        Wawa-SRMA - Conv</t>
  </si>
  <si>
    <t xml:space="preserve">          Delhaize Food Lion Corp-RMA-Groc</t>
  </si>
  <si>
    <t xml:space="preserve">          Delhaize Hannaford Corp DC1-RMA - Groc</t>
  </si>
  <si>
    <t xml:space="preserve">          Albertsons Safeway - Albertsons Total-RMA - Groc</t>
  </si>
  <si>
    <t xml:space="preserve">          Albertsons Safeway - Albertsons Corp-RMA - Groc</t>
  </si>
  <si>
    <t xml:space="preserve">          Albertsons Safeway - Albertsons Southwest Division-RMA - Groc</t>
  </si>
  <si>
    <t xml:space="preserve">          Albertsons Safeway - Albertsons South Division-RMA - Groc</t>
  </si>
  <si>
    <t xml:space="preserve">          Albertsons Safeway - Albertsons Intermountain Division-RMA - Groc</t>
  </si>
  <si>
    <t xml:space="preserve">          Albertsons Safeway - Albertsons Southern California Division-RMA - Groc</t>
  </si>
  <si>
    <t xml:space="preserve">          Albertsons Safeway - Albertsons NAI Acme Division-RMA - Groc</t>
  </si>
  <si>
    <t xml:space="preserve">          Albertsons Safeway - Albertsons NAI Jewel Division-RMA - Groc</t>
  </si>
  <si>
    <t xml:space="preserve">          Albertsons Safeway - Albertsons NAI Shaws Division-RMA - Groc</t>
  </si>
  <si>
    <t>Albertsons Safeway - Safeway Corp w/out AK/HI-RMA - Groc</t>
  </si>
  <si>
    <t>Delhaize Corp-RMA - Groc</t>
  </si>
  <si>
    <t>Kroger Harris Teeter Total-RMA - Groc</t>
  </si>
  <si>
    <t>Roundy's Corp-RMA - Groc</t>
  </si>
  <si>
    <t>Kmart Corporate-RMA - Mass</t>
  </si>
  <si>
    <t>BJ's Corporate-RMA - Club</t>
  </si>
  <si>
    <t>Rite Aid Total Corp-RMA - Drug</t>
  </si>
  <si>
    <t>Walgreens Corporate w/ Duane Reade-RMA - Drug</t>
  </si>
  <si>
    <t>Walgreens Puerto Rico-RMA - Drug - BASIC</t>
  </si>
  <si>
    <t>Cumberland Farms Corporate-SRMA - Conv</t>
  </si>
  <si>
    <t>Speedway WilcoHess - RMA - Conv</t>
  </si>
  <si>
    <t>Kum &amp; Go Corporate-RMA - Conv</t>
  </si>
  <si>
    <t>CST Brands Corporate-RMA - Conv</t>
  </si>
  <si>
    <t>Speedway Corporate - RMA - Conv</t>
  </si>
  <si>
    <t>Wawa-SRMA - Conv</t>
  </si>
  <si>
    <t>Delhaize Food Lion Corp-RMA-Groc</t>
  </si>
  <si>
    <t>Delhaize Hannaford Corp DC1-RMA - Groc</t>
  </si>
  <si>
    <t>Albertsons Safeway - Albertsons Total-RMA - Groc</t>
  </si>
  <si>
    <t>Albertsons Safeway - Albertsons Corp-RMA - Groc</t>
  </si>
  <si>
    <t>Albertsons Safeway - Albertsons Southwest Division-RMA - Groc</t>
  </si>
  <si>
    <t>Albertsons Safeway - Albertsons South Division-RMA - Groc</t>
  </si>
  <si>
    <t>Albertsons Safeway - Albertsons Intermountain Division-RMA - Groc</t>
  </si>
  <si>
    <t>Albertsons Safeway - Albertsons Southern California Division-RMA - Groc</t>
  </si>
  <si>
    <t>Albertsons Safeway - Albertsons NAI Acme Division-RMA - Groc</t>
  </si>
  <si>
    <t>Albertsons Safeway - Albertsons NAI Jewel Division-RMA - Groc</t>
  </si>
  <si>
    <t>Albertsons Safeway - Albertsons NAI Shaws Division-RMA - Groc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</si>
</sst>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23">
    <font>
      <sz val="10"/>
      <name val="Arial"/>
      <family val="0"/>
    </font>
    <font>
      <sz val="11"/>
      <color theme="1"/>
      <name val="Calibri"/>
      <family val="0"/>
      <scheme val="minor"/>
    </font>
    <font>
      <sz val="8"/>
      <name val="Arial"/>
      <family val="0"/>
    </font>
    <font>
      <sz val="20"/>
      <name val="Arial"/>
      <family val="0"/>
    </font>
    <font>
      <b/>
      <sz val="10"/>
      <name val="Arial"/>
      <family val="0"/>
    </font>
    <font>
      <b/>
      <sz val="16"/>
      <name val="Arial"/>
      <family val="0"/>
    </font>
    <font>
      <b/>
      <sz val="10"/>
      <color indexed="9"/>
      <name val="Arial"/>
      <family val="0"/>
    </font>
    <font>
      <sz val="9"/>
      <name val="Arial"/>
      <family val="0"/>
    </font>
    <font>
      <b/>
      <u val="single"/>
      <sz val="11"/>
      <name val="Cambria"/>
      <family val="0"/>
    </font>
    <font>
      <sz val="11"/>
      <name val="Cambria"/>
      <family val="0"/>
    </font>
    <font>
      <b/>
      <sz val="10"/>
      <color indexed="12"/>
      <name val="Arial"/>
      <family val="0"/>
    </font>
    <font>
      <sz val="11"/>
      <name val="Calibri"/>
      <family val="0"/>
    </font>
    <font>
      <b/>
      <sz val="10"/>
      <color indexed="9"/>
      <name val="Calibri"/>
      <family val="0"/>
      <scheme val="minor"/>
    </font>
    <font>
      <sz val="8"/>
      <name val="Calibri"/>
      <family val="0"/>
      <scheme val="minor"/>
    </font>
    <font>
      <sz val="10"/>
      <color theme="1"/>
      <name val="Calibri"/>
      <family val="0"/>
      <scheme val="minor"/>
    </font>
    <font>
      <b/>
      <sz val="8"/>
      <name val="Calibri"/>
      <family val="0"/>
      <scheme val="minor"/>
    </font>
    <font>
      <sz val="10"/>
      <name val="Calibri"/>
      <family val="0"/>
      <scheme val="minor"/>
    </font>
    <font>
      <b/>
      <sz val="10"/>
      <name val="Calibri"/>
      <family val="0"/>
      <scheme val="minor"/>
    </font>
    <font>
      <sz val="18"/>
      <name val="Calibri"/>
      <family val="0"/>
      <scheme val="minor"/>
    </font>
    <font>
      <sz val="20"/>
      <name val="Calibri"/>
      <family val="0"/>
      <scheme val="minor"/>
    </font>
    <font>
      <sz val="12"/>
      <name val="Calibri"/>
      <family val="0"/>
      <scheme val="minor"/>
    </font>
    <font>
      <b/>
      <sz val="18"/>
      <name val="Arial"/>
      <family val="0"/>
    </font>
    <font>
      <sz val="18"/>
      <name val="Arial"/>
      <family val="0"/>
    </font>
  </fonts>
  <fills count="29">
    <fill>
      <patternFill/>
    </fill>
    <fill>
      <patternFill patternType="gray125"/>
    </fill>
    <fill>
      <patternFill patternType="solid">
        <fgColor indexed="10"/>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rgb="FFE2E2E2"/>
        <bgColor indexed="64"/>
      </patternFill>
    </fill>
    <fill>
      <patternFill patternType="solid">
        <fgColor theme="0"/>
        <bgColor indexed="64"/>
      </patternFill>
    </fill>
    <fill>
      <patternFill patternType="solid">
        <fgColor theme="8" tint="0.799979984760284"/>
        <bgColor indexed="64"/>
      </patternFill>
    </fill>
    <fill>
      <patternFill patternType="solid">
        <fgColor rgb="FFFFFF00"/>
        <bgColor indexed="64"/>
      </patternFill>
    </fill>
    <fill>
      <patternFill patternType="solid">
        <fgColor rgb="FF8CADD4"/>
        <bgColor indexed="64"/>
      </patternFill>
    </fill>
    <fill>
      <patternFill patternType="solid">
        <fgColor theme="0" tint="-0.149990007281303"/>
        <bgColor indexed="64"/>
      </patternFill>
    </fill>
    <fill>
      <patternFill patternType="solid">
        <fgColor indexed="65"/>
        <bgColor indexed="64"/>
      </patternFill>
    </fill>
    <fill>
      <patternFill patternType="solid">
        <fgColor theme="4" tint="0.399980008602142"/>
        <bgColor indexed="64"/>
      </patternFill>
    </fill>
    <fill>
      <patternFill patternType="solid">
        <fgColor theme="4" tint="-0.249970003962517"/>
        <bgColor indexed="64"/>
      </patternFill>
    </fill>
    <fill>
      <patternFill patternType="solid">
        <fgColor indexed="11"/>
        <bgColor indexed="64"/>
      </patternFill>
    </fill>
    <fill>
      <patternFill patternType="solid">
        <fgColor indexed="22"/>
        <bgColor indexed="64"/>
      </patternFill>
    </fill>
    <fill>
      <patternFill patternType="solid">
        <fgColor indexed="12"/>
        <bgColor indexed="64"/>
      </patternFill>
    </fill>
    <fill>
      <patternFill patternType="solid">
        <fgColor indexed="51"/>
        <bgColor indexed="64"/>
      </patternFill>
    </fill>
    <fill>
      <patternFill patternType="solid">
        <fgColor indexed="46"/>
        <bgColor indexed="64"/>
      </patternFill>
    </fill>
    <fill>
      <patternFill patternType="solid">
        <fgColor indexed="15"/>
        <bgColor indexed="64"/>
      </patternFill>
    </fill>
    <fill>
      <patternFill patternType="solid">
        <fgColor indexed="41"/>
        <bgColor indexed="64"/>
      </patternFill>
    </fill>
    <fill>
      <patternFill patternType="solid">
        <fgColor indexed="48"/>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s>
  <borders count="35">
    <border>
      <left/>
      <right/>
      <top/>
      <bottom/>
      <diagonal/>
    </border>
    <border>
      <left/>
      <right/>
      <top/>
      <bottom style="medium"/>
    </border>
    <border>
      <left style="medium"/>
      <right/>
      <top style="medium"/>
      <bottom style="thin"/>
    </border>
    <border>
      <left/>
      <right/>
      <top style="medium"/>
      <bottom style="thin"/>
    </border>
    <border>
      <left style="medium"/>
      <right/>
      <top style="thin"/>
      <bottom style="medium"/>
    </border>
    <border>
      <left/>
      <right/>
      <top style="thin"/>
      <bottom style="medium"/>
    </border>
    <border>
      <left/>
      <right style="thin"/>
      <top style="thin"/>
      <bottom style="medium"/>
    </border>
    <border>
      <left style="medium"/>
      <right/>
      <top style="medium"/>
      <bottom/>
    </border>
    <border>
      <left/>
      <right style="medium"/>
      <top style="medium"/>
      <bottom/>
    </border>
    <border>
      <left style="medium"/>
      <right/>
      <top/>
      <bottom/>
    </border>
    <border>
      <left/>
      <right style="medium"/>
      <top/>
      <bottom/>
    </border>
    <border>
      <left style="medium"/>
      <right/>
      <top/>
      <bottom style="medium"/>
    </border>
    <border>
      <left/>
      <right style="medium"/>
      <top/>
      <bottom style="medium"/>
    </border>
    <border>
      <left style="medium"/>
      <right style="medium"/>
      <top style="medium"/>
      <bottom style="medium"/>
    </border>
    <border>
      <left/>
      <right/>
      <top/>
      <bottom style="thick">
        <color indexed="0"/>
      </bottom>
    </border>
    <border>
      <left style="medium">
        <color indexed="8"/>
      </left>
      <right/>
      <top/>
      <bottom/>
    </border>
    <border>
      <left style="medium"/>
      <right style="medium"/>
      <top style="medium"/>
      <bottom/>
    </border>
    <border>
      <left style="medium"/>
      <right style="medium"/>
      <top/>
      <bottom/>
    </border>
    <border>
      <left style="medium"/>
      <right style="medium"/>
      <top/>
      <bottom style="medium"/>
    </border>
    <border>
      <left style="thin">
        <color theme="0"/>
      </left>
      <right style="thin">
        <color theme="0"/>
      </right>
      <top style="thin">
        <color theme="0"/>
      </top>
      <bottom style="medium"/>
    </border>
    <border>
      <left style="thin">
        <color theme="0"/>
      </left>
      <right style="medium"/>
      <top style="thin">
        <color theme="0"/>
      </top>
      <bottom style="medium"/>
    </border>
    <border>
      <left/>
      <right style="thin"/>
      <top/>
      <bottom/>
    </border>
    <border>
      <left style="medium"/>
      <right/>
      <top/>
      <bottom style="double"/>
    </border>
    <border>
      <left/>
      <right/>
      <top/>
      <bottom style="double"/>
    </border>
    <border>
      <left/>
      <right/>
      <top style="medium"/>
      <bottom/>
    </border>
    <border>
      <left style="thin">
        <color theme="0"/>
      </left>
      <right style="thin">
        <color theme="0"/>
      </right>
      <top style="thin">
        <color theme="0"/>
      </top>
      <bottom style="thin">
        <color theme="0"/>
      </bottom>
    </border>
    <border>
      <left/>
      <right/>
      <top style="medium"/>
      <bottom style="medium"/>
    </border>
    <border>
      <left/>
      <right style="medium"/>
      <top/>
      <bottom style="double"/>
    </border>
    <border>
      <left/>
      <right style="thin">
        <color theme="0"/>
      </right>
      <top style="thin">
        <color theme="0"/>
      </top>
      <bottom style="medium"/>
    </border>
    <border>
      <left style="thin"/>
      <right style="thin"/>
      <top style="thin"/>
      <bottom style="thin"/>
    </border>
    <border>
      <left style="medium"/>
      <right/>
      <top style="medium"/>
      <bottom style="medium"/>
    </border>
    <border>
      <left/>
      <right style="medium"/>
      <top style="medium"/>
      <bottom style="medium"/>
    </border>
    <border>
      <left style="thin">
        <color theme="0"/>
      </left>
      <right/>
      <top style="thin">
        <color theme="0"/>
      </top>
      <bottom style="thin">
        <color theme="0"/>
      </bottom>
    </border>
    <border>
      <left/>
      <right style="medium"/>
      <top style="thin">
        <color theme="0"/>
      </top>
      <bottom style="thin">
        <color theme="0"/>
      </bottom>
    </border>
    <border>
      <left/>
      <right style="thin">
        <color theme="0"/>
      </right>
      <top style="thin">
        <color theme="0"/>
      </top>
      <bottom style="thin">
        <color theme="0"/>
      </bottom>
    </border>
  </borders>
  <cellStyleXfs count="36">
    <xf numFmtId="0" fontId="0" fillId="0" borderId="0">
      <alignment horizontal="center" wrapText="1"/>
      <protection/>
    </xf>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9" fontId="0" fillId="0" borderId="0" applyFont="1" applyFill="1" applyBorder="1" applyAlignment="1" applyProtection="1"/>
    <xf numFmtId="44" fontId="0" fillId="0" borderId="0" applyFont="1" applyFill="1" applyBorder="1" applyAlignment="1" applyProtection="1"/>
    <xf numFmtId="42" fontId="0" fillId="0" borderId="0" applyFont="1" applyFill="1" applyBorder="1" applyAlignment="1" applyProtection="1"/>
    <xf numFmtId="43" fontId="0" fillId="0" borderId="0">
      <alignment/>
      <protection/>
    </xf>
    <xf numFmtId="41" fontId="0" fillId="0" borderId="0" applyFont="1" applyFill="1" applyBorder="1" applyAlignment="1" applyProtection="1"/>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0" fontId="0" fillId="0" borderId="0">
      <alignment/>
      <protection/>
    </xf>
    <xf numFmtId="0" fontId="0" fillId="0" borderId="0">
      <alignment horizontal="center" wrapText="1"/>
      <protection/>
    </xf>
    <xf numFmtId="0" fontId="0" fillId="0" borderId="0">
      <alignment/>
      <protection/>
    </xf>
    <xf numFmtId="43" fontId="1" fillId="0" borderId="0">
      <alignment/>
      <protection/>
    </xf>
    <xf numFmtId="43" fontId="1" fillId="0" borderId="0">
      <alignment/>
      <protection/>
    </xf>
    <xf numFmtId="0" fontId="0" fillId="0" borderId="0">
      <alignment horizontal="center" wrapText="1"/>
      <protection/>
    </xf>
    <xf numFmtId="43" fontId="1" fillId="0" borderId="0">
      <alignment/>
      <protection/>
    </xf>
    <xf numFmtId="43" fontId="1" fillId="0" borderId="0">
      <alignment/>
      <protection/>
    </xf>
    <xf numFmtId="43" fontId="0" fillId="0" borderId="0">
      <alignment/>
      <protection/>
    </xf>
  </cellStyleXfs>
  <cellXfs count="325">
    <xf numFmtId="0" fontId="0" fillId="0" borderId="0" xfId="0"/>
    <xf numFmtId="0" fontId="0" fillId="0" borderId="0" xfId="0" applyAlignment="1">
      <alignment wrapText="1"/>
    </xf>
    <xf numFmtId="167" fontId="0" fillId="0" borderId="0" xfId="0" applyNumberFormat="1"/>
    <xf numFmtId="167" fontId="3" fillId="0" borderId="0" xfId="0" applyNumberFormat="1" applyFont="1"/>
    <xf numFmtId="167" fontId="0" fillId="0" borderId="0" xfId="0" applyNumberFormat="1" applyFill="1"/>
    <xf numFmtId="167" fontId="4" fillId="0" borderId="0" xfId="0" applyNumberFormat="1" applyFont="1"/>
    <xf numFmtId="0" fontId="0" fillId="0" borderId="0" xfId="0" applyFont="1"/>
    <xf numFmtId="169" fontId="0" fillId="0" borderId="0" xfId="0" applyNumberFormat="1" applyFill="1" applyBorder="1"/>
    <xf numFmtId="167" fontId="2" fillId="0" borderId="0" xfId="0" applyNumberFormat="1" applyFont="1" applyAlignment="1">
      <alignment horizontal="left" wrapText="1"/>
    </xf>
    <xf numFmtId="167" fontId="2" fillId="0" borderId="0" xfId="0" applyNumberFormat="1" applyFont="1" applyBorder="1" applyAlignment="1">
      <alignment horizontal="left" wrapText="1"/>
    </xf>
    <xf numFmtId="0" fontId="0" fillId="0" borderId="1" xfId="0" applyBorder="1" applyAlignment="1">
      <alignment/>
    </xf>
    <xf numFmtId="167" fontId="0" fillId="0" borderId="0" xfId="0" applyNumberFormat="1" applyFont="1"/>
    <xf numFmtId="167" fontId="0" fillId="0" borderId="0" xfId="0" applyNumberFormat="1" applyFont="1" applyFill="1"/>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alignment/>
    </xf>
    <xf numFmtId="0" fontId="10" fillId="0" borderId="0" xfId="29" applyFont="1">
      <alignment/>
      <protection/>
    </xf>
    <xf numFmtId="0" fontId="0" fillId="0" borderId="0" xfId="29">
      <alignment/>
      <protection/>
    </xf>
    <xf numFmtId="170" fontId="0" fillId="0" borderId="2" xfId="29" applyNumberFormat="1" applyBorder="1" applyAlignment="1">
      <alignment horizontal="center"/>
      <protection/>
    </xf>
    <xf numFmtId="166" fontId="0" fillId="0" borderId="3" xfId="29" applyNumberFormat="1" applyBorder="1" applyAlignment="1">
      <alignment horizontal="center"/>
      <protection/>
    </xf>
    <xf numFmtId="165" fontId="0" fillId="0" borderId="3" xfId="29" applyNumberFormat="1" applyBorder="1" applyAlignment="1">
      <alignment horizontal="center"/>
      <protection/>
    </xf>
    <xf numFmtId="0" fontId="10" fillId="0" borderId="0" xfId="29" applyFont="1" applyAlignment="1">
      <alignment wrapText="1"/>
      <protection/>
    </xf>
    <xf numFmtId="0" fontId="0" fillId="0" borderId="0" xfId="29" applyAlignment="1">
      <alignment wrapText="1"/>
      <protection/>
    </xf>
    <xf numFmtId="170" fontId="0" fillId="0" borderId="4" xfId="29" applyNumberFormat="1" applyBorder="1" applyAlignment="1">
      <alignment horizontal="center" wrapText="1"/>
      <protection/>
    </xf>
    <xf numFmtId="166" fontId="0" fillId="0" borderId="5" xfId="29" applyNumberFormat="1" applyBorder="1" applyAlignment="1">
      <alignment horizontal="center" wrapText="1"/>
      <protection/>
    </xf>
    <xf numFmtId="165" fontId="0" fillId="0" borderId="5" xfId="29" applyNumberFormat="1" applyBorder="1" applyAlignment="1">
      <alignment horizontal="center" wrapText="1"/>
      <protection/>
    </xf>
    <xf numFmtId="166" fontId="0" fillId="0" borderId="6" xfId="29" applyNumberFormat="1" applyBorder="1" applyAlignment="1">
      <alignment horizontal="center" wrapText="1"/>
      <protection/>
    </xf>
    <xf numFmtId="0" fontId="10" fillId="0" borderId="7" xfId="29" applyFont="1" applyBorder="1">
      <alignment/>
      <protection/>
    </xf>
    <xf numFmtId="0" fontId="0" fillId="0" borderId="8" xfId="29" applyBorder="1">
      <alignment/>
      <protection/>
    </xf>
    <xf numFmtId="170" fontId="0" fillId="0" borderId="0" xfId="29" applyNumberFormat="1">
      <alignment/>
      <protection/>
    </xf>
    <xf numFmtId="166" fontId="0" fillId="0" borderId="0" xfId="29" applyNumberFormat="1">
      <alignment/>
      <protection/>
    </xf>
    <xf numFmtId="0" fontId="10" fillId="0" borderId="9" xfId="29" applyFont="1" applyBorder="1">
      <alignment/>
      <protection/>
    </xf>
    <xf numFmtId="0" fontId="0" fillId="0" borderId="10" xfId="29" applyBorder="1">
      <alignment/>
      <protection/>
    </xf>
    <xf numFmtId="165" fontId="0" fillId="0" borderId="0" xfId="29" applyNumberFormat="1">
      <alignment/>
      <protection/>
    </xf>
    <xf numFmtId="0" fontId="10" fillId="0" borderId="11" xfId="29" applyFont="1" applyBorder="1">
      <alignment/>
      <protection/>
    </xf>
    <xf numFmtId="0" fontId="0" fillId="0" borderId="12" xfId="29" applyBorder="1">
      <alignment/>
      <protection/>
    </xf>
    <xf numFmtId="0" fontId="0" fillId="0" borderId="10" xfId="29" applyFill="1" applyBorder="1">
      <alignment/>
      <protection/>
    </xf>
    <xf numFmtId="167" fontId="0" fillId="0" borderId="9" xfId="0" applyNumberFormat="1" applyFont="1" applyFill="1" applyBorder="1" applyAlignment="1">
      <alignment horizontal="left" wrapText="1"/>
    </xf>
    <xf numFmtId="0" fontId="4" fillId="2" borderId="13" xfId="0" applyFont="1" applyFill="1" applyBorder="1" applyAlignment="1">
      <alignment horizontal="center" vertical="center"/>
    </xf>
    <xf numFmtId="0" fontId="0" fillId="3" borderId="14" xfId="0" applyFont="1" applyFill="1" applyBorder="1" applyAlignment="1">
      <alignment/>
    </xf>
    <xf numFmtId="0" fontId="0" fillId="0" borderId="15" xfId="0" applyBorder="1" applyAlignment="1">
      <alignment/>
    </xf>
    <xf numFmtId="0" fontId="0" fillId="2" borderId="13" xfId="0" applyFont="1" applyFill="1" applyBorder="1" applyAlignment="1">
      <alignment horizontal="center" vertical="center"/>
    </xf>
    <xf numFmtId="0" fontId="0" fillId="2" borderId="13" xfId="0" applyFont="1" applyFill="1" applyBorder="1" applyAlignment="1">
      <alignment horizontal="left" vertical="center"/>
    </xf>
    <xf numFmtId="171" fontId="0" fillId="4" borderId="13" xfId="0" applyNumberFormat="1" applyFont="1" applyFill="1" applyBorder="1" applyAlignment="1">
      <alignment vertical="center"/>
    </xf>
    <xf numFmtId="168" fontId="0" fillId="4" borderId="13" xfId="0" applyNumberFormat="1" applyFont="1" applyFill="1" applyBorder="1" applyAlignment="1">
      <alignment vertical="center"/>
    </xf>
    <xf numFmtId="171" fontId="0" fillId="3" borderId="13" xfId="0" applyNumberFormat="1" applyFont="1" applyFill="1" applyBorder="1" applyAlignment="1">
      <alignment vertical="center"/>
    </xf>
    <xf numFmtId="168" fontId="0" fillId="3" borderId="13" xfId="0" applyNumberFormat="1" applyFont="1" applyFill="1" applyBorder="1" applyAlignment="1">
      <alignment vertical="center"/>
    </xf>
    <xf numFmtId="2" fontId="0" fillId="0" borderId="0" xfId="0" applyNumberFormat="1" applyFill="1" applyAlignment="1">
      <alignment/>
    </xf>
    <xf numFmtId="2" fontId="0" fillId="0" borderId="0" xfId="0" applyNumberFormat="1" applyAlignment="1">
      <alignment/>
    </xf>
    <xf numFmtId="0" fontId="0" fillId="5" borderId="13" xfId="0" applyFont="1" applyFill="1" applyBorder="1" applyAlignment="1">
      <alignment horizontal="center" vertical="center"/>
    </xf>
    <xf numFmtId="2" fontId="0" fillId="0" borderId="0" xfId="0" applyNumberFormat="1" applyFont="1" applyFill="1" applyBorder="1" applyAlignment="1">
      <alignment vertical="center"/>
    </xf>
    <xf numFmtId="0" fontId="0" fillId="5" borderId="13" xfId="0" applyFont="1" applyFill="1" applyBorder="1" applyAlignment="1">
      <alignment horizontal="left" vertical="center"/>
    </xf>
    <xf numFmtId="171" fontId="0" fillId="5" borderId="13" xfId="0" applyNumberFormat="1" applyFont="1" applyFill="1" applyBorder="1" applyAlignment="1">
      <alignment vertical="center"/>
    </xf>
    <xf numFmtId="2" fontId="0" fillId="5" borderId="0" xfId="0" applyNumberFormat="1" applyFont="1" applyFill="1" applyBorder="1" applyAlignment="1">
      <alignment vertical="center"/>
    </xf>
    <xf numFmtId="2" fontId="0" fillId="5" borderId="0" xfId="0" applyNumberFormat="1" applyFill="1" applyAlignment="1">
      <alignment/>
    </xf>
    <xf numFmtId="0" fontId="0" fillId="5" borderId="0" xfId="0" applyFill="1" applyAlignment="1">
      <alignment/>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0" xfId="28">
      <alignment horizontal="center" wrapText="1"/>
      <protection/>
    </xf>
    <xf numFmtId="0" fontId="0" fillId="0" borderId="0" xfId="28" applyFont="1">
      <alignment horizontal="center" wrapText="1"/>
      <protection/>
    </xf>
    <xf numFmtId="0" fontId="0" fillId="0" borderId="0" xfId="28" applyFill="1">
      <alignment horizontal="center" wrapText="1"/>
      <protection/>
    </xf>
    <xf numFmtId="0" fontId="0" fillId="0" borderId="0" xfId="0" applyFont="1" applyAlignment="1">
      <alignment/>
    </xf>
    <xf numFmtId="14" fontId="0" fillId="0" borderId="0" xfId="0" applyNumberFormat="1" applyAlignment="1">
      <alignment/>
    </xf>
    <xf numFmtId="0" fontId="0" fillId="6" borderId="0" xfId="0" applyFill="1" applyAlignment="1">
      <alignment/>
    </xf>
    <xf numFmtId="0" fontId="0" fillId="4" borderId="0" xfId="0" applyFill="1" applyAlignment="1">
      <alignment/>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center"/>
    </xf>
    <xf numFmtId="0" fontId="0" fillId="2" borderId="13" xfId="28" applyFont="1" applyFill="1" applyBorder="1" applyAlignment="1">
      <alignment horizontal="left" vertical="top"/>
      <protection/>
    </xf>
    <xf numFmtId="0" fontId="0" fillId="0" borderId="0" xfId="28" applyAlignment="1">
      <alignment horizontal="left" vertical="top" wrapText="1"/>
      <protection/>
    </xf>
    <xf numFmtId="0" fontId="0" fillId="0" borderId="0" xfId="28" applyFill="1" applyAlignment="1">
      <alignment horizontal="left" wrapText="1"/>
      <protection/>
    </xf>
    <xf numFmtId="0" fontId="0" fillId="0" borderId="0" xfId="28" applyFont="1" applyFill="1" applyBorder="1" applyAlignment="1">
      <alignment horizontal="left"/>
      <protection/>
    </xf>
    <xf numFmtId="2" fontId="0" fillId="5" borderId="1" xfId="0" applyNumberFormat="1" applyFont="1" applyFill="1" applyBorder="1" applyAlignment="1">
      <alignment vertical="center"/>
    </xf>
    <xf numFmtId="2" fontId="0" fillId="5" borderId="1" xfId="0" applyNumberFormat="1" applyFill="1" applyBorder="1" applyAlignment="1">
      <alignment/>
    </xf>
    <xf numFmtId="0" fontId="0" fillId="5" borderId="1" xfId="0" applyFill="1" applyBorder="1" applyAlignment="1">
      <alignment/>
    </xf>
    <xf numFmtId="171" fontId="0" fillId="0" borderId="0" xfId="0" applyNumberFormat="1" applyAlignment="1">
      <alignment/>
    </xf>
    <xf numFmtId="164" fontId="0" fillId="0" borderId="0" xfId="18" applyNumberFormat="1" applyFont="1" applyAlignment="1">
      <alignment/>
      <protection/>
    </xf>
    <xf numFmtId="167" fontId="0" fillId="0" borderId="0" xfId="0" applyNumberFormat="1" applyFont="1" applyFill="1" applyBorder="1" applyAlignment="1">
      <alignment horizontal="left" wrapText="1"/>
    </xf>
    <xf numFmtId="167" fontId="7" fillId="7" borderId="17" xfId="0" applyNumberFormat="1" applyFont="1" applyFill="1" applyBorder="1" applyAlignment="1">
      <alignment horizontal="left" wrapText="1"/>
    </xf>
    <xf numFmtId="0" fontId="0" fillId="2" borderId="18" xfId="28" applyFont="1" applyFill="1" applyBorder="1" applyAlignment="1">
      <alignment horizontal="left" vertical="top"/>
      <protection/>
    </xf>
    <xf numFmtId="0" fontId="0" fillId="0" borderId="0" xfId="28" applyFont="1" applyFill="1" applyBorder="1" applyAlignment="1">
      <alignment horizontal="left" vertical="top"/>
      <protection/>
    </xf>
    <xf numFmtId="0" fontId="11" fillId="0" borderId="0" xfId="0" applyFont="1" applyAlignment="1">
      <alignment horizontal="left"/>
    </xf>
    <xf numFmtId="0" fontId="0" fillId="0" borderId="0" xfId="0" applyBorder="1" applyAlignment="1">
      <alignment/>
    </xf>
    <xf numFmtId="0" fontId="0" fillId="0" borderId="0" xfId="0" applyAlignment="1">
      <alignment/>
    </xf>
    <xf numFmtId="0" fontId="0" fillId="0" borderId="0" xfId="0" applyAlignment="1">
      <alignment/>
    </xf>
    <xf numFmtId="164" fontId="14" fillId="8" borderId="19" xfId="30" applyNumberFormat="1" applyFont="1" applyFill="1" applyBorder="1" applyAlignment="1">
      <alignment horizontal="center" wrapText="1"/>
      <protection/>
    </xf>
    <xf numFmtId="164" fontId="14" fillId="8" borderId="20" xfId="30" applyNumberFormat="1" applyFont="1" applyFill="1" applyBorder="1" applyAlignment="1">
      <alignment horizontal="center" wrapText="1"/>
      <protection/>
    </xf>
    <xf numFmtId="0" fontId="5" fillId="0" borderId="0" xfId="0" applyFont="1" applyAlignment="1">
      <alignment wrapText="1"/>
    </xf>
    <xf numFmtId="167" fontId="15" fillId="0" borderId="0" xfId="0" applyNumberFormat="1" applyFont="1" applyAlignment="1">
      <alignment horizontal="left" wrapText="1"/>
    </xf>
    <xf numFmtId="167" fontId="16" fillId="0" borderId="7" xfId="0" applyNumberFormat="1" applyFont="1" applyBorder="1" applyAlignment="1">
      <alignment horizontal="left" wrapText="1"/>
    </xf>
    <xf numFmtId="167" fontId="16" fillId="0" borderId="9" xfId="0" applyNumberFormat="1" applyFont="1" applyFill="1" applyBorder="1" applyAlignment="1">
      <alignment horizontal="center"/>
    </xf>
    <xf numFmtId="164" fontId="14" fillId="0" borderId="0" xfId="30" applyNumberFormat="1" applyFont="1" applyFill="1" applyBorder="1" applyAlignment="1">
      <alignment horizontal="center"/>
      <protection/>
    </xf>
    <xf numFmtId="166" fontId="14" fillId="0" borderId="0" xfId="30" applyNumberFormat="1" applyFont="1" applyFill="1" applyBorder="1" applyAlignment="1">
      <alignment horizontal="right"/>
      <protection/>
    </xf>
    <xf numFmtId="172" fontId="14" fillId="0" borderId="0" xfId="30" applyNumberFormat="1" applyFont="1" applyFill="1" applyBorder="1" applyAlignment="1">
      <alignment horizontal="center"/>
      <protection/>
    </xf>
    <xf numFmtId="173" fontId="14" fillId="0" borderId="21" xfId="30" applyNumberFormat="1" applyFont="1" applyFill="1" applyBorder="1" applyAlignment="1">
      <alignment horizontal="right"/>
      <protection/>
    </xf>
    <xf numFmtId="167" fontId="16" fillId="0" borderId="9" xfId="0" applyNumberFormat="1" applyFont="1" applyBorder="1" applyAlignment="1">
      <alignment horizontal="left" wrapText="1"/>
    </xf>
    <xf numFmtId="167" fontId="16" fillId="0" borderId="9" xfId="0" applyNumberFormat="1" applyFont="1" applyBorder="1" applyAlignment="1">
      <alignment horizontal="left" indent="1"/>
    </xf>
    <xf numFmtId="173" fontId="14" fillId="0" borderId="0" xfId="30" applyNumberFormat="1" applyFont="1" applyFill="1" applyBorder="1" applyAlignment="1">
      <alignment horizontal="right"/>
      <protection/>
    </xf>
    <xf numFmtId="167" fontId="16" fillId="0" borderId="9" xfId="0" applyNumberFormat="1" applyFont="1" applyFill="1" applyBorder="1" applyAlignment="1">
      <alignment horizontal="left" wrapText="1"/>
    </xf>
    <xf numFmtId="167" fontId="16" fillId="0" borderId="9" xfId="0" applyNumberFormat="1" applyFont="1" applyFill="1" applyBorder="1" applyAlignment="1">
      <alignment horizontal="left" indent="1"/>
    </xf>
    <xf numFmtId="167" fontId="16" fillId="0" borderId="9" xfId="0" applyNumberFormat="1" applyFont="1" applyFill="1" applyBorder="1" applyAlignment="1">
      <alignment horizontal="left" wrapText="1" indent="1"/>
    </xf>
    <xf numFmtId="167" fontId="16" fillId="0" borderId="22" xfId="0" applyNumberFormat="1" applyFont="1" applyBorder="1" applyAlignment="1">
      <alignment horizontal="left" wrapText="1"/>
    </xf>
    <xf numFmtId="167" fontId="16" fillId="0" borderId="22" xfId="0" applyNumberFormat="1" applyFont="1" applyFill="1" applyBorder="1" applyAlignment="1">
      <alignment horizontal="center"/>
    </xf>
    <xf numFmtId="166" fontId="14" fillId="0" borderId="23" xfId="30" applyNumberFormat="1" applyFont="1" applyFill="1" applyBorder="1" applyAlignment="1">
      <alignment horizontal="right"/>
      <protection/>
    </xf>
    <xf numFmtId="172" fontId="14" fillId="0" borderId="23" xfId="30" applyNumberFormat="1" applyFont="1" applyFill="1" applyBorder="1" applyAlignment="1">
      <alignment horizontal="center"/>
      <protection/>
    </xf>
    <xf numFmtId="173" fontId="14" fillId="0" borderId="23" xfId="30" applyNumberFormat="1" applyFont="1" applyFill="1" applyBorder="1" applyAlignment="1">
      <alignment horizontal="right"/>
      <protection/>
    </xf>
    <xf numFmtId="167" fontId="17" fillId="0" borderId="11" xfId="0" applyNumberFormat="1" applyFont="1" applyBorder="1" applyAlignment="1">
      <alignment horizontal="left" wrapText="1"/>
    </xf>
    <xf numFmtId="167" fontId="16" fillId="0" borderId="11" xfId="0" applyNumberFormat="1" applyFont="1" applyFill="1" applyBorder="1" applyAlignment="1">
      <alignment horizontal="center"/>
    </xf>
    <xf numFmtId="166" fontId="14" fillId="0" borderId="1" xfId="30" applyNumberFormat="1" applyFont="1" applyFill="1" applyBorder="1" applyAlignment="1">
      <alignment horizontal="right"/>
      <protection/>
    </xf>
    <xf numFmtId="172" fontId="14" fillId="0" borderId="1" xfId="30" applyNumberFormat="1" applyFont="1" applyFill="1" applyBorder="1" applyAlignment="1">
      <alignment horizontal="center"/>
      <protection/>
    </xf>
    <xf numFmtId="173" fontId="14" fillId="0" borderId="1" xfId="30" applyNumberFormat="1" applyFont="1" applyFill="1" applyBorder="1" applyAlignment="1">
      <alignment horizontal="right"/>
      <protection/>
    </xf>
    <xf numFmtId="167" fontId="4" fillId="0" borderId="7" xfId="0" applyNumberFormat="1" applyFont="1" applyFill="1" applyBorder="1" applyAlignment="1">
      <alignment horizontal="left" vertical="center" wrapText="1"/>
    </xf>
    <xf numFmtId="166" fontId="14" fillId="0" borderId="24" xfId="30" applyNumberFormat="1" applyFont="1" applyFill="1" applyBorder="1" applyAlignment="1">
      <alignment horizontal="right"/>
      <protection/>
    </xf>
    <xf numFmtId="172" fontId="14" fillId="0" borderId="24" xfId="30" applyNumberFormat="1" applyFont="1" applyFill="1" applyBorder="1" applyAlignment="1">
      <alignment horizontal="center"/>
      <protection/>
    </xf>
    <xf numFmtId="173" fontId="14" fillId="0" borderId="8" xfId="30" applyNumberFormat="1" applyFont="1" applyFill="1" applyBorder="1" applyAlignment="1">
      <alignment horizontal="right"/>
      <protection/>
    </xf>
    <xf numFmtId="167" fontId="0" fillId="0" borderId="9" xfId="0" applyNumberFormat="1" applyFont="1" applyFill="1" applyBorder="1" applyAlignment="1">
      <alignment horizontal="left" wrapText="1"/>
    </xf>
    <xf numFmtId="173" fontId="14" fillId="0" borderId="10" xfId="30" applyNumberFormat="1" applyFont="1" applyFill="1" applyBorder="1" applyAlignment="1">
      <alignment horizontal="right"/>
      <protection/>
    </xf>
    <xf numFmtId="167" fontId="0" fillId="0" borderId="9" xfId="0" applyNumberFormat="1" applyFont="1" applyBorder="1" applyAlignment="1">
      <alignment horizontal="left" wrapText="1"/>
    </xf>
    <xf numFmtId="167" fontId="0" fillId="0" borderId="11" xfId="0" applyNumberFormat="1" applyFont="1" applyFill="1" applyBorder="1" applyAlignment="1">
      <alignment horizontal="left" wrapText="1"/>
    </xf>
    <xf numFmtId="173" fontId="14" fillId="0" borderId="12" xfId="30" applyNumberFormat="1" applyFont="1" applyFill="1" applyBorder="1" applyAlignment="1">
      <alignment horizontal="right"/>
      <protection/>
    </xf>
    <xf numFmtId="167" fontId="0" fillId="0" borderId="0" xfId="0" applyNumberFormat="1" applyFont="1" applyBorder="1" applyAlignment="1">
      <alignment wrapText="1"/>
    </xf>
    <xf numFmtId="167" fontId="0" fillId="0" borderId="0" xfId="20" applyNumberFormat="1" applyFont="1" applyFill="1" applyBorder="1" applyAlignment="1">
      <alignment horizontal="center"/>
      <protection/>
    </xf>
    <xf numFmtId="167" fontId="0" fillId="9" borderId="0" xfId="20" applyNumberFormat="1" applyFont="1" applyFill="1" applyBorder="1" applyAlignment="1">
      <alignment horizontal="center"/>
      <protection/>
    </xf>
    <xf numFmtId="167" fontId="0" fillId="4" borderId="13" xfId="0" applyNumberFormat="1" applyFont="1" applyFill="1" applyBorder="1" applyAlignment="1">
      <alignment vertical="center"/>
    </xf>
    <xf numFmtId="0" fontId="0" fillId="0" borderId="0" xfId="0" applyAlignment="1">
      <alignment horizontal="center" wrapText="1"/>
    </xf>
    <xf numFmtId="167" fontId="4" fillId="0" borderId="0" xfId="0" applyNumberFormat="1" applyFont="1" applyBorder="1" applyAlignment="1">
      <alignment/>
    </xf>
    <xf numFmtId="0" fontId="0" fillId="0" borderId="0" xfId="28" applyAlignment="1">
      <alignment horizontal="center"/>
      <protection/>
    </xf>
    <xf numFmtId="0" fontId="0" fillId="0" borderId="0" xfId="0" applyAlignment="1">
      <alignment/>
    </xf>
    <xf numFmtId="0" fontId="0" fillId="0" borderId="0" xfId="0" applyBorder="1" applyAlignment="1">
      <alignment/>
    </xf>
    <xf numFmtId="167" fontId="0" fillId="3" borderId="13" xfId="0" applyNumberFormat="1" applyFont="1" applyFill="1" applyBorder="1" applyAlignment="1">
      <alignment vertical="center"/>
    </xf>
    <xf numFmtId="167" fontId="0" fillId="5" borderId="13" xfId="0" applyNumberFormat="1" applyFont="1" applyFill="1" applyBorder="1" applyAlignment="1">
      <alignment vertical="center"/>
    </xf>
    <xf numFmtId="0" fontId="0" fillId="10" borderId="13" xfId="0" applyFont="1" applyFill="1" applyBorder="1" applyAlignment="1">
      <alignment horizontal="center" vertical="center"/>
    </xf>
    <xf numFmtId="0" fontId="0" fillId="11" borderId="13" xfId="0" applyFont="1" applyFill="1" applyBorder="1" applyAlignment="1">
      <alignment horizontal="left" vertical="center"/>
    </xf>
    <xf numFmtId="167" fontId="19" fillId="0" borderId="0" xfId="0" applyNumberFormat="1" applyFont="1"/>
    <xf numFmtId="167" fontId="18" fillId="0" borderId="0" xfId="0" applyNumberFormat="1" applyFont="1"/>
    <xf numFmtId="167" fontId="16" fillId="0" borderId="0" xfId="0" applyNumberFormat="1" applyFont="1"/>
    <xf numFmtId="167" fontId="17" fillId="0" borderId="0" xfId="0" applyNumberFormat="1" applyFont="1" applyAlignment="1">
      <alignment horizontal="center" wrapText="1"/>
    </xf>
    <xf numFmtId="164" fontId="14" fillId="12" borderId="25" xfId="31" applyNumberFormat="1" applyFont="1" applyFill="1" applyBorder="1" applyAlignment="1">
      <alignment horizontal="center" vertical="center" wrapText="1"/>
      <protection/>
    </xf>
    <xf numFmtId="164" fontId="14" fillId="13" borderId="19" xfId="31" applyNumberFormat="1" applyFont="1" applyFill="1" applyBorder="1" applyAlignment="1">
      <alignment horizontal="center" wrapText="1"/>
      <protection/>
    </xf>
    <xf numFmtId="167" fontId="16" fillId="13" borderId="24" xfId="18" applyNumberFormat="1" applyFont="1" applyFill="1" applyBorder="1" applyAlignment="1">
      <alignment horizontal="center"/>
      <protection/>
    </xf>
    <xf numFmtId="173" fontId="14" fillId="13" borderId="0" xfId="31" applyNumberFormat="1" applyFont="1" applyFill="1" applyBorder="1" applyAlignment="1">
      <alignment horizontal="center"/>
      <protection/>
    </xf>
    <xf numFmtId="168" fontId="16" fillId="13" borderId="8" xfId="18" applyNumberFormat="1" applyFont="1" applyFill="1" applyBorder="1" applyAlignment="1">
      <alignment horizontal="center"/>
      <protection/>
    </xf>
    <xf numFmtId="167" fontId="16" fillId="0" borderId="0" xfId="18" applyNumberFormat="1" applyFont="1" applyBorder="1" applyAlignment="1">
      <alignment horizontal="center"/>
      <protection/>
    </xf>
    <xf numFmtId="173" fontId="14" fillId="0" borderId="0" xfId="31" applyNumberFormat="1" applyFont="1" applyFill="1" applyBorder="1" applyAlignment="1">
      <alignment horizontal="center"/>
      <protection/>
    </xf>
    <xf numFmtId="168" fontId="16" fillId="14" borderId="10" xfId="18" applyNumberFormat="1" applyFont="1" applyFill="1" applyBorder="1" applyAlignment="1">
      <alignment horizontal="center"/>
      <protection/>
    </xf>
    <xf numFmtId="167" fontId="16" fillId="0" borderId="1" xfId="18" applyNumberFormat="1" applyFont="1" applyBorder="1" applyAlignment="1">
      <alignment horizontal="center"/>
      <protection/>
    </xf>
    <xf numFmtId="173" fontId="14" fillId="0" borderId="1" xfId="31" applyNumberFormat="1" applyFont="1" applyFill="1" applyBorder="1" applyAlignment="1">
      <alignment horizontal="center"/>
      <protection/>
    </xf>
    <xf numFmtId="168" fontId="16" fillId="14" borderId="12" xfId="18" applyNumberFormat="1" applyFont="1" applyFill="1" applyBorder="1" applyAlignment="1">
      <alignment horizontal="center"/>
      <protection/>
    </xf>
    <xf numFmtId="167" fontId="20" fillId="0" borderId="1" xfId="0" applyNumberFormat="1" applyFont="1" applyBorder="1"/>
    <xf numFmtId="167" fontId="16" fillId="0" borderId="1" xfId="0" applyNumberFormat="1" applyFont="1" applyFill="1" applyBorder="1" applyAlignment="1">
      <alignment horizontal="left" wrapText="1"/>
    </xf>
    <xf numFmtId="167" fontId="16" fillId="0" borderId="1" xfId="18" applyNumberFormat="1" applyFont="1" applyFill="1" applyBorder="1" applyAlignment="1">
      <alignment horizontal="centerContinuous"/>
      <protection/>
    </xf>
    <xf numFmtId="168" fontId="16" fillId="14" borderId="1" xfId="18" applyNumberFormat="1" applyFont="1" applyFill="1" applyBorder="1" applyAlignment="1">
      <alignment horizontal="center"/>
      <protection/>
    </xf>
    <xf numFmtId="167" fontId="16" fillId="0" borderId="0" xfId="0" applyNumberFormat="1" applyFont="1" applyBorder="1"/>
    <xf numFmtId="167" fontId="16" fillId="0" borderId="0" xfId="0" applyNumberFormat="1" applyFont="1" applyFill="1"/>
    <xf numFmtId="168" fontId="16" fillId="14" borderId="0" xfId="18" applyNumberFormat="1" applyFont="1" applyFill="1" applyBorder="1" applyAlignment="1">
      <alignment horizontal="center"/>
      <protection/>
    </xf>
    <xf numFmtId="167" fontId="16" fillId="14" borderId="0" xfId="0" applyNumberFormat="1" applyFont="1" applyFill="1"/>
    <xf numFmtId="173" fontId="14" fillId="0" borderId="26" xfId="31" applyNumberFormat="1" applyFont="1" applyFill="1" applyBorder="1" applyAlignment="1">
      <alignment horizontal="center"/>
      <protection/>
    </xf>
    <xf numFmtId="167" fontId="16" fillId="14" borderId="0" xfId="18" applyNumberFormat="1" applyFont="1" applyFill="1" applyBorder="1" applyAlignment="1">
      <alignment horizontal="centerContinuous"/>
      <protection/>
    </xf>
    <xf numFmtId="167" fontId="16" fillId="0" borderId="11" xfId="0" applyNumberFormat="1" applyFont="1" applyFill="1" applyBorder="1" applyAlignment="1">
      <alignment horizontal="left" wrapText="1"/>
    </xf>
    <xf numFmtId="168" fontId="16" fillId="0" borderId="12" xfId="18" applyNumberFormat="1" applyFont="1" applyFill="1" applyBorder="1" applyAlignment="1">
      <alignment horizontal="center"/>
      <protection/>
    </xf>
    <xf numFmtId="167" fontId="20" fillId="0" borderId="1" xfId="0" applyNumberFormat="1" applyFont="1" applyFill="1" applyBorder="1" applyAlignment="1">
      <alignment horizontal="center" vertical="center" textRotation="90" wrapText="1"/>
    </xf>
    <xf numFmtId="167" fontId="16" fillId="0" borderId="0" xfId="0" applyNumberFormat="1" applyFont="1" applyFill="1" applyBorder="1" applyAlignment="1">
      <alignment horizontal="left" wrapText="1"/>
    </xf>
    <xf numFmtId="167" fontId="16" fillId="14" borderId="0" xfId="0" applyNumberFormat="1" applyFont="1" applyFill="1" applyBorder="1"/>
    <xf numFmtId="167" fontId="20" fillId="0" borderId="0" xfId="0" applyNumberFormat="1" applyFont="1" applyBorder="1"/>
    <xf numFmtId="167" fontId="16" fillId="14" borderId="1" xfId="18" applyNumberFormat="1" applyFont="1" applyFill="1" applyBorder="1" applyAlignment="1">
      <alignment horizontal="centerContinuous"/>
      <protection/>
    </xf>
    <xf numFmtId="167" fontId="16" fillId="0" borderId="0" xfId="18" applyNumberFormat="1" applyFont="1" applyFill="1" applyBorder="1" applyAlignment="1">
      <alignment horizontal="centerContinuous"/>
      <protection/>
    </xf>
    <xf numFmtId="168" fontId="16" fillId="0" borderId="10" xfId="18" applyNumberFormat="1" applyFont="1" applyFill="1" applyBorder="1" applyAlignment="1">
      <alignment horizontal="center"/>
      <protection/>
    </xf>
    <xf numFmtId="169" fontId="16" fillId="0" borderId="0" xfId="0" applyNumberFormat="1" applyFont="1"/>
    <xf numFmtId="169" fontId="16" fillId="14" borderId="0" xfId="0" applyNumberFormat="1" applyFont="1" applyFill="1"/>
    <xf numFmtId="167" fontId="13" fillId="0" borderId="0" xfId="0" applyNumberFormat="1" applyFont="1" applyFill="1" applyAlignment="1">
      <alignment horizontal="left" wrapText="1"/>
    </xf>
    <xf numFmtId="0" fontId="0" fillId="0" borderId="0" xfId="0" applyAlignment="1">
      <alignment/>
    </xf>
    <xf numFmtId="0" fontId="0" fillId="0" borderId="0" xfId="0" applyAlignment="1">
      <alignment/>
    </xf>
    <xf numFmtId="167" fontId="0" fillId="0" borderId="0" xfId="18" applyNumberFormat="1" applyFont="1" applyAlignment="1">
      <alignment/>
      <protection/>
    </xf>
    <xf numFmtId="168" fontId="0" fillId="5" borderId="13" xfId="0" applyNumberFormat="1" applyFont="1" applyFill="1" applyBorder="1" applyAlignment="1">
      <alignment vertical="center"/>
    </xf>
    <xf numFmtId="168" fontId="0" fillId="0" borderId="0" xfId="0" applyNumberFormat="1" applyAlignment="1">
      <alignment/>
    </xf>
    <xf numFmtId="168" fontId="0" fillId="0" borderId="0" xfId="18" applyNumberFormat="1" applyFont="1" applyAlignment="1">
      <alignment/>
      <protection/>
    </xf>
    <xf numFmtId="167" fontId="0" fillId="0" borderId="0" xfId="0" applyNumberFormat="1" applyAlignment="1">
      <alignment/>
    </xf>
    <xf numFmtId="0" fontId="0" fillId="10" borderId="13" xfId="0" applyFont="1" applyFill="1" applyBorder="1" applyAlignment="1">
      <alignment horizontal="center" vertical="center"/>
    </xf>
    <xf numFmtId="0" fontId="0" fillId="0" borderId="0" xfId="0"/>
    <xf numFmtId="169" fontId="16" fillId="13" borderId="7" xfId="0" applyNumberFormat="1" applyFont="1" applyFill="1" applyBorder="1"/>
    <xf numFmtId="169" fontId="16" fillId="0" borderId="0" xfId="0" applyNumberFormat="1" applyFont="1" applyFill="1" applyBorder="1"/>
    <xf numFmtId="169" fontId="16" fillId="0" borderId="1" xfId="0" applyNumberFormat="1" applyFont="1" applyFill="1" applyBorder="1"/>
    <xf numFmtId="169" fontId="16" fillId="14" borderId="9" xfId="0" applyNumberFormat="1" applyFont="1" applyFill="1" applyBorder="1"/>
    <xf numFmtId="169" fontId="16" fillId="0" borderId="11" xfId="0" applyNumberFormat="1" applyFont="1" applyFill="1" applyBorder="1"/>
    <xf numFmtId="169" fontId="16" fillId="14" borderId="0" xfId="0" applyNumberFormat="1" applyFont="1" applyFill="1" applyBorder="1"/>
    <xf numFmtId="169" fontId="16" fillId="14" borderId="1" xfId="0" applyNumberFormat="1" applyFont="1" applyFill="1" applyBorder="1"/>
    <xf numFmtId="169" fontId="16" fillId="0" borderId="9" xfId="0" applyNumberFormat="1" applyFont="1" applyFill="1" applyBorder="1"/>
    <xf numFmtId="169" fontId="16" fillId="14" borderId="11" xfId="0" applyNumberFormat="1" applyFont="1" applyFill="1" applyBorder="1"/>
    <xf numFmtId="169" fontId="14" fillId="0" borderId="0" xfId="30" applyNumberFormat="1" applyFont="1" applyFill="1" applyBorder="1" applyAlignment="1">
      <alignment horizontal="center"/>
      <protection/>
    </xf>
    <xf numFmtId="169" fontId="14" fillId="0" borderId="23" xfId="30" applyNumberFormat="1" applyFont="1" applyFill="1" applyBorder="1" applyAlignment="1">
      <alignment horizontal="center"/>
      <protection/>
    </xf>
    <xf numFmtId="169" fontId="14" fillId="0" borderId="1" xfId="30" applyNumberFormat="1" applyFont="1" applyFill="1" applyBorder="1" applyAlignment="1">
      <alignment horizontal="center"/>
      <protection/>
    </xf>
    <xf numFmtId="169" fontId="14" fillId="0" borderId="24" xfId="30" applyNumberFormat="1" applyFont="1" applyFill="1" applyBorder="1" applyAlignment="1">
      <alignment horizontal="center"/>
      <protection/>
    </xf>
    <xf numFmtId="167" fontId="4" fillId="0" borderId="9" xfId="0" applyNumberFormat="1" applyFont="1" applyFill="1" applyBorder="1" applyAlignment="1">
      <alignment horizontal="left" vertical="center" wrapText="1"/>
    </xf>
    <xf numFmtId="167" fontId="6" fillId="15" borderId="16" xfId="0" applyNumberFormat="1" applyFont="1" applyFill="1" applyBorder="1" applyAlignment="1">
      <alignment horizontal="left" vertical="center" wrapText="1"/>
    </xf>
    <xf numFmtId="167" fontId="4" fillId="0" borderId="16" xfId="0" applyNumberFormat="1" applyFont="1" applyFill="1" applyBorder="1" applyAlignment="1">
      <alignment horizontal="left" vertical="center" wrapText="1"/>
    </xf>
    <xf numFmtId="167" fontId="6" fillId="15" borderId="13" xfId="0" applyNumberFormat="1" applyFont="1" applyFill="1" applyBorder="1" applyAlignment="1">
      <alignment horizontal="left" vertical="center" wrapText="1"/>
    </xf>
    <xf numFmtId="173" fontId="14" fillId="0" borderId="8" xfId="30" applyNumberFormat="1" applyFont="1" applyFill="1" applyBorder="1" applyAlignment="1">
      <alignment horizontal="right"/>
      <protection/>
    </xf>
    <xf numFmtId="173" fontId="14" fillId="0" borderId="27" xfId="30" applyNumberFormat="1" applyFont="1" applyFill="1" applyBorder="1" applyAlignment="1">
      <alignment horizontal="right"/>
      <protection/>
    </xf>
    <xf numFmtId="0" fontId="0" fillId="0" borderId="0" xfId="0" applyAlignment="1">
      <alignment/>
    </xf>
    <xf numFmtId="15" fontId="0" fillId="0" borderId="0" xfId="0" applyNumberFormat="1"/>
    <xf numFmtId="0" fontId="0" fillId="0" borderId="0" xfId="0" applyNumberFormat="1" applyFont="1" applyFill="1" applyBorder="1" applyAlignment="1">
      <alignment vertical="center"/>
    </xf>
    <xf numFmtId="0" fontId="0" fillId="0" borderId="0" xfId="0" applyNumberFormat="1" applyFont="1" applyFill="1" applyBorder="1" applyAlignment="1">
      <alignment horizontal="left" vertical="center"/>
    </xf>
    <xf numFmtId="167" fontId="6" fillId="15" borderId="9" xfId="0" applyNumberFormat="1" applyFont="1" applyFill="1" applyBorder="1" applyAlignment="1">
      <alignment horizontal="left" vertical="center" wrapText="1"/>
    </xf>
    <xf numFmtId="167" fontId="6" fillId="15" borderId="11" xfId="0" applyNumberFormat="1" applyFont="1" applyFill="1" applyBorder="1" applyAlignment="1">
      <alignment horizontal="left" vertical="center" wrapText="1"/>
    </xf>
    <xf numFmtId="167" fontId="16" fillId="13" borderId="7" xfId="0" applyNumberFormat="1" applyFont="1" applyFill="1" applyBorder="1" applyAlignment="1">
      <alignment horizontal="left" wrapText="1"/>
    </xf>
    <xf numFmtId="167" fontId="16" fillId="0" borderId="26" xfId="0" applyNumberFormat="1" applyFont="1" applyFill="1" applyBorder="1" applyAlignment="1">
      <alignment horizontal="left" wrapText="1"/>
    </xf>
    <xf numFmtId="164" fontId="14" fillId="13" borderId="28" xfId="31" applyNumberFormat="1" applyFont="1" applyFill="1" applyBorder="1" applyAlignment="1">
      <alignment horizontal="center" wrapText="1"/>
      <protection/>
    </xf>
    <xf numFmtId="169" fontId="16" fillId="13" borderId="24" xfId="0" applyNumberFormat="1" applyFont="1" applyFill="1" applyBorder="1"/>
    <xf numFmtId="167" fontId="17" fillId="0" borderId="0" xfId="0" applyNumberFormat="1" applyFont="1" applyFill="1" applyBorder="1" applyAlignment="1">
      <alignment horizontal="center" wrapText="1"/>
    </xf>
    <xf numFmtId="167" fontId="13" fillId="0" borderId="0" xfId="0" applyNumberFormat="1" applyFont="1" applyFill="1" applyBorder="1" applyAlignment="1">
      <alignment horizontal="left" wrapText="1"/>
    </xf>
    <xf numFmtId="0" fontId="0" fillId="0" borderId="13" xfId="28" applyFont="1" applyFill="1" applyBorder="1" applyAlignment="1">
      <alignment horizontal="left" vertical="top"/>
      <protection/>
    </xf>
    <xf numFmtId="171" fontId="0" fillId="5" borderId="13" xfId="0" applyNumberFormat="1" applyFont="1" applyFill="1" applyBorder="1" applyAlignment="1">
      <alignment vertical="center"/>
    </xf>
    <xf numFmtId="167" fontId="0" fillId="5" borderId="13" xfId="0" applyNumberFormat="1" applyFont="1" applyFill="1" applyBorder="1" applyAlignment="1">
      <alignment vertical="center"/>
    </xf>
    <xf numFmtId="168" fontId="0" fillId="5" borderId="13" xfId="0" applyNumberFormat="1" applyFont="1" applyFill="1" applyBorder="1" applyAlignment="1">
      <alignment vertical="center"/>
    </xf>
    <xf numFmtId="0" fontId="0" fillId="11" borderId="0" xfId="0" applyFill="1" applyAlignment="1">
      <alignment/>
    </xf>
    <xf numFmtId="169" fontId="16" fillId="13" borderId="0" xfId="0" applyNumberFormat="1" applyFont="1" applyFill="1" applyBorder="1"/>
    <xf numFmtId="167" fontId="16" fillId="13" borderId="0" xfId="18" applyNumberFormat="1" applyFont="1" applyFill="1" applyBorder="1" applyAlignment="1">
      <alignment horizontal="center"/>
      <protection/>
    </xf>
    <xf numFmtId="168" fontId="16" fillId="13" borderId="10" xfId="18" applyNumberFormat="1" applyFont="1" applyFill="1" applyBorder="1" applyAlignment="1">
      <alignment horizontal="center"/>
      <protection/>
    </xf>
    <xf numFmtId="169" fontId="16" fillId="13" borderId="7" xfId="0" applyNumberFormat="1" applyFont="1" applyFill="1" applyBorder="1"/>
    <xf numFmtId="167" fontId="16" fillId="13" borderId="24" xfId="18" applyNumberFormat="1" applyFont="1" applyFill="1" applyBorder="1" applyAlignment="1">
      <alignment horizontal="center"/>
      <protection/>
    </xf>
    <xf numFmtId="173" fontId="14" fillId="13" borderId="24" xfId="31" applyNumberFormat="1" applyFont="1" applyFill="1" applyBorder="1" applyAlignment="1">
      <alignment horizontal="center"/>
      <protection/>
    </xf>
    <xf numFmtId="168" fontId="16" fillId="13" borderId="8" xfId="18" applyNumberFormat="1" applyFont="1" applyFill="1" applyBorder="1" applyAlignment="1">
      <alignment horizontal="center"/>
      <protection/>
    </xf>
    <xf numFmtId="169" fontId="16" fillId="0" borderId="16" xfId="0" applyNumberFormat="1" applyFont="1" applyFill="1" applyBorder="1"/>
    <xf numFmtId="169" fontId="16" fillId="0" borderId="17" xfId="0" applyNumberFormat="1" applyFont="1" applyFill="1" applyBorder="1"/>
    <xf numFmtId="169" fontId="16" fillId="0" borderId="18" xfId="0" applyNumberFormat="1" applyFont="1" applyFill="1" applyBorder="1"/>
    <xf numFmtId="168" fontId="16" fillId="13" borderId="24" xfId="18" applyNumberFormat="1" applyFont="1" applyFill="1" applyBorder="1" applyAlignment="1">
      <alignment horizontal="center"/>
      <protection/>
    </xf>
    <xf numFmtId="169" fontId="16" fillId="13" borderId="9" xfId="0" applyNumberFormat="1" applyFont="1" applyFill="1" applyBorder="1"/>
    <xf numFmtId="169" fontId="16" fillId="0" borderId="7" xfId="0" applyNumberFormat="1" applyFont="1" applyFill="1" applyBorder="1"/>
    <xf numFmtId="173" fontId="14" fillId="0" borderId="24" xfId="31" applyNumberFormat="1" applyFont="1" applyFill="1" applyBorder="1" applyAlignment="1">
      <alignment horizontal="center"/>
      <protection/>
    </xf>
    <xf numFmtId="167" fontId="16" fillId="0" borderId="17" xfId="0" applyNumberFormat="1" applyFont="1" applyFill="1" applyBorder="1" applyAlignment="1">
      <alignment horizontal="left" wrapText="1"/>
    </xf>
    <xf numFmtId="167" fontId="16" fillId="0" borderId="18" xfId="0" applyNumberFormat="1" applyFont="1" applyFill="1" applyBorder="1" applyAlignment="1">
      <alignment horizontal="left" wrapText="1"/>
    </xf>
    <xf numFmtId="175" fontId="0" fillId="0" borderId="0" xfId="0" applyNumberFormat="1" applyAlignment="1">
      <alignment/>
    </xf>
    <xf numFmtId="167" fontId="0" fillId="11" borderId="11" xfId="0" applyNumberFormat="1" applyFont="1" applyFill="1" applyBorder="1" applyAlignment="1">
      <alignment horizontal="left" wrapText="1"/>
    </xf>
    <xf numFmtId="171" fontId="0" fillId="4" borderId="16" xfId="0" applyNumberFormat="1" applyFont="1" applyFill="1" applyBorder="1" applyAlignment="1">
      <alignment vertical="center"/>
    </xf>
    <xf numFmtId="167" fontId="0" fillId="4" borderId="16" xfId="0" applyNumberFormat="1" applyFont="1" applyFill="1" applyBorder="1" applyAlignment="1">
      <alignment vertical="center"/>
    </xf>
    <xf numFmtId="168" fontId="0" fillId="4" borderId="16" xfId="0" applyNumberFormat="1" applyFont="1" applyFill="1" applyBorder="1" applyAlignment="1">
      <alignment vertical="center"/>
    </xf>
    <xf numFmtId="171" fontId="0" fillId="11" borderId="29" xfId="0" applyNumberFormat="1" applyFill="1" applyBorder="1" applyAlignment="1">
      <alignment/>
    </xf>
    <xf numFmtId="2" fontId="0" fillId="11" borderId="29" xfId="0" applyNumberFormat="1" applyFont="1" applyFill="1" applyBorder="1" applyAlignment="1">
      <alignment vertical="center"/>
    </xf>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xf>
    <xf numFmtId="0" fontId="0" fillId="0" borderId="0" xfId="0" applyNumberFormat="1" applyFont="1" applyFill="1" applyBorder="1" applyAlignment="1">
      <alignment wrapText="1"/>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vertical="center"/>
    </xf>
    <xf numFmtId="174" fontId="0" fillId="0" borderId="0" xfId="0" applyNumberFormat="1" applyFont="1" applyFill="1" applyBorder="1" applyAlignment="1">
      <alignment vertical="center"/>
    </xf>
    <xf numFmtId="3" fontId="0" fillId="0" borderId="0" xfId="0" applyNumberFormat="1" applyFont="1" applyFill="1" applyBorder="1" applyAlignment="1" applyProtection="1">
      <alignment vertical="center"/>
      <protection hidden="1"/>
    </xf>
    <xf numFmtId="167" fontId="21" fillId="0" borderId="0" xfId="0" applyNumberFormat="1" applyFont="1" applyAlignment="1">
      <alignment horizontal="center" wrapText="1"/>
    </xf>
    <xf numFmtId="0" fontId="5" fillId="0" borderId="0" xfId="0" applyFont="1" applyAlignment="1">
      <alignment horizontal="center" wrapText="1"/>
    </xf>
    <xf numFmtId="167" fontId="12" fillId="16" borderId="30" xfId="0" applyNumberFormat="1" applyFont="1" applyFill="1" applyBorder="1" applyAlignment="1">
      <alignment horizontal="center" wrapText="1"/>
    </xf>
    <xf numFmtId="167" fontId="12" fillId="16" borderId="26" xfId="0" applyNumberFormat="1" applyFont="1" applyFill="1" applyBorder="1" applyAlignment="1">
      <alignment horizontal="center" wrapText="1"/>
    </xf>
    <xf numFmtId="167" fontId="12" fillId="16" borderId="31" xfId="0" applyNumberFormat="1" applyFont="1" applyFill="1" applyBorder="1" applyAlignment="1">
      <alignment horizontal="center" wrapText="1"/>
    </xf>
    <xf numFmtId="167" fontId="4" fillId="0" borderId="1" xfId="0" applyNumberFormat="1" applyFont="1" applyBorder="1" applyAlignment="1">
      <alignment horizontal="center"/>
    </xf>
    <xf numFmtId="164" fontId="14" fillId="15" borderId="32" xfId="30" applyNumberFormat="1" applyFont="1" applyFill="1" applyBorder="1" applyAlignment="1">
      <alignment horizontal="center" vertical="center" wrapText="1"/>
      <protection/>
    </xf>
    <xf numFmtId="164" fontId="14" fillId="15" borderId="33" xfId="30" applyNumberFormat="1" applyFont="1" applyFill="1" applyBorder="1" applyAlignment="1">
      <alignment horizontal="center" vertical="center" wrapText="1"/>
      <protection/>
    </xf>
    <xf numFmtId="167" fontId="13" fillId="15" borderId="7" xfId="0" applyNumberFormat="1" applyFont="1" applyFill="1" applyBorder="1" applyAlignment="1">
      <alignment horizontal="center" vertical="center" wrapText="1"/>
    </xf>
    <xf numFmtId="167" fontId="13" fillId="15" borderId="11" xfId="0" applyNumberFormat="1" applyFont="1" applyFill="1" applyBorder="1" applyAlignment="1">
      <alignment horizontal="center" vertical="center" wrapText="1"/>
    </xf>
    <xf numFmtId="164" fontId="14" fillId="15" borderId="34" xfId="30" applyNumberFormat="1" applyFont="1" applyFill="1" applyBorder="1" applyAlignment="1">
      <alignment horizontal="center" vertical="center" wrapText="1"/>
      <protection/>
    </xf>
    <xf numFmtId="167" fontId="6" fillId="16" borderId="30" xfId="0" applyNumberFormat="1" applyFont="1" applyFill="1" applyBorder="1" applyAlignment="1">
      <alignment horizontal="center" wrapText="1"/>
    </xf>
    <xf numFmtId="167" fontId="6" fillId="16" borderId="26" xfId="0" applyNumberFormat="1" applyFont="1" applyFill="1" applyBorder="1" applyAlignment="1">
      <alignment horizontal="center" wrapText="1"/>
    </xf>
    <xf numFmtId="167" fontId="6" fillId="16" borderId="31" xfId="0" applyNumberFormat="1" applyFont="1" applyFill="1" applyBorder="1" applyAlignment="1">
      <alignment horizontal="center" wrapText="1"/>
    </xf>
    <xf numFmtId="167" fontId="2" fillId="15" borderId="7" xfId="0" applyNumberFormat="1" applyFont="1" applyFill="1" applyBorder="1" applyAlignment="1">
      <alignment horizontal="center" vertical="center" wrapText="1"/>
    </xf>
    <xf numFmtId="167" fontId="2" fillId="15" borderId="11" xfId="0" applyNumberFormat="1"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1" xfId="0" applyBorder="1" applyAlignment="1">
      <alignment horizontal="center" vertical="center"/>
    </xf>
    <xf numFmtId="0" fontId="0" fillId="2" borderId="31" xfId="0" applyFont="1" applyFill="1" applyBorder="1" applyAlignment="1">
      <alignment horizontal="center" vertical="center"/>
    </xf>
    <xf numFmtId="0" fontId="0" fillId="0" borderId="26" xfId="0" applyBorder="1" applyAlignment="1">
      <alignment horizontal="center" vertical="center"/>
    </xf>
    <xf numFmtId="0" fontId="22" fillId="0" borderId="0" xfId="0" applyFont="1" applyAlignment="1">
      <alignment horizontal="center" wrapText="1"/>
    </xf>
    <xf numFmtId="167" fontId="5" fillId="0" borderId="0" xfId="0" applyNumberFormat="1" applyFont="1" applyAlignment="1">
      <alignment horizontal="center" wrapText="1"/>
    </xf>
    <xf numFmtId="164" fontId="14" fillId="12" borderId="25" xfId="31" applyNumberFormat="1" applyFont="1" applyFill="1" applyBorder="1" applyAlignment="1">
      <alignment horizontal="center" vertical="center" wrapText="1"/>
      <protection/>
    </xf>
    <xf numFmtId="167" fontId="20" fillId="17" borderId="7" xfId="0" applyNumberFormat="1" applyFont="1" applyFill="1" applyBorder="1" applyAlignment="1">
      <alignment horizontal="center" vertical="center" textRotation="90" wrapText="1"/>
    </xf>
    <xf numFmtId="167" fontId="20" fillId="17" borderId="9" xfId="0" applyNumberFormat="1" applyFont="1" applyFill="1" applyBorder="1" applyAlignment="1">
      <alignment horizontal="center" vertical="center" textRotation="90" wrapText="1"/>
    </xf>
    <xf numFmtId="167" fontId="20" fillId="17" borderId="11" xfId="0" applyNumberFormat="1" applyFont="1" applyFill="1" applyBorder="1" applyAlignment="1">
      <alignment horizontal="center" vertical="center" textRotation="90" wrapText="1"/>
    </xf>
    <xf numFmtId="167" fontId="20" fillId="18" borderId="16" xfId="0" applyNumberFormat="1" applyFont="1" applyFill="1" applyBorder="1" applyAlignment="1">
      <alignment horizontal="center" vertical="center" textRotation="90" wrapText="1"/>
    </xf>
    <xf numFmtId="167" fontId="20" fillId="18" borderId="17" xfId="0" applyNumberFormat="1" applyFont="1" applyFill="1" applyBorder="1" applyAlignment="1">
      <alignment horizontal="center" vertical="center" textRotation="90" wrapText="1"/>
    </xf>
    <xf numFmtId="167" fontId="20" fillId="18" borderId="18" xfId="0" applyNumberFormat="1" applyFont="1" applyFill="1" applyBorder="1" applyAlignment="1">
      <alignment horizontal="center" vertical="center" textRotation="90" wrapText="1"/>
    </xf>
    <xf numFmtId="167" fontId="20" fillId="19" borderId="16" xfId="0" applyNumberFormat="1" applyFont="1" applyFill="1" applyBorder="1" applyAlignment="1">
      <alignment horizontal="center" vertical="center" textRotation="90" wrapText="1"/>
    </xf>
    <xf numFmtId="167" fontId="20" fillId="19" borderId="17" xfId="0" applyNumberFormat="1" applyFont="1" applyFill="1" applyBorder="1" applyAlignment="1">
      <alignment horizontal="center" vertical="center" textRotation="90" wrapText="1"/>
    </xf>
    <xf numFmtId="167" fontId="20" fillId="19" borderId="18" xfId="0" applyNumberFormat="1" applyFont="1" applyFill="1" applyBorder="1" applyAlignment="1">
      <alignment horizontal="center" vertical="center" textRotation="90" wrapText="1"/>
    </xf>
    <xf numFmtId="167" fontId="20" fillId="20" borderId="16" xfId="0" applyNumberFormat="1" applyFont="1" applyFill="1" applyBorder="1" applyAlignment="1">
      <alignment horizontal="center" vertical="center" textRotation="90" wrapText="1"/>
    </xf>
    <xf numFmtId="167" fontId="20" fillId="20" borderId="17" xfId="0" applyNumberFormat="1" applyFont="1" applyFill="1" applyBorder="1" applyAlignment="1">
      <alignment horizontal="center" vertical="center" textRotation="90" wrapText="1"/>
    </xf>
    <xf numFmtId="167" fontId="20" fillId="20" borderId="18" xfId="0" applyNumberFormat="1" applyFont="1" applyFill="1" applyBorder="1" applyAlignment="1">
      <alignment horizontal="center" vertical="center" textRotation="90" wrapText="1"/>
    </xf>
    <xf numFmtId="167" fontId="20" fillId="21" borderId="16" xfId="0" applyNumberFormat="1" applyFont="1" applyFill="1" applyBorder="1" applyAlignment="1">
      <alignment horizontal="center" vertical="center" textRotation="90" wrapText="1"/>
    </xf>
    <xf numFmtId="167" fontId="20" fillId="21" borderId="17" xfId="0" applyNumberFormat="1" applyFont="1" applyFill="1" applyBorder="1" applyAlignment="1">
      <alignment horizontal="center" vertical="center" textRotation="90" wrapText="1"/>
    </xf>
    <xf numFmtId="167" fontId="20" fillId="21" borderId="18" xfId="0" applyNumberFormat="1" applyFont="1" applyFill="1" applyBorder="1" applyAlignment="1">
      <alignment horizontal="center" vertical="center" textRotation="90" wrapText="1"/>
    </xf>
    <xf numFmtId="167" fontId="20" fillId="22" borderId="7" xfId="0" applyNumberFormat="1" applyFont="1" applyFill="1" applyBorder="1" applyAlignment="1">
      <alignment horizontal="center" vertical="center" textRotation="90" wrapText="1"/>
    </xf>
    <xf numFmtId="167" fontId="20" fillId="22" borderId="9" xfId="0" applyNumberFormat="1" applyFont="1" applyFill="1" applyBorder="1" applyAlignment="1">
      <alignment horizontal="center" vertical="center" textRotation="90" wrapText="1"/>
    </xf>
    <xf numFmtId="167" fontId="20" fillId="22" borderId="11" xfId="0" applyNumberFormat="1" applyFont="1" applyFill="1" applyBorder="1" applyAlignment="1">
      <alignment horizontal="center" vertical="center" textRotation="90" wrapText="1"/>
    </xf>
    <xf numFmtId="167" fontId="20" fillId="2" borderId="16" xfId="0" applyNumberFormat="1" applyFont="1" applyFill="1" applyBorder="1" applyAlignment="1">
      <alignment horizontal="center" vertical="center" textRotation="90" wrapText="1"/>
    </xf>
    <xf numFmtId="167" fontId="20" fillId="2" borderId="17" xfId="0" applyNumberFormat="1" applyFont="1" applyFill="1" applyBorder="1" applyAlignment="1">
      <alignment horizontal="center" vertical="center" textRotation="90" wrapText="1"/>
    </xf>
    <xf numFmtId="167" fontId="20" fillId="2" borderId="18" xfId="0" applyNumberFormat="1" applyFont="1" applyFill="1" applyBorder="1" applyAlignment="1">
      <alignment horizontal="center" vertical="center" textRotation="90" wrapText="1"/>
    </xf>
    <xf numFmtId="167" fontId="20" fillId="5" borderId="16" xfId="0" applyNumberFormat="1" applyFont="1" applyFill="1" applyBorder="1" applyAlignment="1">
      <alignment horizontal="center" vertical="center" textRotation="90" wrapText="1"/>
    </xf>
    <xf numFmtId="167" fontId="20" fillId="5" borderId="17" xfId="0" applyNumberFormat="1" applyFont="1" applyFill="1" applyBorder="1" applyAlignment="1">
      <alignment horizontal="center" vertical="center" textRotation="90" wrapText="1"/>
    </xf>
    <xf numFmtId="167" fontId="20" fillId="5" borderId="18" xfId="0" applyNumberFormat="1" applyFont="1" applyFill="1" applyBorder="1" applyAlignment="1">
      <alignment horizontal="center" vertical="center" textRotation="90" wrapText="1"/>
    </xf>
    <xf numFmtId="167" fontId="20" fillId="23" borderId="16" xfId="0" applyNumberFormat="1" applyFont="1" applyFill="1" applyBorder="1" applyAlignment="1">
      <alignment horizontal="center" vertical="center" textRotation="90" wrapText="1"/>
    </xf>
    <xf numFmtId="167" fontId="20" fillId="23" borderId="17" xfId="0" applyNumberFormat="1" applyFont="1" applyFill="1" applyBorder="1" applyAlignment="1">
      <alignment horizontal="center" vertical="center" textRotation="90" wrapText="1"/>
    </xf>
    <xf numFmtId="167" fontId="20" fillId="23" borderId="18" xfId="0" applyNumberFormat="1" applyFont="1" applyFill="1" applyBorder="1" applyAlignment="1">
      <alignment horizontal="center" vertical="center" textRotation="90" wrapText="1"/>
    </xf>
    <xf numFmtId="167" fontId="20" fillId="24" borderId="16" xfId="0" applyNumberFormat="1" applyFont="1" applyFill="1" applyBorder="1" applyAlignment="1">
      <alignment horizontal="center" vertical="center" textRotation="90" wrapText="1"/>
    </xf>
    <xf numFmtId="167" fontId="20" fillId="24" borderId="17" xfId="0" applyNumberFormat="1" applyFont="1" applyFill="1" applyBorder="1" applyAlignment="1">
      <alignment horizontal="center" vertical="center" textRotation="90" wrapText="1"/>
    </xf>
    <xf numFmtId="167" fontId="20" fillId="24" borderId="18" xfId="0" applyNumberFormat="1" applyFont="1" applyFill="1" applyBorder="1" applyAlignment="1">
      <alignment horizontal="center" vertical="center" textRotation="90" wrapText="1"/>
    </xf>
    <xf numFmtId="167" fontId="20" fillId="2" borderId="7" xfId="0" applyNumberFormat="1" applyFont="1" applyFill="1" applyBorder="1" applyAlignment="1">
      <alignment horizontal="center" vertical="center" textRotation="90" wrapText="1"/>
    </xf>
    <xf numFmtId="167" fontId="20" fillId="2" borderId="9" xfId="0" applyNumberFormat="1" applyFont="1" applyFill="1" applyBorder="1" applyAlignment="1">
      <alignment horizontal="center" vertical="center" textRotation="90" wrapText="1"/>
    </xf>
    <xf numFmtId="167" fontId="20" fillId="2" borderId="11" xfId="0" applyNumberFormat="1" applyFont="1" applyFill="1" applyBorder="1" applyAlignment="1">
      <alignment horizontal="center" vertical="center" textRotation="90" wrapText="1"/>
    </xf>
    <xf numFmtId="167" fontId="20" fillId="25" borderId="7" xfId="0" applyNumberFormat="1" applyFont="1" applyFill="1" applyBorder="1" applyAlignment="1">
      <alignment horizontal="center" vertical="center" textRotation="90" wrapText="1"/>
    </xf>
    <xf numFmtId="167" fontId="20" fillId="25" borderId="9" xfId="0" applyNumberFormat="1" applyFont="1" applyFill="1" applyBorder="1" applyAlignment="1">
      <alignment horizontal="center" vertical="center" textRotation="90" wrapText="1"/>
    </xf>
    <xf numFmtId="167" fontId="20" fillId="25" borderId="11" xfId="0" applyNumberFormat="1" applyFont="1" applyFill="1" applyBorder="1" applyAlignment="1">
      <alignment horizontal="center" vertical="center" textRotation="90" wrapText="1"/>
    </xf>
    <xf numFmtId="167" fontId="20" fillId="26" borderId="16" xfId="0" applyNumberFormat="1" applyFont="1" applyFill="1" applyBorder="1" applyAlignment="1">
      <alignment horizontal="center" vertical="center" textRotation="90" wrapText="1"/>
    </xf>
    <xf numFmtId="167" fontId="20" fillId="26" borderId="17" xfId="0" applyNumberFormat="1" applyFont="1" applyFill="1" applyBorder="1" applyAlignment="1">
      <alignment horizontal="center" vertical="center" textRotation="90" wrapText="1"/>
    </xf>
    <xf numFmtId="167" fontId="20" fillId="26" borderId="18" xfId="0" applyNumberFormat="1" applyFont="1" applyFill="1" applyBorder="1" applyAlignment="1">
      <alignment horizontal="center" vertical="center" textRotation="90" wrapText="1"/>
    </xf>
    <xf numFmtId="167" fontId="20" fillId="27" borderId="7" xfId="0" applyNumberFormat="1" applyFont="1" applyFill="1" applyBorder="1" applyAlignment="1">
      <alignment horizontal="center" vertical="center" textRotation="90" wrapText="1"/>
    </xf>
    <xf numFmtId="167" fontId="20" fillId="27" borderId="9" xfId="0" applyNumberFormat="1" applyFont="1" applyFill="1" applyBorder="1" applyAlignment="1">
      <alignment horizontal="center" vertical="center" textRotation="90" wrapText="1"/>
    </xf>
    <xf numFmtId="167" fontId="20" fillId="27" borderId="11" xfId="0" applyNumberFormat="1" applyFont="1" applyFill="1" applyBorder="1" applyAlignment="1">
      <alignment horizontal="center" vertical="center" textRotation="90" wrapText="1"/>
    </xf>
    <xf numFmtId="167" fontId="20" fillId="28" borderId="16" xfId="0" applyNumberFormat="1" applyFont="1" applyFill="1" applyBorder="1" applyAlignment="1">
      <alignment horizontal="center" vertical="center" textRotation="90" wrapText="1"/>
    </xf>
    <xf numFmtId="167" fontId="20" fillId="28" borderId="17" xfId="0" applyNumberFormat="1" applyFont="1" applyFill="1" applyBorder="1" applyAlignment="1">
      <alignment horizontal="center" vertical="center" textRotation="90" wrapText="1"/>
    </xf>
    <xf numFmtId="167" fontId="20" fillId="28" borderId="18" xfId="0" applyNumberFormat="1" applyFont="1" applyFill="1" applyBorder="1" applyAlignment="1">
      <alignment horizontal="center" vertical="center" textRotation="90" wrapText="1"/>
    </xf>
    <xf numFmtId="2" fontId="0" fillId="5" borderId="30"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2" borderId="24" xfId="0" applyFont="1" applyFill="1" applyBorder="1" applyAlignment="1">
      <alignment horizontal="left" vertical="center"/>
    </xf>
    <xf numFmtId="0" fontId="0" fillId="0" borderId="0" xfId="0" applyBorder="1" applyAlignment="1">
      <alignment horizontal="left" vertical="center"/>
    </xf>
  </cellXfs>
  <cellStyles count="22">
    <cellStyle name="Normal" xfId="0"/>
    <cellStyle name="Percent" xfId="15"/>
    <cellStyle name="Currency" xfId="16"/>
    <cellStyle name="Currency [0]" xfId="17"/>
    <cellStyle name="Comma" xfId="18"/>
    <cellStyle name="Comma [0]" xfId="19"/>
    <cellStyle name="Comma 3 2" xfId="20"/>
    <cellStyle name="Comma 3 3" xfId="21"/>
    <cellStyle name="Comma 4 2" xfId="22"/>
    <cellStyle name="Comma 4 3" xfId="23"/>
    <cellStyle name="Comma 5" xfId="24"/>
    <cellStyle name="Comma 6" xfId="25"/>
    <cellStyle name="Comma 7" xfId="26"/>
    <cellStyle name="Normal 2" xfId="27"/>
    <cellStyle name="Normal 3" xfId="28"/>
    <cellStyle name="Normal_QC_pep_rpt181_wkly_strat_cust_perf" xfId="29"/>
    <cellStyle name="Comma 2 2" xfId="30"/>
    <cellStyle name="Comma 2 2 2" xfId="31"/>
    <cellStyle name="Normal 4" xfId="32"/>
    <cellStyle name="Comma 2 2 3" xfId="33"/>
    <cellStyle name="Comma 2 2 4" xfId="34"/>
    <cellStyle name="Comma 3 2 2" xfId="35"/>
  </cellStyles>
  <dxfs count="68">
    <dxf>
      <fill>
        <patternFill>
          <fgColor theme="5" tint="0.599960029125214"/>
          <bgColor theme="5" tint="0.399910002946854"/>
        </patternFill>
      </fill>
    </dxf>
    <dxf>
      <fill>
        <patternFill>
          <bgColor rgb="FF88CE9A"/>
        </patternFill>
      </fill>
    </dxf>
    <dxf>
      <font>
        <color rgb="FF9C0006"/>
      </font>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sharedStrings" Target="sharedStrings.xml" /><Relationship Id="rId11" Type="http://schemas.openxmlformats.org/officeDocument/2006/relationships/theme" Target="theme/theme1.xml" /><Relationship Id="rId12" Type="http://schemas.openxmlformats.org/officeDocument/2006/relationships/externalLink" Target="externalLinks/externalLink1.xml" /></Relationships>
</file>

<file path=xl/activeX/_rels/activeX1.xml.rels><?xml version="1.0" encoding="utf-8" standalone="yes"?><Relationships xmlns="http://schemas.openxmlformats.org/package/2006/relationships"><Relationship Id="rId1" Type="http://schemas.microsoft.com/office/2006/relationships/activeXControlBinary" Target="activeX1.bin" /></Relationships>
</file>

<file path=xl/activeX/_rels/activeX2.xml.rels><?xml version="1.0" encoding="utf-8" standalone="yes"?><Relationships xmlns="http://schemas.openxmlformats.org/package/2006/relationships"><Relationship Id="rId1" Type="http://schemas.microsoft.com/office/2006/relationships/activeXControlBinary" Target="activeX2.bin" /></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emf" /></Relationships>
</file>

<file path=xl/drawings/_rels/vmlDrawing3.vml.rels><?xml version="1.0" encoding="utf-8" standalone="yes"?><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85725</xdr:colOff>
          <xdr:row>0</xdr:row>
          <xdr:rowOff>133350</xdr:rowOff>
        </xdr:from>
        <xdr:to>
          <xdr:col>0</xdr:col>
          <xdr:colOff>2609850</xdr:colOff>
          <xdr:row>1</xdr:row>
          <xdr:rowOff>57150</xdr:rowOff>
        </xdr:to>
        <xdr:sp macro="" textlink="">
          <xdr:nvSpPr>
            <xdr:cNvPr id="81921" name="Drop Down 1" hidden="1">
              <a:extLst xmlns:a="http://schemas.openxmlformats.org/drawingml/2006/main">
                <a:ext uri="{63B3BB69-23CF-44E3-9099-C40C66FF867C}">
                  <a14:compatExt spid="_x0000_s81921"/>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85725</xdr:colOff>
          <xdr:row>1</xdr:row>
          <xdr:rowOff>133350</xdr:rowOff>
        </xdr:from>
        <xdr:to>
          <xdr:col>0</xdr:col>
          <xdr:colOff>2609850</xdr:colOff>
          <xdr:row>2</xdr:row>
          <xdr:rowOff>123825</xdr:rowOff>
        </xdr:to>
        <xdr:sp macro="" textlink="">
          <xdr:nvSpPr>
            <xdr:cNvPr id="81922" name="Drop Down 2" hidden="1">
              <a:extLst xmlns:a="http://schemas.openxmlformats.org/drawingml/2006/main">
                <a:ext uri="{63B3BB69-23CF-44E3-9099-C40C66FF867C}">
                  <a14:compatExt spid="_x0000_s81922"/>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23</xdr:col>
          <xdr:colOff>104775</xdr:colOff>
          <xdr:row>8</xdr:row>
          <xdr:rowOff>104775</xdr:rowOff>
        </xdr:from>
        <xdr:to>
          <xdr:col>24</xdr:col>
          <xdr:colOff>809625</xdr:colOff>
          <xdr:row>13</xdr:row>
          <xdr:rowOff>85725</xdr:rowOff>
        </xdr:to>
        <xdr:sp macro="" textlink="">
          <xdr:nvSpPr>
            <xdr:cNvPr id="81923" name="CommandButton1" hidden="1">
              <a:extLst xmlns:a="http://schemas.openxmlformats.org/drawingml/2006/main">
                <a:ext uri="{63B3BB69-23CF-44E3-9099-C40C66FF867C}">
                  <a14:compatExt spid="_x0000_s81923"/>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23</xdr:col>
          <xdr:colOff>104775</xdr:colOff>
          <xdr:row>16</xdr:row>
          <xdr:rowOff>76200</xdr:rowOff>
        </xdr:from>
        <xdr:to>
          <xdr:col>24</xdr:col>
          <xdr:colOff>800100</xdr:colOff>
          <xdr:row>21</xdr:row>
          <xdr:rowOff>104775</xdr:rowOff>
        </xdr:to>
        <xdr:sp macro="" textlink="">
          <xdr:nvSpPr>
            <xdr:cNvPr id="81924" name="CommandButton3" hidden="1">
              <a:extLst xmlns:a="http://schemas.openxmlformats.org/drawingml/2006/main">
                <a:ext uri="{63B3BB69-23CF-44E3-9099-C40C66FF867C}">
                  <a14:compatExt spid="_x0000_s81924"/>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76200</xdr:colOff>
          <xdr:row>0</xdr:row>
          <xdr:rowOff>133350</xdr:rowOff>
        </xdr:from>
        <xdr:to>
          <xdr:col>1</xdr:col>
          <xdr:colOff>1885950</xdr:colOff>
          <xdr:row>1</xdr:row>
          <xdr:rowOff>28575</xdr:rowOff>
        </xdr:to>
        <xdr:sp macro="" textlink="">
          <xdr:nvSpPr>
            <xdr:cNvPr id="108545" name="Drop Down 1" hidden="1">
              <a:extLst xmlns:a="http://schemas.openxmlformats.org/drawingml/2006/main">
                <a:ext uri="{63B3BB69-23CF-44E3-9099-C40C66FF867C}">
                  <a14:compatExt spid="_x0000_s108545"/>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76200</xdr:colOff>
          <xdr:row>1</xdr:row>
          <xdr:rowOff>47625</xdr:rowOff>
        </xdr:from>
        <xdr:to>
          <xdr:col>1</xdr:col>
          <xdr:colOff>1885950</xdr:colOff>
          <xdr:row>2</xdr:row>
          <xdr:rowOff>9525</xdr:rowOff>
        </xdr:to>
        <xdr:sp macro="" textlink="">
          <xdr:nvSpPr>
            <xdr:cNvPr id="108546" name="Drop Down 2" hidden="1">
              <a:extLst xmlns:a="http://schemas.openxmlformats.org/drawingml/2006/main">
                <a:ext uri="{63B3BB69-23CF-44E3-9099-C40C66FF867C}">
                  <a14:compatExt spid="_x0000_s108546"/>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2014\October\Report%20186PCR\Report\Report_186_rewrite_v3.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
          </cell>
        </row>
        <row r="16">
          <cell r="A16" t="e">
            <v/>
          </cell>
        </row>
        <row r="17">
          <cell r="A17" t="e">
            <v/>
          </cell>
        </row>
        <row r="18">
          <cell r="A18" t="e">
            <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vmlDrawing" Target="../drawings/vmlDrawing1.vml" /><Relationship Id="rId2" Type="http://schemas.openxmlformats.org/officeDocument/2006/relationships/drawing" Target="../drawings/drawing1.xml" /><Relationship Id="rId3"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vmlDrawing" Target="../drawings/vmlDrawing2.vml"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90010261536"/>
    <pageSetUpPr fitToPage="1"/>
  </sheetPr>
  <dimension ref="A1:AF64"/>
  <sheetViews>
    <sheetView showGridLines="0" zoomScale="80" zoomScaleNormal="80" workbookViewId="0" topLeftCell="A1">
      <pane xSplit="1" ySplit="7" topLeftCell="B8" activePane="bottomRight" state="frozen"/>
      <selection pane="topRight" activeCell="B1" sqref="B1"/>
      <selection pane="bottomLeft" activeCell="A8" sqref="A8"/>
      <selection pane="bottomRight" activeCell="A34" sqref="A34:A41"/>
    </sheetView>
  </sheetViews>
  <sheetFormatPr defaultColWidth="9.14285714285714" defaultRowHeight="12.75"/>
  <cols>
    <col min="1" max="1" width="41.5714285714286" style="8" customWidth="1"/>
    <col min="2" max="2" width="41.5714285714286" style="8" hidden="1" customWidth="1"/>
    <col min="3" max="3" width="8.85714285714286" style="2" customWidth="1"/>
    <col min="4" max="4" width="15" style="2" customWidth="1"/>
    <col min="5" max="5" width="7.71428571428571" style="2" customWidth="1"/>
    <col min="6" max="6" width="9.71428571428571" style="2" customWidth="1"/>
    <col min="7" max="7" width="9.85714285714286" style="2" customWidth="1"/>
    <col min="8" max="8" width="8.71428571428571" style="2" customWidth="1"/>
    <col min="9" max="9" width="15" style="2" customWidth="1"/>
    <col min="10" max="10" width="7.71428571428571" style="2" customWidth="1"/>
    <col min="11" max="11" width="9.71428571428571" style="2" customWidth="1"/>
    <col min="12" max="12" width="4.71428571428571" style="2" customWidth="1"/>
    <col min="13" max="13" width="10" style="2" customWidth="1"/>
    <col min="14" max="14" width="15" style="2" customWidth="1"/>
    <col min="15" max="15" width="7.71428571428571" style="2" customWidth="1"/>
    <col min="16" max="16" width="9.71428571428571" style="2" customWidth="1"/>
    <col min="17" max="17" width="12.7142857142857" style="2" customWidth="1"/>
    <col min="18" max="18" width="8.42857142857143" style="2" customWidth="1"/>
    <col min="19" max="19" width="15" style="2" customWidth="1"/>
    <col min="20" max="20" width="7.71428571428571" style="2" customWidth="1"/>
    <col min="21" max="21" width="9.71428571428571" style="2" customWidth="1"/>
    <col min="22" max="22" width="10" style="2" customWidth="1"/>
    <col min="23" max="23" width="17.1428571428571" style="2" customWidth="1"/>
    <col min="24" max="24" width="9.71428571428571" style="2" customWidth="1"/>
    <col min="25" max="25" width="12.7142857142857" style="2" customWidth="1"/>
    <col min="26" max="27" width="13.8571428571429" style="2" customWidth="1"/>
    <col min="28" max="29" width="3.14285714285714" style="2" customWidth="1"/>
    <col min="30" max="30" width="10" style="2" customWidth="1"/>
    <col min="31" max="31" width="17.1428571428571" style="2" customWidth="1"/>
    <col min="32" max="32" width="9.71428571428571" style="2" customWidth="1"/>
    <col min="33" max="16384" width="9.14285714285714" style="2" customWidth="1"/>
  </cols>
  <sheetData>
    <row r="1" spans="1:22" s="3" customFormat="1" ht="25.5" customHeight="1">
      <c r="A1" s="250" t="s">
        <v>319</v>
      </c>
      <c s="250"/>
      <c s="250"/>
      <c s="250"/>
      <c s="250"/>
      <c s="250"/>
      <c s="250"/>
      <c s="250"/>
      <c s="250"/>
      <c s="250"/>
      <c s="250"/>
      <c s="250"/>
      <c s="250"/>
      <c s="250"/>
      <c s="250"/>
      <c s="250"/>
      <c s="250"/>
      <c s="250"/>
      <c s="250"/>
      <c s="250"/>
      <c s="250"/>
      <c s="250"/>
    </row>
    <row r="2" spans="1:32" ht="20.25">
      <c r="A2" s="251" t="str">
        <f>Info!K2</f>
        <v>Total US - MultiOutletC</v>
      </c>
      <c s="251"/>
      <c s="251"/>
      <c s="251"/>
      <c s="251"/>
      <c s="251"/>
      <c s="251"/>
      <c s="251"/>
      <c s="251"/>
      <c s="251"/>
      <c s="251"/>
      <c s="251"/>
      <c s="251"/>
      <c s="251"/>
      <c s="251"/>
      <c s="251"/>
      <c s="251"/>
      <c s="251"/>
      <c s="251"/>
      <c s="251"/>
      <c s="251"/>
      <c s="251"/>
      <c s="90"/>
      <c s="90"/>
      <c s="90"/>
      <c s="90"/>
      <c s="90"/>
      <c s="90"/>
      <c s="90"/>
      <c s="90"/>
      <c s="90"/>
      <c s="90"/>
    </row>
    <row r="3" spans="1:32" ht="20.25">
      <c r="A3" s="251" t="e">
        <f>Info!U1</f>
        <v>#VALUE!</v>
      </c>
      <c s="251"/>
      <c s="251"/>
      <c s="251"/>
      <c s="251"/>
      <c s="251"/>
      <c s="251"/>
      <c s="251"/>
      <c s="251"/>
      <c s="251"/>
      <c s="251"/>
      <c s="251"/>
      <c s="251"/>
      <c s="251"/>
      <c s="251"/>
      <c s="251"/>
      <c s="251"/>
      <c s="251"/>
      <c s="251"/>
      <c s="251"/>
      <c s="251"/>
      <c s="251"/>
      <c s="90"/>
      <c s="90"/>
      <c s="90"/>
      <c s="90"/>
      <c s="90"/>
      <c s="90"/>
      <c s="90"/>
      <c s="90"/>
      <c s="90"/>
      <c s="90"/>
    </row>
    <row r="4" spans="1:32" ht="13.5">
      <c r="A4" s="9"/>
      <c s="9"/>
      <c s="255"/>
      <c s="255"/>
      <c s="255"/>
      <c s="255"/>
      <c s="255"/>
      <c s="255"/>
      <c s="255"/>
      <c s="255"/>
      <c s="255"/>
      <c s="255"/>
      <c s="255"/>
      <c s="255"/>
      <c s="255"/>
      <c s="255"/>
      <c s="255"/>
      <c s="255"/>
      <c s="255"/>
      <c s="255"/>
      <c s="255"/>
      <c s="255"/>
      <c s="128"/>
      <c s="128"/>
      <c s="128"/>
      <c s="128"/>
      <c s="128"/>
      <c s="128"/>
      <c s="128"/>
      <c s="128"/>
      <c s="128"/>
      <c s="128"/>
    </row>
    <row r="5" spans="1:23" s="5" customFormat="1" ht="13.5" customHeight="1">
      <c r="A5" s="91"/>
      <c s="91"/>
      <c s="252">
        <f>Info!A15</f>
        <v>0</v>
      </c>
      <c s="253"/>
      <c s="253"/>
      <c s="253"/>
      <c s="254"/>
      <c s="252">
        <f>Info!A16</f>
      </c>
      <c s="253"/>
      <c s="253"/>
      <c s="253"/>
      <c s="254"/>
      <c s="252">
        <f>Info!A17</f>
        <v>0</v>
      </c>
      <c s="253"/>
      <c s="253"/>
      <c s="253"/>
      <c s="254"/>
      <c s="252">
        <f>Info!A18</f>
        <v>0</v>
      </c>
      <c s="253"/>
      <c s="253"/>
      <c s="253"/>
      <c s="254"/>
      <c s="2"/>
    </row>
    <row r="6" spans="1:22" s="5" customFormat="1" ht="34.5" customHeight="1">
      <c r="A6" s="91"/>
      <c s="91"/>
      <c s="258" t="str">
        <f>IF(Info!$M$1=1,"Dollar % of Total PEP LRB","Volume % of Total PEP LRB")</f>
        <v>Dollar % of Total PEP LRB</v>
      </c>
      <c s="256" t="s">
        <v>306</v>
      </c>
      <c s="260"/>
      <c s="256" t="s">
        <v>8</v>
      </c>
      <c s="257"/>
      <c s="258" t="str">
        <f>IF(Info!$M$1=1,"Dollar % of Total PEP LRB","Volume % of Total PEP LRB")</f>
        <v>Dollar % of Total PEP LRB</v>
      </c>
      <c s="256" t="s">
        <v>306</v>
      </c>
      <c s="260"/>
      <c s="256" t="s">
        <v>8</v>
      </c>
      <c s="257"/>
      <c s="258" t="str">
        <f>IF(Info!$M$1=1,"Dollar % of Total PEP LRB","Volume % of Total PEP LRB")</f>
        <v>Dollar % of Total PEP LRB</v>
      </c>
      <c s="256" t="s">
        <v>306</v>
      </c>
      <c s="260"/>
      <c s="256" t="s">
        <v>8</v>
      </c>
      <c s="257"/>
      <c s="258" t="str">
        <f>IF(Info!$M$1=1,"Dollar % of Total PEP LRB","Volume % of Total PEP LRB")</f>
        <v>Dollar % of Total PEP LRB</v>
      </c>
      <c s="256" t="s">
        <v>306</v>
      </c>
      <c s="260"/>
      <c s="256" t="s">
        <v>8</v>
      </c>
      <c s="257"/>
    </row>
    <row r="7" spans="1:22" s="5" customFormat="1" ht="14.25" customHeight="1">
      <c r="A7" s="91"/>
      <c s="91"/>
      <c s="259"/>
      <c s="88" t="str">
        <f>IF(Info!$M$1=1,"Dollars (000)","Volume (000)")</f>
        <v>Dollars (000)</v>
      </c>
      <c s="88" t="s">
        <v>307</v>
      </c>
      <c s="88" t="s">
        <v>8</v>
      </c>
      <c s="89" t="s">
        <v>308</v>
      </c>
      <c s="259"/>
      <c s="88" t="str">
        <f>IF(Info!$M$1=1,"Dollars (000)","Volume (000)")</f>
        <v>Dollars (000)</v>
      </c>
      <c s="88" t="s">
        <v>307</v>
      </c>
      <c s="88" t="s">
        <v>8</v>
      </c>
      <c s="89" t="s">
        <v>308</v>
      </c>
      <c s="259"/>
      <c s="88" t="str">
        <f>IF(Info!$M$1=1,"Dollars (000)","Volume (000)")</f>
        <v>Dollars (000)</v>
      </c>
      <c s="88" t="s">
        <v>307</v>
      </c>
      <c s="88" t="s">
        <v>8</v>
      </c>
      <c s="89" t="s">
        <v>308</v>
      </c>
      <c s="259"/>
      <c s="88" t="str">
        <f>IF(Info!$M$1=1,"Dollars (000)","Volume (000)")</f>
        <v>Dollars (000)</v>
      </c>
      <c s="88" t="s">
        <v>307</v>
      </c>
      <c s="88" t="s">
        <v>8</v>
      </c>
      <c s="89" t="s">
        <v>308</v>
      </c>
    </row>
    <row r="8" spans="1:22" ht="12.75">
      <c r="A8" s="92" t="s">
        <v>18</v>
      </c>
      <c s="191">
        <f>Executive_Summary_ILD_Ref!A7</f>
        <v>0</v>
      </c>
      <c s="93" t="e">
        <f>D8/$D$29*100</f>
        <v>#DIV/0!</v>
      </c>
      <c s="191">
        <f>Executive_Summary_ILD_Ref!B7</f>
        <v>0</v>
      </c>
      <c s="95" t="str">
        <f>Executive_Summary_ILD_Ref!C7</f>
        <v>NA</v>
      </c>
      <c s="96" t="e">
        <f>Executive_Summary_ILD_Ref!D7</f>
        <v>#DIV/0!</v>
      </c>
      <c s="97" t="e">
        <f>Executive_Summary_ILD_Ref!E7</f>
        <v>#DIV/0!</v>
      </c>
      <c s="93" t="e">
        <f>I8/$I$29*100</f>
        <v>#DIV/0!</v>
      </c>
      <c s="191">
        <f>Executive_Summary_ILD_Ref!G7</f>
        <v>0</v>
      </c>
      <c s="95" t="str">
        <f>Executive_Summary_ILD_Ref!H7</f>
        <v>NA</v>
      </c>
      <c s="96" t="e">
        <f>Executive_Summary_ILD_Ref!I7</f>
        <v>#DIV/0!</v>
      </c>
      <c s="97" t="e">
        <f>Executive_Summary_ILD_Ref!J7</f>
        <v>#DIV/0!</v>
      </c>
      <c s="93" t="e">
        <f>N8/$N$29*100</f>
        <v>#DIV/0!</v>
      </c>
      <c s="191">
        <f>Executive_Summary_ILD_Ref!L7</f>
        <v>0</v>
      </c>
      <c s="95" t="str">
        <f>Executive_Summary_ILD_Ref!M7</f>
        <v>NA</v>
      </c>
      <c s="96" t="e">
        <f>Executive_Summary_ILD_Ref!N7</f>
        <v>#DIV/0!</v>
      </c>
      <c s="97" t="e">
        <f>Executive_Summary_ILD_Ref!O7</f>
        <v>#DIV/0!</v>
      </c>
      <c s="93" t="e">
        <f>S8/$S$29*100</f>
        <v>#DIV/0!</v>
      </c>
      <c s="191">
        <f>Executive_Summary_ILD_Ref!Q7</f>
        <v>0</v>
      </c>
      <c s="95" t="str">
        <f>Executive_Summary_ILD_Ref!R7</f>
        <v>NA</v>
      </c>
      <c s="96" t="e">
        <f>Executive_Summary_ILD_Ref!S7</f>
        <v>#DIV/0!</v>
      </c>
      <c s="199" t="e">
        <f>Executive_Summary_ILD_Ref!T7</f>
        <v>#DIV/0!</v>
      </c>
    </row>
    <row r="9" spans="1:22" ht="12.75">
      <c r="A9" s="98" t="s">
        <v>20</v>
      </c>
      <c s="191">
        <f>Executive_Summary_ILD_Ref!A9</f>
        <v>0</v>
      </c>
      <c s="93" t="e">
        <f t="shared" ref="C9:C29" si="0">D9/$D$29*100</f>
        <v>#DIV/0!</v>
      </c>
      <c s="191">
        <f>Executive_Summary_ILD_Ref!B9</f>
        <v>0</v>
      </c>
      <c s="95" t="str">
        <f>Executive_Summary_ILD_Ref!C9</f>
        <v>NA</v>
      </c>
      <c s="96" t="e">
        <f>Executive_Summary_ILD_Ref!D9</f>
        <v>#DIV/0!</v>
      </c>
      <c s="97" t="e">
        <f>Executive_Summary_ILD_Ref!E9</f>
        <v>#DIV/0!</v>
      </c>
      <c s="93" t="e">
        <f t="shared" ref="H9:H29" si="1">I9/$I$29*100</f>
        <v>#DIV/0!</v>
      </c>
      <c s="191">
        <f>Executive_Summary_ILD_Ref!G9</f>
        <v>0</v>
      </c>
      <c s="95" t="str">
        <f>Executive_Summary_ILD_Ref!H9</f>
        <v>NA</v>
      </c>
      <c s="96" t="e">
        <f>Executive_Summary_ILD_Ref!I9</f>
        <v>#DIV/0!</v>
      </c>
      <c s="97" t="e">
        <f>Executive_Summary_ILD_Ref!J9</f>
        <v>#DIV/0!</v>
      </c>
      <c s="93" t="e">
        <f t="shared" ref="M9:M29" si="2">N9/$N$29*100</f>
        <v>#DIV/0!</v>
      </c>
      <c s="191">
        <f>Executive_Summary_ILD_Ref!L9</f>
        <v>0</v>
      </c>
      <c s="95" t="str">
        <f>Executive_Summary_ILD_Ref!M9</f>
        <v>NA</v>
      </c>
      <c s="96" t="e">
        <f>Executive_Summary_ILD_Ref!N9</f>
        <v>#DIV/0!</v>
      </c>
      <c s="97" t="e">
        <f>Executive_Summary_ILD_Ref!O9</f>
        <v>#DIV/0!</v>
      </c>
      <c s="93" t="e">
        <f t="shared" ref="R9:R29" si="3">S9/$S$29*100</f>
        <v>#DIV/0!</v>
      </c>
      <c s="191">
        <f>Executive_Summary_ILD_Ref!Q9</f>
        <v>0</v>
      </c>
      <c s="95" t="str">
        <f>Executive_Summary_ILD_Ref!R9</f>
        <v>NA</v>
      </c>
      <c s="96" t="e">
        <f>Executive_Summary_ILD_Ref!S9</f>
        <v>#DIV/0!</v>
      </c>
      <c s="119" t="e">
        <f>Executive_Summary_ILD_Ref!T9</f>
        <v>#DIV/0!</v>
      </c>
    </row>
    <row r="10" spans="1:22" ht="12.75">
      <c r="A10" s="99" t="s">
        <v>35</v>
      </c>
      <c s="191">
        <f>Executive_Summary_ILD_Ref!A10</f>
        <v>0</v>
      </c>
      <c s="93" t="e">
        <f t="shared" si="0"/>
        <v>#DIV/0!</v>
      </c>
      <c s="191">
        <f>Executive_Summary_ILD_Ref!B10</f>
        <v>0</v>
      </c>
      <c s="95" t="str">
        <f>Executive_Summary_ILD_Ref!C10</f>
        <v>NA</v>
      </c>
      <c s="96" t="e">
        <f>Executive_Summary_ILD_Ref!D10</f>
        <v>#DIV/0!</v>
      </c>
      <c s="100" t="e">
        <f>Executive_Summary_ILD_Ref!E10</f>
        <v>#DIV/0!</v>
      </c>
      <c s="93" t="e">
        <f t="shared" si="1"/>
        <v>#DIV/0!</v>
      </c>
      <c s="191">
        <f>Executive_Summary_ILD_Ref!G10</f>
        <v>0</v>
      </c>
      <c s="95" t="str">
        <f>Executive_Summary_ILD_Ref!H10</f>
        <v>NA</v>
      </c>
      <c s="96" t="e">
        <f>Executive_Summary_ILD_Ref!I10</f>
        <v>#DIV/0!</v>
      </c>
      <c s="100" t="e">
        <f>Executive_Summary_ILD_Ref!J10</f>
        <v>#DIV/0!</v>
      </c>
      <c s="93" t="e">
        <f t="shared" si="2"/>
        <v>#DIV/0!</v>
      </c>
      <c s="191">
        <f>Executive_Summary_ILD_Ref!L10</f>
        <v>0</v>
      </c>
      <c s="95" t="str">
        <f>Executive_Summary_ILD_Ref!M10</f>
        <v>NA</v>
      </c>
      <c s="96" t="e">
        <f>Executive_Summary_ILD_Ref!N10</f>
        <v>#DIV/0!</v>
      </c>
      <c s="100" t="e">
        <f>Executive_Summary_ILD_Ref!O10</f>
        <v>#DIV/0!</v>
      </c>
      <c s="93" t="e">
        <f t="shared" si="3"/>
        <v>#DIV/0!</v>
      </c>
      <c s="191">
        <f>Executive_Summary_ILD_Ref!Q10</f>
        <v>0</v>
      </c>
      <c s="95" t="str">
        <f>Executive_Summary_ILD_Ref!R10</f>
        <v>NA</v>
      </c>
      <c s="96" t="e">
        <f>Executive_Summary_ILD_Ref!S10</f>
        <v>#DIV/0!</v>
      </c>
      <c s="119" t="e">
        <f>Executive_Summary_ILD_Ref!T10</f>
        <v>#DIV/0!</v>
      </c>
    </row>
    <row r="11" spans="1:22" ht="12.75" customHeight="1">
      <c r="A11" s="99" t="s">
        <v>36</v>
      </c>
      <c s="191">
        <f>Executive_Summary_ILD_Ref!A11</f>
        <v>0</v>
      </c>
      <c s="93" t="e">
        <f t="shared" si="0"/>
        <v>#DIV/0!</v>
      </c>
      <c s="191">
        <f>Executive_Summary_ILD_Ref!B11</f>
        <v>0</v>
      </c>
      <c s="95" t="str">
        <f>Executive_Summary_ILD_Ref!C11</f>
        <v>NA</v>
      </c>
      <c s="96" t="e">
        <f>Executive_Summary_ILD_Ref!D11</f>
        <v>#DIV/0!</v>
      </c>
      <c s="100" t="e">
        <f>Executive_Summary_ILD_Ref!E11</f>
        <v>#DIV/0!</v>
      </c>
      <c s="93" t="e">
        <f t="shared" si="1"/>
        <v>#DIV/0!</v>
      </c>
      <c s="191">
        <f>Executive_Summary_ILD_Ref!G11</f>
        <v>0</v>
      </c>
      <c s="95" t="str">
        <f>Executive_Summary_ILD_Ref!H11</f>
        <v>NA</v>
      </c>
      <c s="96" t="e">
        <f>Executive_Summary_ILD_Ref!I11</f>
        <v>#DIV/0!</v>
      </c>
      <c s="100" t="e">
        <f>Executive_Summary_ILD_Ref!J11</f>
        <v>#DIV/0!</v>
      </c>
      <c s="93" t="e">
        <f t="shared" si="2"/>
        <v>#DIV/0!</v>
      </c>
      <c s="191">
        <f>Executive_Summary_ILD_Ref!L11</f>
        <v>0</v>
      </c>
      <c s="95" t="str">
        <f>Executive_Summary_ILD_Ref!M11</f>
        <v>NA</v>
      </c>
      <c s="96" t="e">
        <f>Executive_Summary_ILD_Ref!N11</f>
        <v>#DIV/0!</v>
      </c>
      <c s="100" t="e">
        <f>Executive_Summary_ILD_Ref!O11</f>
        <v>#DIV/0!</v>
      </c>
      <c s="93" t="e">
        <f t="shared" si="3"/>
        <v>#DIV/0!</v>
      </c>
      <c s="191">
        <f>Executive_Summary_ILD_Ref!Q11</f>
        <v>0</v>
      </c>
      <c s="95" t="str">
        <f>Executive_Summary_ILD_Ref!R11</f>
        <v>NA</v>
      </c>
      <c s="96" t="e">
        <f>Executive_Summary_ILD_Ref!S11</f>
        <v>#DIV/0!</v>
      </c>
      <c s="119" t="e">
        <f>Executive_Summary_ILD_Ref!T11</f>
        <v>#DIV/0!</v>
      </c>
    </row>
    <row r="12" spans="1:22" ht="12.75" customHeight="1">
      <c r="A12" s="99" t="s">
        <v>135</v>
      </c>
      <c s="191">
        <f>Executive_Summary_ILD_Ref!A12</f>
        <v>0</v>
      </c>
      <c s="93" t="e">
        <f t="shared" si="0"/>
        <v>#DIV/0!</v>
      </c>
      <c s="191">
        <f>Executive_Summary_ILD_Ref!B12</f>
        <v>0</v>
      </c>
      <c s="95" t="str">
        <f>Executive_Summary_ILD_Ref!C12</f>
        <v>NA</v>
      </c>
      <c s="96" t="e">
        <f>Executive_Summary_ILD_Ref!D12</f>
        <v>#DIV/0!</v>
      </c>
      <c s="100" t="e">
        <f>Executive_Summary_ILD_Ref!E12</f>
        <v>#DIV/0!</v>
      </c>
      <c s="93" t="e">
        <f t="shared" si="1"/>
        <v>#DIV/0!</v>
      </c>
      <c s="191">
        <f>Executive_Summary_ILD_Ref!G12</f>
        <v>0</v>
      </c>
      <c s="95" t="str">
        <f>Executive_Summary_ILD_Ref!H12</f>
        <v>NA</v>
      </c>
      <c s="96" t="e">
        <f>Executive_Summary_ILD_Ref!I12</f>
        <v>#DIV/0!</v>
      </c>
      <c s="100" t="e">
        <f>Executive_Summary_ILD_Ref!J12</f>
        <v>#DIV/0!</v>
      </c>
      <c s="93" t="e">
        <f t="shared" si="2"/>
        <v>#DIV/0!</v>
      </c>
      <c s="191">
        <f>Executive_Summary_ILD_Ref!L12</f>
        <v>0</v>
      </c>
      <c s="95" t="str">
        <f>Executive_Summary_ILD_Ref!M12</f>
        <v>NA</v>
      </c>
      <c s="96" t="e">
        <f>Executive_Summary_ILD_Ref!N12</f>
        <v>#DIV/0!</v>
      </c>
      <c s="100" t="e">
        <f>Executive_Summary_ILD_Ref!O12</f>
        <v>#DIV/0!</v>
      </c>
      <c s="93" t="e">
        <f t="shared" si="3"/>
        <v>#DIV/0!</v>
      </c>
      <c s="191">
        <f>Executive_Summary_ILD_Ref!Q12</f>
        <v>0</v>
      </c>
      <c s="95" t="str">
        <f>Executive_Summary_ILD_Ref!R12</f>
        <v>NA</v>
      </c>
      <c s="96" t="e">
        <f>Executive_Summary_ILD_Ref!S12</f>
        <v>#DIV/0!</v>
      </c>
      <c s="119" t="e">
        <f>Executive_Summary_ILD_Ref!T12</f>
        <v>#DIV/0!</v>
      </c>
    </row>
    <row r="13" spans="1:22" ht="12.75" customHeight="1">
      <c r="A13" s="99" t="s">
        <v>136</v>
      </c>
      <c s="191">
        <f>Executive_Summary_ILD_Ref!A13</f>
        <v>0</v>
      </c>
      <c s="93" t="e">
        <f t="shared" si="0"/>
        <v>#DIV/0!</v>
      </c>
      <c s="191">
        <f>Executive_Summary_ILD_Ref!B13</f>
        <v>0</v>
      </c>
      <c s="95" t="str">
        <f>Executive_Summary_ILD_Ref!C13</f>
        <v>NA</v>
      </c>
      <c s="96" t="e">
        <f>Executive_Summary_ILD_Ref!D13</f>
        <v>#DIV/0!</v>
      </c>
      <c s="100" t="e">
        <f>Executive_Summary_ILD_Ref!E13</f>
        <v>#DIV/0!</v>
      </c>
      <c s="93" t="e">
        <f t="shared" si="1"/>
        <v>#DIV/0!</v>
      </c>
      <c s="191">
        <f>Executive_Summary_ILD_Ref!G13</f>
        <v>0</v>
      </c>
      <c s="95" t="str">
        <f>Executive_Summary_ILD_Ref!H13</f>
        <v>NA</v>
      </c>
      <c s="96" t="e">
        <f>Executive_Summary_ILD_Ref!I13</f>
        <v>#DIV/0!</v>
      </c>
      <c s="100" t="e">
        <f>Executive_Summary_ILD_Ref!J13</f>
        <v>#DIV/0!</v>
      </c>
      <c s="93" t="e">
        <f t="shared" si="2"/>
        <v>#DIV/0!</v>
      </c>
      <c s="191">
        <f>Executive_Summary_ILD_Ref!L13</f>
        <v>0</v>
      </c>
      <c s="95" t="str">
        <f>Executive_Summary_ILD_Ref!M13</f>
        <v>NA</v>
      </c>
      <c s="96" t="e">
        <f>Executive_Summary_ILD_Ref!N13</f>
        <v>#DIV/0!</v>
      </c>
      <c s="100" t="e">
        <f>Executive_Summary_ILD_Ref!O13</f>
        <v>#DIV/0!</v>
      </c>
      <c s="93" t="e">
        <f t="shared" si="3"/>
        <v>#DIV/0!</v>
      </c>
      <c s="191">
        <f>Executive_Summary_ILD_Ref!Q13</f>
        <v>0</v>
      </c>
      <c s="95" t="str">
        <f>Executive_Summary_ILD_Ref!R13</f>
        <v>NA</v>
      </c>
      <c s="96" t="e">
        <f>Executive_Summary_ILD_Ref!S13</f>
        <v>#DIV/0!</v>
      </c>
      <c s="119" t="e">
        <f>Executive_Summary_ILD_Ref!T13</f>
        <v>#DIV/0!</v>
      </c>
    </row>
    <row r="14" spans="1:22" ht="12.75">
      <c r="A14" s="98" t="s">
        <v>19</v>
      </c>
      <c s="191">
        <f>Executive_Summary_ILD_Ref!A15</f>
        <v>0</v>
      </c>
      <c s="93" t="e">
        <f t="shared" si="0"/>
        <v>#DIV/0!</v>
      </c>
      <c s="191">
        <f>Executive_Summary_ILD_Ref!B15</f>
        <v>0</v>
      </c>
      <c s="95" t="str">
        <f>Executive_Summary_ILD_Ref!C15</f>
        <v>NA</v>
      </c>
      <c s="96" t="e">
        <f>Executive_Summary_ILD_Ref!D15</f>
        <v>#DIV/0!</v>
      </c>
      <c s="100" t="e">
        <f>Executive_Summary_ILD_Ref!E15</f>
        <v>#DIV/0!</v>
      </c>
      <c s="93" t="e">
        <f t="shared" si="1"/>
        <v>#DIV/0!</v>
      </c>
      <c s="191">
        <f>Executive_Summary_ILD_Ref!G15</f>
        <v>0</v>
      </c>
      <c s="95" t="str">
        <f>Executive_Summary_ILD_Ref!H15</f>
        <v>NA</v>
      </c>
      <c s="96" t="e">
        <f>Executive_Summary_ILD_Ref!I15</f>
        <v>#DIV/0!</v>
      </c>
      <c s="100" t="e">
        <f>Executive_Summary_ILD_Ref!J15</f>
        <v>#DIV/0!</v>
      </c>
      <c s="93" t="e">
        <f t="shared" si="2"/>
        <v>#DIV/0!</v>
      </c>
      <c s="191">
        <f>Executive_Summary_ILD_Ref!L15</f>
        <v>0</v>
      </c>
      <c s="95" t="str">
        <f>Executive_Summary_ILD_Ref!M15</f>
        <v>NA</v>
      </c>
      <c s="96" t="e">
        <f>Executive_Summary_ILD_Ref!N15</f>
        <v>#DIV/0!</v>
      </c>
      <c s="100" t="e">
        <f>Executive_Summary_ILD_Ref!O15</f>
        <v>#DIV/0!</v>
      </c>
      <c s="93" t="e">
        <f t="shared" si="3"/>
        <v>#DIV/0!</v>
      </c>
      <c s="191">
        <f>Executive_Summary_ILD_Ref!Q15</f>
        <v>0</v>
      </c>
      <c s="95" t="str">
        <f>Executive_Summary_ILD_Ref!R15</f>
        <v>NA</v>
      </c>
      <c s="96" t="e">
        <f>Executive_Summary_ILD_Ref!S15</f>
        <v>#DIV/0!</v>
      </c>
      <c s="119" t="e">
        <f>Executive_Summary_ILD_Ref!T15</f>
        <v>#DIV/0!</v>
      </c>
    </row>
    <row r="15" spans="1:22" ht="12.75">
      <c r="A15" s="99" t="s">
        <v>33</v>
      </c>
      <c s="191">
        <f>Executive_Summary_ILD_Ref!A16</f>
        <v>0</v>
      </c>
      <c s="93" t="e">
        <f t="shared" si="0"/>
        <v>#DIV/0!</v>
      </c>
      <c s="191">
        <f>Executive_Summary_ILD_Ref!B16</f>
        <v>0</v>
      </c>
      <c s="95" t="str">
        <f>Executive_Summary_ILD_Ref!C16</f>
        <v>NA</v>
      </c>
      <c s="96" t="e">
        <f>Executive_Summary_ILD_Ref!D16</f>
        <v>#DIV/0!</v>
      </c>
      <c s="100" t="e">
        <f>Executive_Summary_ILD_Ref!E16</f>
        <v>#DIV/0!</v>
      </c>
      <c s="93" t="e">
        <f t="shared" si="1"/>
        <v>#DIV/0!</v>
      </c>
      <c s="191">
        <f>Executive_Summary_ILD_Ref!G16</f>
        <v>0</v>
      </c>
      <c s="95" t="str">
        <f>Executive_Summary_ILD_Ref!H16</f>
        <v>NA</v>
      </c>
      <c s="96" t="e">
        <f>Executive_Summary_ILD_Ref!I16</f>
        <v>#DIV/0!</v>
      </c>
      <c s="100" t="e">
        <f>Executive_Summary_ILD_Ref!J16</f>
        <v>#DIV/0!</v>
      </c>
      <c s="93" t="e">
        <f t="shared" si="2"/>
        <v>#DIV/0!</v>
      </c>
      <c s="191">
        <f>Executive_Summary_ILD_Ref!L16</f>
        <v>0</v>
      </c>
      <c s="95" t="str">
        <f>Executive_Summary_ILD_Ref!M16</f>
        <v>NA</v>
      </c>
      <c s="96" t="e">
        <f>Executive_Summary_ILD_Ref!N16</f>
        <v>#DIV/0!</v>
      </c>
      <c s="100" t="e">
        <f>Executive_Summary_ILD_Ref!O16</f>
        <v>#DIV/0!</v>
      </c>
      <c s="93" t="e">
        <f t="shared" si="3"/>
        <v>#DIV/0!</v>
      </c>
      <c s="191">
        <f>Executive_Summary_ILD_Ref!Q16</f>
        <v>0</v>
      </c>
      <c s="95" t="str">
        <f>Executive_Summary_ILD_Ref!R16</f>
        <v>NA</v>
      </c>
      <c s="96" t="e">
        <f>Executive_Summary_ILD_Ref!S16</f>
        <v>#DIV/0!</v>
      </c>
      <c s="119" t="e">
        <f>Executive_Summary_ILD_Ref!T16</f>
        <v>#DIV/0!</v>
      </c>
    </row>
    <row r="16" spans="1:22" ht="12.75">
      <c r="A16" s="99" t="s">
        <v>34</v>
      </c>
      <c s="191">
        <f>Executive_Summary_ILD_Ref!A17</f>
        <v>0</v>
      </c>
      <c s="93" t="e">
        <f t="shared" si="0"/>
        <v>#DIV/0!</v>
      </c>
      <c s="191">
        <f>Executive_Summary_ILD_Ref!B17</f>
        <v>0</v>
      </c>
      <c s="95" t="str">
        <f>Executive_Summary_ILD_Ref!C17</f>
        <v>NA</v>
      </c>
      <c s="96" t="e">
        <f>Executive_Summary_ILD_Ref!D17</f>
        <v>#DIV/0!</v>
      </c>
      <c s="100" t="e">
        <f>Executive_Summary_ILD_Ref!E17</f>
        <v>#DIV/0!</v>
      </c>
      <c s="93" t="e">
        <f t="shared" si="1"/>
        <v>#DIV/0!</v>
      </c>
      <c s="191">
        <f>Executive_Summary_ILD_Ref!G17</f>
        <v>0</v>
      </c>
      <c s="95" t="str">
        <f>Executive_Summary_ILD_Ref!H17</f>
        <v>NA</v>
      </c>
      <c s="96" t="e">
        <f>Executive_Summary_ILD_Ref!I17</f>
        <v>#DIV/0!</v>
      </c>
      <c s="100" t="e">
        <f>Executive_Summary_ILD_Ref!J17</f>
        <v>#DIV/0!</v>
      </c>
      <c s="93" t="e">
        <f t="shared" si="2"/>
        <v>#DIV/0!</v>
      </c>
      <c s="191">
        <f>Executive_Summary_ILD_Ref!L17</f>
        <v>0</v>
      </c>
      <c s="95" t="str">
        <f>Executive_Summary_ILD_Ref!M17</f>
        <v>NA</v>
      </c>
      <c s="96" t="e">
        <f>Executive_Summary_ILD_Ref!N17</f>
        <v>#DIV/0!</v>
      </c>
      <c s="100" t="e">
        <f>Executive_Summary_ILD_Ref!O17</f>
        <v>#DIV/0!</v>
      </c>
      <c s="93" t="e">
        <f t="shared" si="3"/>
        <v>#DIV/0!</v>
      </c>
      <c s="191">
        <f>Executive_Summary_ILD_Ref!Q17</f>
        <v>0</v>
      </c>
      <c s="95" t="str">
        <f>Executive_Summary_ILD_Ref!R17</f>
        <v>NA</v>
      </c>
      <c s="96" t="e">
        <f>Executive_Summary_ILD_Ref!S17</f>
        <v>#DIV/0!</v>
      </c>
      <c s="119" t="e">
        <f>Executive_Summary_ILD_Ref!T17</f>
        <v>#DIV/0!</v>
      </c>
    </row>
    <row r="17" spans="1:22" s="4" customFormat="1" ht="12.75" customHeight="1">
      <c r="A17" s="101" t="s">
        <v>23</v>
      </c>
      <c s="191">
        <f>Executive_Summary_ILD_Ref!A19</f>
        <v>0</v>
      </c>
      <c s="93" t="e">
        <f t="shared" si="0"/>
        <v>#DIV/0!</v>
      </c>
      <c s="191">
        <f>Executive_Summary_ILD_Ref!B19</f>
        <v>0</v>
      </c>
      <c s="95" t="str">
        <f>Executive_Summary_ILD_Ref!C19</f>
        <v>NA</v>
      </c>
      <c s="96" t="e">
        <f>Executive_Summary_ILD_Ref!D19</f>
        <v>#DIV/0!</v>
      </c>
      <c s="100" t="e">
        <f>Executive_Summary_ILD_Ref!E19</f>
        <v>#DIV/0!</v>
      </c>
      <c s="93" t="e">
        <f t="shared" si="1"/>
        <v>#DIV/0!</v>
      </c>
      <c s="191">
        <f>Executive_Summary_ILD_Ref!G19</f>
        <v>0</v>
      </c>
      <c s="95" t="str">
        <f>Executive_Summary_ILD_Ref!H19</f>
        <v>NA</v>
      </c>
      <c s="96" t="e">
        <f>Executive_Summary_ILD_Ref!I19</f>
        <v>#DIV/0!</v>
      </c>
      <c s="100" t="e">
        <f>Executive_Summary_ILD_Ref!J19</f>
        <v>#DIV/0!</v>
      </c>
      <c s="93" t="e">
        <f t="shared" si="2"/>
        <v>#DIV/0!</v>
      </c>
      <c s="191">
        <f>Executive_Summary_ILD_Ref!L19</f>
        <v>0</v>
      </c>
      <c s="95" t="str">
        <f>Executive_Summary_ILD_Ref!M19</f>
        <v>NA</v>
      </c>
      <c s="96" t="e">
        <f>Executive_Summary_ILD_Ref!N19</f>
        <v>#DIV/0!</v>
      </c>
      <c s="100" t="e">
        <f>Executive_Summary_ILD_Ref!O19</f>
        <v>#DIV/0!</v>
      </c>
      <c s="93" t="e">
        <f t="shared" si="3"/>
        <v>#DIV/0!</v>
      </c>
      <c s="191">
        <f>Executive_Summary_ILD_Ref!Q19</f>
        <v>0</v>
      </c>
      <c s="95" t="str">
        <f>Executive_Summary_ILD_Ref!R19</f>
        <v>NA</v>
      </c>
      <c s="96" t="e">
        <f>Executive_Summary_ILD_Ref!S19</f>
        <v>#DIV/0!</v>
      </c>
      <c s="119" t="e">
        <f>Executive_Summary_ILD_Ref!T19</f>
        <v>#DIV/0!</v>
      </c>
    </row>
    <row r="18" spans="1:22" s="4" customFormat="1" ht="12.75" customHeight="1">
      <c r="A18" s="102" t="s">
        <v>128</v>
      </c>
      <c s="191">
        <f>Executive_Summary_ILD_Ref!A20</f>
        <v>0</v>
      </c>
      <c s="93" t="e">
        <f t="shared" si="0"/>
        <v>#DIV/0!</v>
      </c>
      <c s="191">
        <f>Executive_Summary_ILD_Ref!B20</f>
        <v>0</v>
      </c>
      <c s="95" t="str">
        <f>Executive_Summary_ILD_Ref!C20</f>
        <v>NA</v>
      </c>
      <c s="96" t="e">
        <f>Executive_Summary_ILD_Ref!D20</f>
        <v>#DIV/0!</v>
      </c>
      <c s="100" t="e">
        <f>Executive_Summary_ILD_Ref!E20</f>
        <v>#DIV/0!</v>
      </c>
      <c s="93" t="e">
        <f t="shared" si="1"/>
        <v>#DIV/0!</v>
      </c>
      <c s="191">
        <f>Executive_Summary_ILD_Ref!G20</f>
        <v>0</v>
      </c>
      <c s="95" t="str">
        <f>Executive_Summary_ILD_Ref!H20</f>
        <v>NA</v>
      </c>
      <c s="96" t="e">
        <f>Executive_Summary_ILD_Ref!I20</f>
        <v>#DIV/0!</v>
      </c>
      <c s="100" t="e">
        <f>Executive_Summary_ILD_Ref!J20</f>
        <v>#DIV/0!</v>
      </c>
      <c s="93" t="e">
        <f t="shared" si="2"/>
        <v>#DIV/0!</v>
      </c>
      <c s="191">
        <f>Executive_Summary_ILD_Ref!L20</f>
        <v>0</v>
      </c>
      <c s="95" t="str">
        <f>Executive_Summary_ILD_Ref!M20</f>
        <v>NA</v>
      </c>
      <c s="96" t="e">
        <f>Executive_Summary_ILD_Ref!N20</f>
        <v>#DIV/0!</v>
      </c>
      <c s="100" t="e">
        <f>Executive_Summary_ILD_Ref!O20</f>
        <v>#DIV/0!</v>
      </c>
      <c s="93" t="e">
        <f t="shared" si="3"/>
        <v>#DIV/0!</v>
      </c>
      <c s="191">
        <f>Executive_Summary_ILD_Ref!Q20</f>
        <v>0</v>
      </c>
      <c s="95" t="str">
        <f>Executive_Summary_ILD_Ref!R20</f>
        <v>NA</v>
      </c>
      <c s="96" t="e">
        <f>Executive_Summary_ILD_Ref!S20</f>
        <v>#DIV/0!</v>
      </c>
      <c s="119" t="e">
        <f>Executive_Summary_ILD_Ref!T20</f>
        <v>#DIV/0!</v>
      </c>
    </row>
    <row r="19" spans="1:22" ht="12.75" customHeight="1">
      <c r="A19" s="101" t="s">
        <v>25</v>
      </c>
      <c s="191">
        <f>Executive_Summary_ILD_Ref!A22</f>
        <v>0</v>
      </c>
      <c s="93" t="e">
        <f t="shared" si="0"/>
        <v>#DIV/0!</v>
      </c>
      <c s="191">
        <f>Executive_Summary_ILD_Ref!B22</f>
        <v>0</v>
      </c>
      <c s="95" t="str">
        <f>Executive_Summary_ILD_Ref!C22</f>
        <v>NA</v>
      </c>
      <c s="96" t="e">
        <f>Executive_Summary_ILD_Ref!D22</f>
        <v>#DIV/0!</v>
      </c>
      <c s="100" t="e">
        <f>Executive_Summary_ILD_Ref!E22</f>
        <v>#DIV/0!</v>
      </c>
      <c s="93" t="e">
        <f t="shared" si="1"/>
        <v>#DIV/0!</v>
      </c>
      <c s="191">
        <f>Executive_Summary_ILD_Ref!G22</f>
        <v>0</v>
      </c>
      <c s="95" t="str">
        <f>Executive_Summary_ILD_Ref!H22</f>
        <v>NA</v>
      </c>
      <c s="96" t="e">
        <f>Executive_Summary_ILD_Ref!I22</f>
        <v>#DIV/0!</v>
      </c>
      <c s="100" t="e">
        <f>Executive_Summary_ILD_Ref!J22</f>
        <v>#DIV/0!</v>
      </c>
      <c s="93" t="e">
        <f t="shared" si="2"/>
        <v>#DIV/0!</v>
      </c>
      <c s="191">
        <f>Executive_Summary_ILD_Ref!L22</f>
        <v>0</v>
      </c>
      <c s="95" t="str">
        <f>Executive_Summary_ILD_Ref!M22</f>
        <v>NA</v>
      </c>
      <c s="96" t="e">
        <f>Executive_Summary_ILD_Ref!N22</f>
        <v>#DIV/0!</v>
      </c>
      <c s="100" t="e">
        <f>Executive_Summary_ILD_Ref!O22</f>
        <v>#DIV/0!</v>
      </c>
      <c s="93" t="e">
        <f t="shared" si="3"/>
        <v>#DIV/0!</v>
      </c>
      <c s="191">
        <f>Executive_Summary_ILD_Ref!Q22</f>
        <v>0</v>
      </c>
      <c s="95" t="str">
        <f>Executive_Summary_ILD_Ref!R22</f>
        <v>NA</v>
      </c>
      <c s="96" t="e">
        <f>Executive_Summary_ILD_Ref!S22</f>
        <v>#DIV/0!</v>
      </c>
      <c s="119" t="e">
        <f>Executive_Summary_ILD_Ref!T22</f>
        <v>#DIV/0!</v>
      </c>
    </row>
    <row r="20" spans="1:22" ht="12.75" customHeight="1">
      <c r="A20" s="102" t="s">
        <v>37</v>
      </c>
      <c s="191">
        <f>Executive_Summary_ILD_Ref!A23</f>
        <v>0</v>
      </c>
      <c s="93" t="e">
        <f t="shared" si="0"/>
        <v>#DIV/0!</v>
      </c>
      <c s="191">
        <f>Executive_Summary_ILD_Ref!B23</f>
        <v>0</v>
      </c>
      <c s="95" t="str">
        <f>Executive_Summary_ILD_Ref!C23</f>
        <v>NA</v>
      </c>
      <c s="96" t="e">
        <f>Executive_Summary_ILD_Ref!D23</f>
        <v>#DIV/0!</v>
      </c>
      <c s="100" t="e">
        <f>Executive_Summary_ILD_Ref!E23</f>
        <v>#DIV/0!</v>
      </c>
      <c s="93" t="e">
        <f t="shared" si="1"/>
        <v>#DIV/0!</v>
      </c>
      <c s="191">
        <f>Executive_Summary_ILD_Ref!G23</f>
        <v>0</v>
      </c>
      <c s="95" t="str">
        <f>Executive_Summary_ILD_Ref!H23</f>
        <v>NA</v>
      </c>
      <c s="96" t="e">
        <f>Executive_Summary_ILD_Ref!I23</f>
        <v>#DIV/0!</v>
      </c>
      <c s="100" t="e">
        <f>Executive_Summary_ILD_Ref!J23</f>
        <v>#DIV/0!</v>
      </c>
      <c s="93" t="e">
        <f t="shared" si="2"/>
        <v>#DIV/0!</v>
      </c>
      <c s="191">
        <f>Executive_Summary_ILD_Ref!L23</f>
        <v>0</v>
      </c>
      <c s="95" t="str">
        <f>Executive_Summary_ILD_Ref!M23</f>
        <v>NA</v>
      </c>
      <c s="96" t="e">
        <f>Executive_Summary_ILD_Ref!N23</f>
        <v>#DIV/0!</v>
      </c>
      <c s="100" t="e">
        <f>Executive_Summary_ILD_Ref!O23</f>
        <v>#DIV/0!</v>
      </c>
      <c s="93" t="e">
        <f t="shared" si="3"/>
        <v>#DIV/0!</v>
      </c>
      <c s="191">
        <f>Executive_Summary_ILD_Ref!Q23</f>
        <v>0</v>
      </c>
      <c s="95" t="str">
        <f>Executive_Summary_ILD_Ref!R23</f>
        <v>NA</v>
      </c>
      <c s="96" t="e">
        <f>Executive_Summary_ILD_Ref!S23</f>
        <v>#DIV/0!</v>
      </c>
      <c s="119" t="e">
        <f>Executive_Summary_ILD_Ref!T23</f>
        <v>#DIV/0!</v>
      </c>
    </row>
    <row r="21" spans="1:22" ht="12.75">
      <c r="A21" s="103" t="s">
        <v>87</v>
      </c>
      <c s="191">
        <f>Executive_Summary_ILD_Ref!A24</f>
        <v>0</v>
      </c>
      <c s="93" t="e">
        <f t="shared" si="0"/>
        <v>#DIV/0!</v>
      </c>
      <c s="191">
        <f>Executive_Summary_ILD_Ref!B24</f>
        <v>0</v>
      </c>
      <c s="95" t="str">
        <f>Executive_Summary_ILD_Ref!C24</f>
        <v>NA</v>
      </c>
      <c s="96" t="e">
        <f>Executive_Summary_ILD_Ref!D24</f>
        <v>#DIV/0!</v>
      </c>
      <c s="100" t="e">
        <f>Executive_Summary_ILD_Ref!E24</f>
        <v>#DIV/0!</v>
      </c>
      <c s="93" t="e">
        <f t="shared" si="1"/>
        <v>#DIV/0!</v>
      </c>
      <c s="191">
        <f>Executive_Summary_ILD_Ref!G24</f>
        <v>0</v>
      </c>
      <c s="95" t="str">
        <f>Executive_Summary_ILD_Ref!H24</f>
        <v>NA</v>
      </c>
      <c s="96" t="e">
        <f>Executive_Summary_ILD_Ref!I24</f>
        <v>#DIV/0!</v>
      </c>
      <c s="100" t="e">
        <f>Executive_Summary_ILD_Ref!J24</f>
        <v>#DIV/0!</v>
      </c>
      <c s="93" t="e">
        <f t="shared" si="2"/>
        <v>#DIV/0!</v>
      </c>
      <c s="191">
        <f>Executive_Summary_ILD_Ref!L24</f>
        <v>0</v>
      </c>
      <c s="95" t="str">
        <f>Executive_Summary_ILD_Ref!M24</f>
        <v>NA</v>
      </c>
      <c s="96" t="e">
        <f>Executive_Summary_ILD_Ref!N24</f>
        <v>#DIV/0!</v>
      </c>
      <c s="100" t="e">
        <f>Executive_Summary_ILD_Ref!O24</f>
        <v>#DIV/0!</v>
      </c>
      <c s="93" t="e">
        <f t="shared" si="3"/>
        <v>#DIV/0!</v>
      </c>
      <c s="191">
        <f>Executive_Summary_ILD_Ref!Q24</f>
        <v>0</v>
      </c>
      <c s="95" t="str">
        <f>Executive_Summary_ILD_Ref!R24</f>
        <v>NA</v>
      </c>
      <c s="96" t="e">
        <f>Executive_Summary_ILD_Ref!S24</f>
        <v>#DIV/0!</v>
      </c>
      <c s="119" t="e">
        <f>Executive_Summary_ILD_Ref!T24</f>
        <v>#DIV/0!</v>
      </c>
    </row>
    <row r="22" spans="1:22" ht="12.75">
      <c r="A22" s="101" t="s">
        <v>21</v>
      </c>
      <c s="191">
        <f>Executive_Summary_ILD_Ref!A26</f>
        <v>0</v>
      </c>
      <c s="93" t="e">
        <f t="shared" si="0"/>
        <v>#DIV/0!</v>
      </c>
      <c s="191">
        <f>Executive_Summary_ILD_Ref!B26</f>
        <v>0</v>
      </c>
      <c s="95" t="str">
        <f>Executive_Summary_ILD_Ref!C26</f>
        <v>NA</v>
      </c>
      <c s="96" t="e">
        <f>Executive_Summary_ILD_Ref!D26</f>
        <v>#DIV/0!</v>
      </c>
      <c s="100" t="e">
        <f>Executive_Summary_ILD_Ref!E26</f>
        <v>#DIV/0!</v>
      </c>
      <c s="93" t="e">
        <f t="shared" si="1"/>
        <v>#DIV/0!</v>
      </c>
      <c s="191">
        <f>Executive_Summary_ILD_Ref!G26</f>
        <v>0</v>
      </c>
      <c s="95" t="str">
        <f>Executive_Summary_ILD_Ref!H26</f>
        <v>NA</v>
      </c>
      <c s="96" t="e">
        <f>Executive_Summary_ILD_Ref!I26</f>
        <v>#DIV/0!</v>
      </c>
      <c s="100" t="e">
        <f>Executive_Summary_ILD_Ref!J26</f>
        <v>#DIV/0!</v>
      </c>
      <c s="93" t="e">
        <f t="shared" si="2"/>
        <v>#DIV/0!</v>
      </c>
      <c s="191">
        <f>Executive_Summary_ILD_Ref!L26</f>
        <v>0</v>
      </c>
      <c s="95" t="str">
        <f>Executive_Summary_ILD_Ref!M26</f>
        <v>NA</v>
      </c>
      <c s="96" t="e">
        <f>Executive_Summary_ILD_Ref!N26</f>
        <v>#DIV/0!</v>
      </c>
      <c s="100" t="e">
        <f>Executive_Summary_ILD_Ref!O26</f>
        <v>#DIV/0!</v>
      </c>
      <c s="93" t="e">
        <f t="shared" si="3"/>
        <v>#DIV/0!</v>
      </c>
      <c s="191">
        <f>Executive_Summary_ILD_Ref!Q26</f>
        <v>0</v>
      </c>
      <c s="95" t="str">
        <f>Executive_Summary_ILD_Ref!R26</f>
        <v>NA</v>
      </c>
      <c s="96" t="e">
        <f>Executive_Summary_ILD_Ref!S26</f>
        <v>#DIV/0!</v>
      </c>
      <c s="119" t="e">
        <f>Executive_Summary_ILD_Ref!T26</f>
        <v>#DIV/0!</v>
      </c>
    </row>
    <row r="23" spans="1:22" ht="12.75">
      <c r="A23" s="103" t="s">
        <v>309</v>
      </c>
      <c s="191">
        <f>Executive_Summary_ILD_Ref!A27</f>
        <v>0</v>
      </c>
      <c s="93" t="e">
        <f t="shared" si="0"/>
        <v>#DIV/0!</v>
      </c>
      <c s="191">
        <f>Executive_Summary_ILD_Ref!B27</f>
        <v>0</v>
      </c>
      <c s="95" t="str">
        <f>Executive_Summary_ILD_Ref!C27</f>
        <v>NA</v>
      </c>
      <c s="96" t="e">
        <f>Executive_Summary_ILD_Ref!D27</f>
        <v>#DIV/0!</v>
      </c>
      <c s="100" t="e">
        <f>Executive_Summary_ILD_Ref!E27</f>
        <v>#DIV/0!</v>
      </c>
      <c s="93" t="e">
        <f t="shared" si="1"/>
        <v>#DIV/0!</v>
      </c>
      <c s="191">
        <f>Executive_Summary_ILD_Ref!G27</f>
        <v>0</v>
      </c>
      <c s="95" t="str">
        <f>Executive_Summary_ILD_Ref!H27</f>
        <v>NA</v>
      </c>
      <c s="96" t="e">
        <f>Executive_Summary_ILD_Ref!I27</f>
        <v>#DIV/0!</v>
      </c>
      <c s="100" t="e">
        <f>Executive_Summary_ILD_Ref!J27</f>
        <v>#DIV/0!</v>
      </c>
      <c s="93" t="e">
        <f t="shared" si="2"/>
        <v>#DIV/0!</v>
      </c>
      <c s="191">
        <f>Executive_Summary_ILD_Ref!L27</f>
        <v>0</v>
      </c>
      <c s="95" t="str">
        <f>Executive_Summary_ILD_Ref!M27</f>
        <v>NA</v>
      </c>
      <c s="96" t="e">
        <f>Executive_Summary_ILD_Ref!N27</f>
        <v>#DIV/0!</v>
      </c>
      <c s="100" t="e">
        <f>Executive_Summary_ILD_Ref!O27</f>
        <v>#DIV/0!</v>
      </c>
      <c s="93" t="e">
        <f t="shared" si="3"/>
        <v>#DIV/0!</v>
      </c>
      <c s="191">
        <f>Executive_Summary_ILD_Ref!Q27</f>
        <v>0</v>
      </c>
      <c s="95" t="str">
        <f>Executive_Summary_ILD_Ref!R27</f>
        <v>NA</v>
      </c>
      <c s="96" t="e">
        <f>Executive_Summary_ILD_Ref!S27</f>
        <v>#DIV/0!</v>
      </c>
      <c s="119" t="e">
        <f>Executive_Summary_ILD_Ref!T27</f>
        <v>#DIV/0!</v>
      </c>
    </row>
    <row r="24" spans="1:22" ht="12.75">
      <c r="A24" s="103" t="s">
        <v>310</v>
      </c>
      <c s="191">
        <f>Executive_Summary_ILD_Ref!A28</f>
        <v>0</v>
      </c>
      <c s="93" t="e">
        <f t="shared" si="0"/>
        <v>#DIV/0!</v>
      </c>
      <c s="191">
        <f>Executive_Summary_ILD_Ref!B28</f>
        <v>0</v>
      </c>
      <c s="95" t="str">
        <f>Executive_Summary_ILD_Ref!C28</f>
        <v>NA</v>
      </c>
      <c s="96" t="e">
        <f>Executive_Summary_ILD_Ref!D28</f>
        <v>#DIV/0!</v>
      </c>
      <c s="100" t="e">
        <f>Executive_Summary_ILD_Ref!E28</f>
        <v>#DIV/0!</v>
      </c>
      <c s="93" t="e">
        <f t="shared" si="1"/>
        <v>#DIV/0!</v>
      </c>
      <c s="191">
        <f>Executive_Summary_ILD_Ref!G28</f>
        <v>0</v>
      </c>
      <c s="95" t="str">
        <f>Executive_Summary_ILD_Ref!H28</f>
        <v>NA</v>
      </c>
      <c s="96" t="e">
        <f>Executive_Summary_ILD_Ref!I28</f>
        <v>#DIV/0!</v>
      </c>
      <c s="100" t="e">
        <f>Executive_Summary_ILD_Ref!J28</f>
        <v>#DIV/0!</v>
      </c>
      <c s="93" t="e">
        <f t="shared" si="2"/>
        <v>#DIV/0!</v>
      </c>
      <c s="191">
        <f>Executive_Summary_ILD_Ref!L28</f>
        <v>0</v>
      </c>
      <c s="95" t="str">
        <f>Executive_Summary_ILD_Ref!M28</f>
        <v>NA</v>
      </c>
      <c s="96" t="e">
        <f>Executive_Summary_ILD_Ref!N28</f>
        <v>#DIV/0!</v>
      </c>
      <c s="100" t="e">
        <f>Executive_Summary_ILD_Ref!O28</f>
        <v>#DIV/0!</v>
      </c>
      <c s="93" t="e">
        <f t="shared" si="3"/>
        <v>#DIV/0!</v>
      </c>
      <c s="191">
        <f>Executive_Summary_ILD_Ref!Q28</f>
        <v>0</v>
      </c>
      <c s="95" t="str">
        <f>Executive_Summary_ILD_Ref!R28</f>
        <v>NA</v>
      </c>
      <c s="96" t="e">
        <f>Executive_Summary_ILD_Ref!S28</f>
        <v>#DIV/0!</v>
      </c>
      <c s="119" t="e">
        <f>Executive_Summary_ILD_Ref!T28</f>
        <v>#DIV/0!</v>
      </c>
    </row>
    <row r="25" spans="1:22" s="4" customFormat="1" ht="12.75" customHeight="1">
      <c r="A25" s="103" t="s">
        <v>86</v>
      </c>
      <c s="191">
        <f>Executive_Summary_ILD_Ref!A29</f>
        <v>0</v>
      </c>
      <c s="93" t="e">
        <f t="shared" si="0"/>
        <v>#DIV/0!</v>
      </c>
      <c s="191">
        <f>Executive_Summary_ILD_Ref!B29</f>
        <v>0</v>
      </c>
      <c s="95" t="str">
        <f>Executive_Summary_ILD_Ref!C29</f>
        <v>NA</v>
      </c>
      <c s="96" t="e">
        <f>Executive_Summary_ILD_Ref!D29</f>
        <v>#DIV/0!</v>
      </c>
      <c s="100" t="e">
        <f>Executive_Summary_ILD_Ref!E29</f>
        <v>#DIV/0!</v>
      </c>
      <c s="93" t="e">
        <f t="shared" si="1"/>
        <v>#DIV/0!</v>
      </c>
      <c s="191">
        <f>Executive_Summary_ILD_Ref!G29</f>
        <v>0</v>
      </c>
      <c s="95" t="str">
        <f>Executive_Summary_ILD_Ref!H29</f>
        <v>NA</v>
      </c>
      <c s="96" t="e">
        <f>Executive_Summary_ILD_Ref!I29</f>
        <v>#DIV/0!</v>
      </c>
      <c s="100" t="e">
        <f>Executive_Summary_ILD_Ref!J29</f>
        <v>#DIV/0!</v>
      </c>
      <c s="93" t="e">
        <f t="shared" si="2"/>
        <v>#DIV/0!</v>
      </c>
      <c s="191">
        <f>Executive_Summary_ILD_Ref!L29</f>
        <v>0</v>
      </c>
      <c s="95" t="str">
        <f>Executive_Summary_ILD_Ref!M29</f>
        <v>NA</v>
      </c>
      <c s="96" t="e">
        <f>Executive_Summary_ILD_Ref!N29</f>
        <v>#DIV/0!</v>
      </c>
      <c s="100" t="e">
        <f>Executive_Summary_ILD_Ref!O29</f>
        <v>#DIV/0!</v>
      </c>
      <c s="93" t="e">
        <f t="shared" si="3"/>
        <v>#DIV/0!</v>
      </c>
      <c s="191">
        <f>Executive_Summary_ILD_Ref!Q29</f>
        <v>0</v>
      </c>
      <c s="95" t="str">
        <f>Executive_Summary_ILD_Ref!R29</f>
        <v>NA</v>
      </c>
      <c s="96" t="e">
        <f>Executive_Summary_ILD_Ref!S29</f>
        <v>#DIV/0!</v>
      </c>
      <c s="119" t="e">
        <f>Executive_Summary_ILD_Ref!T29</f>
        <v>#DIV/0!</v>
      </c>
    </row>
    <row r="26" spans="1:22" ht="12.75">
      <c r="A26" s="98" t="s">
        <v>49</v>
      </c>
      <c s="191">
        <f>Executive_Summary_ILD_Ref!A31</f>
        <v>0</v>
      </c>
      <c s="93" t="e">
        <f t="shared" si="0"/>
        <v>#DIV/0!</v>
      </c>
      <c s="191">
        <f>Executive_Summary_ILD_Ref!B31</f>
        <v>0</v>
      </c>
      <c s="95" t="str">
        <f>Executive_Summary_ILD_Ref!C31</f>
        <v>NA</v>
      </c>
      <c s="96" t="e">
        <f>Executive_Summary_ILD_Ref!D31</f>
        <v>#DIV/0!</v>
      </c>
      <c s="100" t="e">
        <f>Executive_Summary_ILD_Ref!E31</f>
        <v>#DIV/0!</v>
      </c>
      <c s="93" t="e">
        <f t="shared" si="1"/>
        <v>#DIV/0!</v>
      </c>
      <c s="191">
        <f>Executive_Summary_ILD_Ref!G31</f>
        <v>0</v>
      </c>
      <c s="95" t="str">
        <f>Executive_Summary_ILD_Ref!H31</f>
        <v>NA</v>
      </c>
      <c s="96" t="e">
        <f>Executive_Summary_ILD_Ref!I31</f>
        <v>#DIV/0!</v>
      </c>
      <c s="100" t="e">
        <f>Executive_Summary_ILD_Ref!J31</f>
        <v>#DIV/0!</v>
      </c>
      <c s="93" t="e">
        <f t="shared" si="2"/>
        <v>#DIV/0!</v>
      </c>
      <c s="191">
        <f>Executive_Summary_ILD_Ref!L31</f>
        <v>0</v>
      </c>
      <c s="95" t="str">
        <f>Executive_Summary_ILD_Ref!M31</f>
        <v>NA</v>
      </c>
      <c s="96" t="e">
        <f>Executive_Summary_ILD_Ref!N31</f>
        <v>#DIV/0!</v>
      </c>
      <c s="100" t="e">
        <f>Executive_Summary_ILD_Ref!O31</f>
        <v>#DIV/0!</v>
      </c>
      <c s="93" t="e">
        <f t="shared" si="3"/>
        <v>#DIV/0!</v>
      </c>
      <c s="191">
        <f>Executive_Summary_ILD_Ref!Q31</f>
        <v>0</v>
      </c>
      <c s="95" t="str">
        <f>Executive_Summary_ILD_Ref!R31</f>
        <v>NA</v>
      </c>
      <c s="96" t="e">
        <f>Executive_Summary_ILD_Ref!S31</f>
        <v>#DIV/0!</v>
      </c>
      <c s="119" t="e">
        <f>Executive_Summary_ILD_Ref!T31</f>
        <v>#DIV/0!</v>
      </c>
    </row>
    <row r="27" spans="1:22" ht="12.75" customHeight="1">
      <c r="A27" s="101" t="s">
        <v>24</v>
      </c>
      <c s="191">
        <f>Executive_Summary_ILD_Ref!A33</f>
        <v>0</v>
      </c>
      <c s="93" t="e">
        <f t="shared" si="0"/>
        <v>#DIV/0!</v>
      </c>
      <c s="191">
        <f>Executive_Summary_ILD_Ref!B33</f>
        <v>0</v>
      </c>
      <c s="95" t="str">
        <f>Executive_Summary_ILD_Ref!C33</f>
        <v>NA</v>
      </c>
      <c s="96" t="e">
        <f>Executive_Summary_ILD_Ref!D33</f>
        <v>#DIV/0!</v>
      </c>
      <c s="100" t="e">
        <f>Executive_Summary_ILD_Ref!E33</f>
        <v>#DIV/0!</v>
      </c>
      <c s="93" t="e">
        <f t="shared" si="1"/>
        <v>#DIV/0!</v>
      </c>
      <c s="191">
        <f>Executive_Summary_ILD_Ref!G33</f>
        <v>0</v>
      </c>
      <c s="95" t="str">
        <f>Executive_Summary_ILD_Ref!H33</f>
        <v>NA</v>
      </c>
      <c s="96" t="e">
        <f>Executive_Summary_ILD_Ref!I33</f>
        <v>#DIV/0!</v>
      </c>
      <c s="100" t="e">
        <f>Executive_Summary_ILD_Ref!J33</f>
        <v>#DIV/0!</v>
      </c>
      <c s="93" t="e">
        <f t="shared" si="2"/>
        <v>#DIV/0!</v>
      </c>
      <c s="191">
        <f>Executive_Summary_ILD_Ref!L33</f>
        <v>0</v>
      </c>
      <c s="95" t="str">
        <f>Executive_Summary_ILD_Ref!M33</f>
        <v>NA</v>
      </c>
      <c s="96" t="e">
        <f>Executive_Summary_ILD_Ref!N33</f>
        <v>#DIV/0!</v>
      </c>
      <c s="100" t="e">
        <f>Executive_Summary_ILD_Ref!O33</f>
        <v>#DIV/0!</v>
      </c>
      <c s="93" t="e">
        <f t="shared" si="3"/>
        <v>#DIV/0!</v>
      </c>
      <c s="191">
        <f>Executive_Summary_ILD_Ref!Q33</f>
        <v>0</v>
      </c>
      <c s="95" t="str">
        <f>Executive_Summary_ILD_Ref!R33</f>
        <v>NA</v>
      </c>
      <c s="96" t="e">
        <f>Executive_Summary_ILD_Ref!S33</f>
        <v>#DIV/0!</v>
      </c>
      <c s="119" t="e">
        <f>Executive_Summary_ILD_Ref!T33</f>
        <v>#DIV/0!</v>
      </c>
    </row>
    <row r="28" spans="1:22" ht="12.75" customHeight="1">
      <c r="A28" s="104" t="s">
        <v>22</v>
      </c>
      <c s="191">
        <f>Executive_Summary_ILD_Ref!A35</f>
        <v>0</v>
      </c>
      <c s="105" t="e">
        <f t="shared" si="0"/>
        <v>#DIV/0!</v>
      </c>
      <c s="192">
        <f>Executive_Summary_ILD_Ref!B35</f>
        <v>0</v>
      </c>
      <c s="106" t="str">
        <f>Executive_Summary_ILD_Ref!C35</f>
        <v>NA</v>
      </c>
      <c s="107" t="e">
        <f>Executive_Summary_ILD_Ref!D35</f>
        <v>#DIV/0!</v>
      </c>
      <c s="108" t="e">
        <f>Executive_Summary_ILD_Ref!E35</f>
        <v>#DIV/0!</v>
      </c>
      <c s="105" t="e">
        <f t="shared" si="1"/>
        <v>#DIV/0!</v>
      </c>
      <c s="192">
        <f>Executive_Summary_ILD_Ref!G35</f>
        <v>0</v>
      </c>
      <c s="106" t="str">
        <f>Executive_Summary_ILD_Ref!H35</f>
        <v>NA</v>
      </c>
      <c s="107" t="e">
        <f>Executive_Summary_ILD_Ref!I35</f>
        <v>#DIV/0!</v>
      </c>
      <c s="108" t="e">
        <f>Executive_Summary_ILD_Ref!J35</f>
        <v>#DIV/0!</v>
      </c>
      <c s="105" t="e">
        <f t="shared" si="2"/>
        <v>#DIV/0!</v>
      </c>
      <c s="192">
        <f>Executive_Summary_ILD_Ref!L35</f>
        <v>0</v>
      </c>
      <c s="106" t="str">
        <f>Executive_Summary_ILD_Ref!M35</f>
        <v>NA</v>
      </c>
      <c s="107" t="e">
        <f>Executive_Summary_ILD_Ref!N35</f>
        <v>#DIV/0!</v>
      </c>
      <c s="108" t="e">
        <f>Executive_Summary_ILD_Ref!O35</f>
        <v>#DIV/0!</v>
      </c>
      <c s="105" t="e">
        <f t="shared" si="3"/>
        <v>#DIV/0!</v>
      </c>
      <c s="192">
        <f>Executive_Summary_ILD_Ref!Q35</f>
        <v>0</v>
      </c>
      <c s="106" t="str">
        <f>Executive_Summary_ILD_Ref!R35</f>
        <v>NA</v>
      </c>
      <c s="107" t="e">
        <f>Executive_Summary_ILD_Ref!S35</f>
        <v>#DIV/0!</v>
      </c>
      <c s="200" t="e">
        <f>Executive_Summary_ILD_Ref!T35</f>
        <v>#DIV/0!</v>
      </c>
    </row>
    <row r="29" spans="1:22" s="5" customFormat="1" ht="14.25">
      <c r="A29" s="109" t="s">
        <v>85</v>
      </c>
      <c s="191">
        <f>Executive_Summary_ILD_Ref!A37</f>
        <v>0</v>
      </c>
      <c s="110" t="e">
        <f t="shared" si="0"/>
        <v>#DIV/0!</v>
      </c>
      <c s="193">
        <f>Executive_Summary_ILD_Ref!B37</f>
        <v>0</v>
      </c>
      <c s="111" t="str">
        <f>Executive_Summary_ILD_Ref!C37</f>
        <v>NA</v>
      </c>
      <c s="112" t="e">
        <f>Executive_Summary_ILD_Ref!D37</f>
        <v>#DIV/0!</v>
      </c>
      <c s="113" t="e">
        <f>Executive_Summary_ILD_Ref!E37</f>
        <v>#DIV/0!</v>
      </c>
      <c s="110" t="e">
        <f t="shared" si="1"/>
        <v>#DIV/0!</v>
      </c>
      <c s="193">
        <f>Executive_Summary_ILD_Ref!G37</f>
        <v>0</v>
      </c>
      <c s="111" t="str">
        <f>Executive_Summary_ILD_Ref!H37</f>
        <v>NA</v>
      </c>
      <c s="112" t="e">
        <f>Executive_Summary_ILD_Ref!I37</f>
        <v>#DIV/0!</v>
      </c>
      <c s="113" t="e">
        <f>Executive_Summary_ILD_Ref!J37</f>
        <v>#DIV/0!</v>
      </c>
      <c s="110" t="e">
        <f t="shared" si="2"/>
        <v>#DIV/0!</v>
      </c>
      <c s="193">
        <f>Executive_Summary_ILD_Ref!L37</f>
        <v>0</v>
      </c>
      <c s="111" t="str">
        <f>Executive_Summary_ILD_Ref!M37</f>
        <v>NA</v>
      </c>
      <c s="112" t="e">
        <f>Executive_Summary_ILD_Ref!N37</f>
        <v>#DIV/0!</v>
      </c>
      <c s="113" t="e">
        <f>Executive_Summary_ILD_Ref!O37</f>
        <v>#DIV/0!</v>
      </c>
      <c s="110" t="e">
        <f t="shared" si="3"/>
        <v>#DIV/0!</v>
      </c>
      <c s="193">
        <f>Executive_Summary_ILD_Ref!Q37</f>
        <v>0</v>
      </c>
      <c s="111" t="str">
        <f>Executive_Summary_ILD_Ref!R37</f>
        <v>NA</v>
      </c>
      <c s="112" t="e">
        <f>Executive_Summary_ILD_Ref!S37</f>
        <v>#DIV/0!</v>
      </c>
      <c s="122" t="e">
        <f>Executive_Summary_ILD_Ref!T37</f>
        <v>#DIV/0!</v>
      </c>
    </row>
    <row r="31" spans="1:1" ht="13.5"/>
    <row r="32" spans="3:22" ht="13.5" customHeight="1">
      <c r="C32" s="261">
        <f>Info!A15</f>
        <v>0</v>
      </c>
      <c s="262"/>
      <c s="262"/>
      <c s="262"/>
      <c s="263"/>
      <c s="261">
        <f>Info!A16</f>
      </c>
      <c s="262"/>
      <c s="262"/>
      <c s="262"/>
      <c s="263"/>
      <c s="261">
        <f>Info!A17</f>
        <v>0</v>
      </c>
      <c s="262"/>
      <c s="262"/>
      <c s="262"/>
      <c s="263"/>
      <c s="261">
        <f>Info!A18</f>
        <v>0</v>
      </c>
      <c s="262"/>
      <c s="262"/>
      <c s="262"/>
      <c s="263"/>
    </row>
    <row r="33" spans="3:22" ht="13.5">
      <c r="C33" s="264"/>
      <c s="256" t="s">
        <v>306</v>
      </c>
      <c s="260"/>
      <c s="256" t="s">
        <v>8</v>
      </c>
      <c s="257"/>
      <c s="264"/>
      <c s="256" t="s">
        <v>306</v>
      </c>
      <c s="260"/>
      <c s="256" t="s">
        <v>8</v>
      </c>
      <c s="257"/>
      <c s="264"/>
      <c s="256" t="s">
        <v>306</v>
      </c>
      <c s="260"/>
      <c s="256" t="s">
        <v>8</v>
      </c>
      <c s="257"/>
      <c s="264"/>
      <c s="256" t="s">
        <v>306</v>
      </c>
      <c s="260"/>
      <c s="256" t="s">
        <v>8</v>
      </c>
      <c s="257"/>
    </row>
    <row r="34" spans="1:22" ht="38.25" customHeight="1">
      <c r="A34" s="196" t="s">
        <v>38</v>
      </c>
      <c s="205"/>
      <c s="265"/>
      <c s="88" t="str">
        <f>IF(Info!$M$1=1,"Dollars (000)","Volume (000)")</f>
        <v>Dollars (000)</v>
      </c>
      <c s="88" t="s">
        <v>307</v>
      </c>
      <c s="88" t="s">
        <v>8</v>
      </c>
      <c s="89" t="s">
        <v>308</v>
      </c>
      <c s="265"/>
      <c s="88" t="str">
        <f>IF(Info!$M$1=1,"Dollars (000)","Volume (000)")</f>
        <v>Dollars (000)</v>
      </c>
      <c s="88" t="s">
        <v>307</v>
      </c>
      <c s="88" t="s">
        <v>8</v>
      </c>
      <c s="89" t="s">
        <v>308</v>
      </c>
      <c s="265"/>
      <c s="88" t="str">
        <f>IF(Info!$M$1=1,"Dollars (000)","Volume (000)")</f>
        <v>Dollars (000)</v>
      </c>
      <c s="88" t="s">
        <v>307</v>
      </c>
      <c s="88" t="s">
        <v>8</v>
      </c>
      <c s="89" t="s">
        <v>308</v>
      </c>
      <c s="265"/>
      <c s="88" t="str">
        <f>IF(Info!$M$1=1,"Dollars (000)","Volume (000)")</f>
        <v>Dollars (000)</v>
      </c>
      <c s="88" t="s">
        <v>307</v>
      </c>
      <c s="88" t="s">
        <v>8</v>
      </c>
      <c s="89" t="s">
        <v>308</v>
      </c>
    </row>
    <row r="35" spans="1:22" ht="12.75">
      <c r="A35" s="197" t="s">
        <v>29</v>
      </c>
      <c s="191">
        <f>Executive_Summary_ILD_Ref!A46</f>
        <v>0</v>
      </c>
      <c s="114"/>
      <c s="194" t="str">
        <f>Executive_Summary_ILD_Ref!B46</f>
        <v>Current</v>
      </c>
      <c s="115" t="str">
        <f>Executive_Summary_ILD_Ref!C46</f>
        <v>%Chg</v>
      </c>
      <c s="116" t="str">
        <f>Executive_Summary_ILD_Ref!D46</f>
        <v>Dollar Share of Cat</v>
      </c>
      <c s="117" t="str">
        <f>Executive_Summary_ILD_Ref!E46</f>
        <v>Dollar Share of Cat Chg</v>
      </c>
      <c s="114"/>
      <c s="194" t="str">
        <f>Executive_Summary_ILD_Ref!G46</f>
        <v>Current</v>
      </c>
      <c s="115" t="str">
        <f>Executive_Summary_ILD_Ref!H46</f>
        <v>%Chg</v>
      </c>
      <c s="116" t="str">
        <f>Executive_Summary_ILD_Ref!I46</f>
        <v>Dollar Share of Cat</v>
      </c>
      <c s="117" t="str">
        <f>Executive_Summary_ILD_Ref!J46</f>
        <v>Dollar Share of Cat Chg</v>
      </c>
      <c s="114"/>
      <c s="194" t="str">
        <f>Executive_Summary_ILD_Ref!L46</f>
        <v>Current</v>
      </c>
      <c s="115" t="str">
        <f>Executive_Summary_ILD_Ref!M46</f>
        <v>%Chg</v>
      </c>
      <c s="116" t="str">
        <f>Executive_Summary_ILD_Ref!N46</f>
        <v>Dollar Share of Cat</v>
      </c>
      <c s="117" t="str">
        <f>Executive_Summary_ILD_Ref!O46</f>
        <v>Dollar Share of Cat Chg</v>
      </c>
      <c s="114"/>
      <c s="194" t="str">
        <f>Executive_Summary_ILD_Ref!Q46</f>
        <v>Current</v>
      </c>
      <c s="115" t="str">
        <f>Executive_Summary_ILD_Ref!R46</f>
        <v>%Chg</v>
      </c>
      <c s="116" t="str">
        <f>Executive_Summary_ILD_Ref!S46</f>
        <v>Dollar Share of Cat</v>
      </c>
      <c s="117" t="str">
        <f>Executive_Summary_ILD_Ref!T46</f>
        <v>Dollar Share of Cat Chg</v>
      </c>
    </row>
    <row r="36" spans="1:22" s="11" customFormat="1" ht="12.75">
      <c r="A36" s="118" t="s">
        <v>73</v>
      </c>
      <c s="191">
        <f>Executive_Summary_ILD_Ref!A47</f>
        <v>0</v>
      </c>
      <c s="118"/>
      <c s="191">
        <f>Executive_Summary_ILD_Ref!B47</f>
        <v>0</v>
      </c>
      <c s="95" t="str">
        <f>Executive_Summary_ILD_Ref!C47</f>
        <v>NA</v>
      </c>
      <c s="96" t="str">
        <f>Executive_Summary_ILD_Ref!D47</f>
        <v>NA</v>
      </c>
      <c s="119" t="e">
        <f>Executive_Summary_ILD_Ref!E47</f>
        <v>#VALUE!</v>
      </c>
      <c s="118"/>
      <c s="191">
        <f>Executive_Summary_ILD_Ref!G47</f>
        <v>0</v>
      </c>
      <c s="95" t="str">
        <f>Executive_Summary_ILD_Ref!H47</f>
        <v>NA</v>
      </c>
      <c s="96" t="str">
        <f>Executive_Summary_ILD_Ref!I47</f>
        <v>NA</v>
      </c>
      <c s="119" t="e">
        <f>Executive_Summary_ILD_Ref!J47</f>
        <v>#VALUE!</v>
      </c>
      <c s="118"/>
      <c s="191">
        <f>Executive_Summary_ILD_Ref!L47</f>
        <v>0</v>
      </c>
      <c s="95" t="str">
        <f>Executive_Summary_ILD_Ref!M47</f>
        <v>NA</v>
      </c>
      <c s="96" t="e">
        <f>Executive_Summary_ILD_Ref!N47</f>
        <v>#VALUE!</v>
      </c>
      <c s="119" t="e">
        <f>Executive_Summary_ILD_Ref!O47</f>
        <v>#VALUE!</v>
      </c>
      <c s="118"/>
      <c s="191">
        <f>Executive_Summary_ILD_Ref!Q47</f>
        <v>0</v>
      </c>
      <c s="95" t="str">
        <f>Executive_Summary_ILD_Ref!R47</f>
        <v>NA</v>
      </c>
      <c s="96" t="e">
        <f>Executive_Summary_ILD_Ref!S47</f>
        <v>#VALUE!</v>
      </c>
      <c s="119" t="e">
        <f>Executive_Summary_ILD_Ref!T47</f>
        <v>#VALUE!</v>
      </c>
    </row>
    <row r="37" spans="1:22" s="11" customFormat="1" ht="12.75" customHeight="1">
      <c r="A37" s="118" t="s">
        <v>74</v>
      </c>
      <c s="191">
        <f>Executive_Summary_ILD_Ref!A48</f>
        <v>0</v>
      </c>
      <c s="118"/>
      <c s="191">
        <f>Executive_Summary_ILD_Ref!B48</f>
        <v>0</v>
      </c>
      <c s="95" t="str">
        <f>Executive_Summary_ILD_Ref!C48</f>
        <v>NA</v>
      </c>
      <c s="96" t="str">
        <f>Executive_Summary_ILD_Ref!D48</f>
        <v>NA</v>
      </c>
      <c s="119" t="e">
        <f>Executive_Summary_ILD_Ref!E48</f>
        <v>#VALUE!</v>
      </c>
      <c s="118" t="s">
        <v>311</v>
      </c>
      <c s="191">
        <f>Executive_Summary_ILD_Ref!G48</f>
        <v>0</v>
      </c>
      <c s="95" t="str">
        <f>Executive_Summary_ILD_Ref!H48</f>
        <v>NA</v>
      </c>
      <c s="96" t="str">
        <f>Executive_Summary_ILD_Ref!I48</f>
        <v>NA</v>
      </c>
      <c s="119" t="e">
        <f>Executive_Summary_ILD_Ref!J48</f>
        <v>#VALUE!</v>
      </c>
      <c s="118"/>
      <c s="191" t="e">
        <f>Executive_Summary_ILD_Ref!L48</f>
        <v>#REF!</v>
      </c>
      <c s="95" t="str">
        <f>Executive_Summary_ILD_Ref!M48</f>
        <v>NA</v>
      </c>
      <c s="96" t="str">
        <f>Executive_Summary_ILD_Ref!N48</f>
        <v>NA</v>
      </c>
      <c s="119" t="str">
        <f>Executive_Summary_ILD_Ref!O48</f>
        <v>NA</v>
      </c>
      <c s="118"/>
      <c s="191" t="e">
        <f>Executive_Summary_ILD_Ref!Q48</f>
        <v>#REF!</v>
      </c>
      <c s="95" t="str">
        <f>Executive_Summary_ILD_Ref!R48</f>
        <v>NA</v>
      </c>
      <c s="96" t="str">
        <f>Executive_Summary_ILD_Ref!S48</f>
        <v>NA</v>
      </c>
      <c s="119" t="str">
        <f>Executive_Summary_ILD_Ref!T48</f>
        <v>NA</v>
      </c>
    </row>
    <row r="38" spans="1:22" s="11" customFormat="1" ht="12.75" customHeight="1">
      <c r="A38" s="118" t="s">
        <v>75</v>
      </c>
      <c s="191">
        <f>Executive_Summary_ILD_Ref!A49</f>
        <v>0</v>
      </c>
      <c s="118"/>
      <c s="191">
        <f>Executive_Summary_ILD_Ref!B49</f>
        <v>0</v>
      </c>
      <c s="95" t="str">
        <f>Executive_Summary_ILD_Ref!C49</f>
        <v>NA</v>
      </c>
      <c s="96" t="str">
        <f>Executive_Summary_ILD_Ref!D49</f>
        <v>NA</v>
      </c>
      <c s="119" t="e">
        <f>Executive_Summary_ILD_Ref!E49</f>
        <v>#VALUE!</v>
      </c>
      <c s="118" t="s">
        <v>311</v>
      </c>
      <c s="191">
        <f>Executive_Summary_ILD_Ref!G49</f>
        <v>0</v>
      </c>
      <c s="95" t="str">
        <f>Executive_Summary_ILD_Ref!H49</f>
        <v>NA</v>
      </c>
      <c s="96" t="str">
        <f>Executive_Summary_ILD_Ref!I49</f>
        <v>NA</v>
      </c>
      <c s="119" t="e">
        <f>Executive_Summary_ILD_Ref!J49</f>
        <v>#VALUE!</v>
      </c>
      <c s="118"/>
      <c s="191" t="e">
        <f>Executive_Summary_ILD_Ref!L49</f>
        <v>#REF!</v>
      </c>
      <c s="95" t="str">
        <f>Executive_Summary_ILD_Ref!M49</f>
        <v>NA</v>
      </c>
      <c s="96" t="str">
        <f>Executive_Summary_ILD_Ref!N49</f>
        <v>NA</v>
      </c>
      <c s="119" t="str">
        <f>Executive_Summary_ILD_Ref!O49</f>
        <v>NA</v>
      </c>
      <c s="118"/>
      <c s="191" t="e">
        <f>Executive_Summary_ILD_Ref!Q49</f>
        <v>#REF!</v>
      </c>
      <c s="95" t="str">
        <f>Executive_Summary_ILD_Ref!R49</f>
        <v>NA</v>
      </c>
      <c s="96" t="str">
        <f>Executive_Summary_ILD_Ref!S49</f>
        <v>NA</v>
      </c>
      <c s="119" t="str">
        <f>Executive_Summary_ILD_Ref!T49</f>
        <v>NA</v>
      </c>
    </row>
    <row r="39" spans="1:22" s="11" customFormat="1" ht="12.75" customHeight="1">
      <c r="A39" s="118" t="s">
        <v>44</v>
      </c>
      <c s="191">
        <f>Executive_Summary_ILD_Ref!A50</f>
        <v>0</v>
      </c>
      <c s="118"/>
      <c s="191">
        <f>Executive_Summary_ILD_Ref!B50</f>
        <v>0</v>
      </c>
      <c s="95" t="str">
        <f>Executive_Summary_ILD_Ref!C50</f>
        <v>NA</v>
      </c>
      <c s="96" t="str">
        <f>Executive_Summary_ILD_Ref!D50</f>
        <v>NA</v>
      </c>
      <c s="119" t="e">
        <f>Executive_Summary_ILD_Ref!E50</f>
        <v>#VALUE!</v>
      </c>
      <c s="118" t="s">
        <v>311</v>
      </c>
      <c s="191">
        <f>Executive_Summary_ILD_Ref!G50</f>
        <v>0</v>
      </c>
      <c s="95" t="str">
        <f>Executive_Summary_ILD_Ref!H50</f>
        <v>NA</v>
      </c>
      <c s="96" t="str">
        <f>Executive_Summary_ILD_Ref!I50</f>
        <v>NA</v>
      </c>
      <c s="119" t="e">
        <f>Executive_Summary_ILD_Ref!J50</f>
        <v>#VALUE!</v>
      </c>
      <c s="118"/>
      <c s="191" t="e">
        <f>Executive_Summary_ILD_Ref!L50</f>
        <v>#REF!</v>
      </c>
      <c s="95" t="str">
        <f>Executive_Summary_ILD_Ref!M50</f>
        <v>NA</v>
      </c>
      <c s="96" t="str">
        <f>Executive_Summary_ILD_Ref!N50</f>
        <v>NA</v>
      </c>
      <c s="119" t="str">
        <f>Executive_Summary_ILD_Ref!O50</f>
        <v>NA</v>
      </c>
      <c s="118"/>
      <c s="191" t="e">
        <f>Executive_Summary_ILD_Ref!Q50</f>
        <v>#REF!</v>
      </c>
      <c s="95" t="str">
        <f>Executive_Summary_ILD_Ref!R50</f>
        <v>NA</v>
      </c>
      <c s="96" t="str">
        <f>Executive_Summary_ILD_Ref!S50</f>
        <v>NA</v>
      </c>
      <c s="119" t="str">
        <f>Executive_Summary_ILD_Ref!T50</f>
        <v>NA</v>
      </c>
    </row>
    <row r="40" spans="1:22" s="11" customFormat="1" ht="12.75" customHeight="1">
      <c r="A40" s="118" t="s">
        <v>45</v>
      </c>
      <c s="191">
        <f>Executive_Summary_ILD_Ref!A51</f>
        <v>0</v>
      </c>
      <c s="118"/>
      <c s="191">
        <f>Executive_Summary_ILD_Ref!B51</f>
        <v>0</v>
      </c>
      <c s="95" t="str">
        <f>Executive_Summary_ILD_Ref!C51</f>
        <v>NA</v>
      </c>
      <c s="96" t="str">
        <f>Executive_Summary_ILD_Ref!D51</f>
        <v>NA</v>
      </c>
      <c s="119" t="e">
        <f>Executive_Summary_ILD_Ref!E51</f>
        <v>#VALUE!</v>
      </c>
      <c s="118" t="s">
        <v>311</v>
      </c>
      <c s="191">
        <f>Executive_Summary_ILD_Ref!G51</f>
        <v>0</v>
      </c>
      <c s="95" t="str">
        <f>Executive_Summary_ILD_Ref!H51</f>
        <v>NA</v>
      </c>
      <c s="96" t="str">
        <f>Executive_Summary_ILD_Ref!I51</f>
        <v>NA</v>
      </c>
      <c s="119" t="e">
        <f>Executive_Summary_ILD_Ref!J51</f>
        <v>#VALUE!</v>
      </c>
      <c s="118"/>
      <c s="191" t="e">
        <f>Executive_Summary_ILD_Ref!L51</f>
        <v>#REF!</v>
      </c>
      <c s="95" t="str">
        <f>Executive_Summary_ILD_Ref!M51</f>
        <v>NA</v>
      </c>
      <c s="96" t="str">
        <f>Executive_Summary_ILD_Ref!N51</f>
        <v>NA</v>
      </c>
      <c s="119" t="str">
        <f>Executive_Summary_ILD_Ref!O51</f>
        <v>NA</v>
      </c>
      <c s="118"/>
      <c s="191" t="e">
        <f>Executive_Summary_ILD_Ref!Q51</f>
        <v>#REF!</v>
      </c>
      <c s="95" t="str">
        <f>Executive_Summary_ILD_Ref!R51</f>
        <v>NA</v>
      </c>
      <c s="96" t="str">
        <f>Executive_Summary_ILD_Ref!S51</f>
        <v>NA</v>
      </c>
      <c s="119" t="str">
        <f>Executive_Summary_ILD_Ref!T51</f>
        <v>NA</v>
      </c>
    </row>
    <row r="41" spans="1:22" s="11" customFormat="1" ht="12.75" customHeight="1">
      <c r="A41" s="38" t="s">
        <v>5</v>
      </c>
      <c s="191">
        <f>Executive_Summary_ILD_Ref!A52</f>
        <v>0</v>
      </c>
      <c s="38"/>
      <c s="191">
        <f>Executive_Summary_ILD_Ref!B52</f>
        <v>0</v>
      </c>
      <c s="95" t="str">
        <f>Executive_Summary_ILD_Ref!C52</f>
        <v>NA</v>
      </c>
      <c s="96" t="str">
        <f>Executive_Summary_ILD_Ref!D52</f>
        <v>NA</v>
      </c>
      <c s="119" t="e">
        <f>Executive_Summary_ILD_Ref!E52</f>
        <v>#VALUE!</v>
      </c>
      <c s="38" t="s">
        <v>311</v>
      </c>
      <c s="191">
        <f>Executive_Summary_ILD_Ref!G52</f>
        <v>0</v>
      </c>
      <c s="95" t="str">
        <f>Executive_Summary_ILD_Ref!H52</f>
        <v>NA</v>
      </c>
      <c s="96" t="str">
        <f>Executive_Summary_ILD_Ref!I52</f>
        <v>NA</v>
      </c>
      <c s="119" t="e">
        <f>Executive_Summary_ILD_Ref!J52</f>
        <v>#VALUE!</v>
      </c>
      <c s="38"/>
      <c s="191" t="e">
        <f>Executive_Summary_ILD_Ref!L52</f>
        <v>#REF!</v>
      </c>
      <c s="95" t="str">
        <f>Executive_Summary_ILD_Ref!M52</f>
        <v>NA</v>
      </c>
      <c s="96" t="str">
        <f>Executive_Summary_ILD_Ref!N52</f>
        <v>NA</v>
      </c>
      <c s="119" t="str">
        <f>Executive_Summary_ILD_Ref!O52</f>
        <v>NA</v>
      </c>
      <c s="38"/>
      <c s="191" t="e">
        <f>Executive_Summary_ILD_Ref!Q52</f>
        <v>#REF!</v>
      </c>
      <c s="95" t="str">
        <f>Executive_Summary_ILD_Ref!R52</f>
        <v>NA</v>
      </c>
      <c s="96" t="str">
        <f>Executive_Summary_ILD_Ref!S52</f>
        <v>NA</v>
      </c>
      <c s="119" t="str">
        <f>Executive_Summary_ILD_Ref!T52</f>
        <v>NA</v>
      </c>
    </row>
    <row r="42" spans="1:22" s="11" customFormat="1" ht="12.75" customHeight="1">
      <c r="A42" s="118" t="s">
        <v>77</v>
      </c>
      <c s="191">
        <f>Executive_Summary_ILD_Ref!A53</f>
        <v>0</v>
      </c>
      <c s="118"/>
      <c s="191">
        <f>Executive_Summary_ILD_Ref!B53</f>
        <v>0</v>
      </c>
      <c s="95" t="str">
        <f>Executive_Summary_ILD_Ref!C53</f>
        <v>NA</v>
      </c>
      <c s="96" t="str">
        <f>Executive_Summary_ILD_Ref!D53</f>
        <v>NA</v>
      </c>
      <c s="119" t="e">
        <f>Executive_Summary_ILD_Ref!E53</f>
        <v>#VALUE!</v>
      </c>
      <c s="118" t="s">
        <v>311</v>
      </c>
      <c s="191">
        <f>Executive_Summary_ILD_Ref!G53</f>
        <v>0</v>
      </c>
      <c s="95" t="str">
        <f>Executive_Summary_ILD_Ref!H53</f>
        <v>NA</v>
      </c>
      <c s="96" t="str">
        <f>Executive_Summary_ILD_Ref!I53</f>
        <v>NA</v>
      </c>
      <c s="119" t="e">
        <f>Executive_Summary_ILD_Ref!J53</f>
        <v>#VALUE!</v>
      </c>
      <c s="118"/>
      <c s="191" t="e">
        <f>Executive_Summary_ILD_Ref!L53</f>
        <v>#REF!</v>
      </c>
      <c s="95" t="str">
        <f>Executive_Summary_ILD_Ref!M53</f>
        <v>NA</v>
      </c>
      <c s="96" t="str">
        <f>Executive_Summary_ILD_Ref!N53</f>
        <v>NA</v>
      </c>
      <c s="119" t="str">
        <f>Executive_Summary_ILD_Ref!O53</f>
        <v>NA</v>
      </c>
      <c s="118"/>
      <c s="191" t="e">
        <f>Executive_Summary_ILD_Ref!Q53</f>
        <v>#REF!</v>
      </c>
      <c s="95" t="str">
        <f>Executive_Summary_ILD_Ref!R53</f>
        <v>NA</v>
      </c>
      <c s="96" t="str">
        <f>Executive_Summary_ILD_Ref!S53</f>
        <v>NA</v>
      </c>
      <c s="119" t="str">
        <f>Executive_Summary_ILD_Ref!T53</f>
        <v>NA</v>
      </c>
    </row>
    <row r="43" spans="1:22" s="11" customFormat="1" ht="12.75" customHeight="1">
      <c r="A43" s="120" t="s">
        <v>78</v>
      </c>
      <c s="191">
        <f>Executive_Summary_ILD_Ref!A54</f>
        <v>0</v>
      </c>
      <c s="120"/>
      <c s="191">
        <f>Executive_Summary_ILD_Ref!B54</f>
        <v>0</v>
      </c>
      <c s="95" t="str">
        <f>Executive_Summary_ILD_Ref!C54</f>
        <v>NA</v>
      </c>
      <c s="96" t="str">
        <f>Executive_Summary_ILD_Ref!D54</f>
        <v>NA</v>
      </c>
      <c s="119" t="e">
        <f>Executive_Summary_ILD_Ref!E54</f>
        <v>#VALUE!</v>
      </c>
      <c s="120" t="s">
        <v>311</v>
      </c>
      <c s="191">
        <f>Executive_Summary_ILD_Ref!G54</f>
        <v>0</v>
      </c>
      <c s="95" t="str">
        <f>Executive_Summary_ILD_Ref!H54</f>
        <v>NA</v>
      </c>
      <c s="96" t="str">
        <f>Executive_Summary_ILD_Ref!I54</f>
        <v>NA</v>
      </c>
      <c s="119" t="e">
        <f>Executive_Summary_ILD_Ref!J54</f>
        <v>#VALUE!</v>
      </c>
      <c s="120"/>
      <c s="191" t="e">
        <f>Executive_Summary_ILD_Ref!L54</f>
        <v>#REF!</v>
      </c>
      <c s="95" t="str">
        <f>Executive_Summary_ILD_Ref!M54</f>
        <v>NA</v>
      </c>
      <c s="96" t="str">
        <f>Executive_Summary_ILD_Ref!N54</f>
        <v>NA</v>
      </c>
      <c s="119" t="str">
        <f>Executive_Summary_ILD_Ref!O54</f>
        <v>NA</v>
      </c>
      <c s="120"/>
      <c s="191" t="e">
        <f>Executive_Summary_ILD_Ref!Q54</f>
        <v>#REF!</v>
      </c>
      <c s="95" t="str">
        <f>Executive_Summary_ILD_Ref!R54</f>
        <v>NA</v>
      </c>
      <c s="96" t="str">
        <f>Executive_Summary_ILD_Ref!S54</f>
        <v>NA</v>
      </c>
      <c s="119" t="str">
        <f>Executive_Summary_ILD_Ref!T54</f>
        <v>NA</v>
      </c>
    </row>
    <row r="44" spans="1:22" s="12" customFormat="1" ht="12.75" customHeight="1">
      <c r="A44" s="121" t="s">
        <v>79</v>
      </c>
      <c s="191">
        <f>Executive_Summary_ILD_Ref!A55</f>
        <v>0</v>
      </c>
      <c s="121"/>
      <c s="193">
        <f>Executive_Summary_ILD_Ref!B55</f>
        <v>0</v>
      </c>
      <c s="111" t="str">
        <f>Executive_Summary_ILD_Ref!C55</f>
        <v>NA</v>
      </c>
      <c s="112" t="str">
        <f>Executive_Summary_ILD_Ref!D55</f>
        <v>NA</v>
      </c>
      <c s="122" t="e">
        <f>Executive_Summary_ILD_Ref!E55</f>
        <v>#VALUE!</v>
      </c>
      <c s="121" t="s">
        <v>311</v>
      </c>
      <c s="193">
        <f>Executive_Summary_ILD_Ref!G55</f>
        <v>0</v>
      </c>
      <c s="111" t="str">
        <f>Executive_Summary_ILD_Ref!H55</f>
        <v>NA</v>
      </c>
      <c s="112" t="str">
        <f>Executive_Summary_ILD_Ref!I55</f>
        <v>NA</v>
      </c>
      <c s="122" t="e">
        <f>Executive_Summary_ILD_Ref!J55</f>
        <v>#VALUE!</v>
      </c>
      <c s="121"/>
      <c s="193" t="e">
        <f>Executive_Summary_ILD_Ref!L55</f>
        <v>#REF!</v>
      </c>
      <c s="111" t="str">
        <f>Executive_Summary_ILD_Ref!M55</f>
        <v>NA</v>
      </c>
      <c s="112" t="str">
        <f>Executive_Summary_ILD_Ref!N55</f>
        <v>NA</v>
      </c>
      <c s="122" t="str">
        <f>Executive_Summary_ILD_Ref!O55</f>
        <v>NA</v>
      </c>
      <c s="121"/>
      <c s="193" t="e">
        <f>Executive_Summary_ILD_Ref!Q55</f>
        <v>#REF!</v>
      </c>
      <c s="111" t="str">
        <f>Executive_Summary_ILD_Ref!R55</f>
        <v>NA</v>
      </c>
      <c s="112" t="str">
        <f>Executive_Summary_ILD_Ref!S55</f>
        <v>NA</v>
      </c>
      <c s="122" t="str">
        <f>Executive_Summary_ILD_Ref!T55</f>
        <v>NA</v>
      </c>
    </row>
    <row r="45" spans="1:22" s="12" customFormat="1" ht="12.75" customHeight="1">
      <c r="A45" s="80"/>
      <c s="80"/>
      <c s="80"/>
      <c s="94"/>
      <c s="95"/>
      <c s="96"/>
      <c s="100"/>
      <c s="80"/>
      <c s="94"/>
      <c s="95"/>
      <c s="96"/>
      <c s="100"/>
      <c s="80"/>
      <c s="94"/>
      <c s="95"/>
      <c s="96"/>
      <c s="100"/>
      <c s="80"/>
      <c s="94"/>
      <c s="95"/>
      <c s="96"/>
      <c s="100"/>
    </row>
    <row r="46" spans="3:22" ht="13.5" customHeight="1">
      <c r="C46" s="261">
        <f>Info!A15</f>
        <v>0</v>
      </c>
      <c s="262"/>
      <c s="262"/>
      <c s="262"/>
      <c s="263"/>
      <c s="261">
        <f>Info!A16</f>
      </c>
      <c s="262"/>
      <c s="262"/>
      <c s="262"/>
      <c s="263"/>
      <c s="261">
        <f>Info!A17</f>
        <v>0</v>
      </c>
      <c s="262"/>
      <c s="262"/>
      <c s="262"/>
      <c s="263"/>
      <c s="261">
        <f>Info!A18</f>
        <v>0</v>
      </c>
      <c s="262"/>
      <c s="262"/>
      <c s="262"/>
      <c s="263"/>
    </row>
    <row r="47" spans="3:22" ht="13.5">
      <c r="C47" s="264"/>
      <c s="256" t="s">
        <v>306</v>
      </c>
      <c s="260"/>
      <c s="256" t="s">
        <v>8</v>
      </c>
      <c s="257"/>
      <c s="264"/>
      <c s="256" t="s">
        <v>306</v>
      </c>
      <c s="260"/>
      <c s="256" t="s">
        <v>8</v>
      </c>
      <c s="257"/>
      <c s="264"/>
      <c s="256" t="s">
        <v>306</v>
      </c>
      <c s="260"/>
      <c s="256" t="s">
        <v>8</v>
      </c>
      <c s="257"/>
      <c s="264"/>
      <c s="256" t="s">
        <v>306</v>
      </c>
      <c s="260"/>
      <c s="256" t="s">
        <v>8</v>
      </c>
      <c s="257"/>
    </row>
    <row r="48" spans="1:22" ht="38.25" customHeight="1">
      <c r="A48" s="198" t="s">
        <v>81</v>
      </c>
      <c s="206"/>
      <c s="265"/>
      <c s="88" t="str">
        <f>IF(Info!$M$1=1,"Dollars (000)","Volume (000)")</f>
        <v>Dollars (000)</v>
      </c>
      <c s="88" t="s">
        <v>307</v>
      </c>
      <c s="88" t="s">
        <v>8</v>
      </c>
      <c s="89" t="s">
        <v>308</v>
      </c>
      <c s="265"/>
      <c s="88" t="str">
        <f>IF(Info!$M$1=1,"Dollars (000)","Volume (000)")</f>
        <v>Dollars (000)</v>
      </c>
      <c s="88" t="s">
        <v>307</v>
      </c>
      <c s="88" t="s">
        <v>8</v>
      </c>
      <c s="89" t="s">
        <v>308</v>
      </c>
      <c s="265"/>
      <c s="88" t="str">
        <f>IF(Info!$M$1=1,"Dollars (000)","Volume (000)")</f>
        <v>Dollars (000)</v>
      </c>
      <c s="88" t="s">
        <v>307</v>
      </c>
      <c s="88" t="s">
        <v>8</v>
      </c>
      <c s="89" t="s">
        <v>308</v>
      </c>
      <c s="265"/>
      <c s="88" t="str">
        <f>IF(Info!$M$1=1,"Dollars (000)","Volume (000)")</f>
        <v>Dollars (000)</v>
      </c>
      <c s="88" t="s">
        <v>307</v>
      </c>
      <c s="88" t="s">
        <v>8</v>
      </c>
      <c s="89" t="s">
        <v>308</v>
      </c>
    </row>
    <row r="49" spans="1:22" ht="12.75">
      <c r="A49" s="195" t="s">
        <v>107</v>
      </c>
      <c s="191" t="str">
        <f>Executive_Summary_ILD_Ref!A56</f>
        <v>AO LRB</v>
      </c>
      <c s="114"/>
      <c s="194">
        <f>Executive_Summary_ILD_Ref!B56</f>
        <v>0</v>
      </c>
      <c s="115" t="str">
        <f>Executive_Summary_ILD_Ref!C56</f>
        <v>NA</v>
      </c>
      <c s="116" t="str">
        <f>Executive_Summary_ILD_Ref!D56</f>
        <v>NA</v>
      </c>
      <c s="117" t="e">
        <f>Executive_Summary_ILD_Ref!E56</f>
        <v>#VALUE!</v>
      </c>
      <c s="114"/>
      <c s="194">
        <f>Executive_Summary_ILD_Ref!G56</f>
        <v>0</v>
      </c>
      <c s="115" t="str">
        <f>Executive_Summary_ILD_Ref!H56</f>
        <v>NA</v>
      </c>
      <c s="116" t="str">
        <f>Executive_Summary_ILD_Ref!I56</f>
        <v>NA</v>
      </c>
      <c s="117" t="e">
        <f>Executive_Summary_ILD_Ref!J56</f>
        <v>#VALUE!</v>
      </c>
      <c s="114"/>
      <c s="194" t="e">
        <f>Executive_Summary_ILD_Ref!L56</f>
        <v>#REF!</v>
      </c>
      <c s="115" t="str">
        <f>Executive_Summary_ILD_Ref!M56</f>
        <v>NA</v>
      </c>
      <c s="116" t="str">
        <f>Executive_Summary_ILD_Ref!N56</f>
        <v>NA</v>
      </c>
      <c s="117" t="str">
        <f>Executive_Summary_ILD_Ref!O56</f>
        <v>NA</v>
      </c>
      <c s="114"/>
      <c s="194" t="e">
        <f>Executive_Summary_ILD_Ref!Q56</f>
        <v>#REF!</v>
      </c>
      <c s="115" t="str">
        <f>Executive_Summary_ILD_Ref!R56</f>
        <v>NA</v>
      </c>
      <c s="116" t="str">
        <f>Executive_Summary_ILD_Ref!S56</f>
        <v>NA</v>
      </c>
      <c s="117" t="str">
        <f>Executive_Summary_ILD_Ref!T56</f>
        <v>NA</v>
      </c>
    </row>
    <row r="50" spans="1:22" s="11" customFormat="1" ht="12.75">
      <c r="A50" s="118" t="s">
        <v>82</v>
      </c>
      <c s="191">
        <f>Executive_Summary_ILD_Ref!A57</f>
        <v>0</v>
      </c>
      <c s="118"/>
      <c s="191">
        <f>Executive_Summary_ILD_Ref!B57</f>
        <v>0</v>
      </c>
      <c s="95" t="str">
        <f>Executive_Summary_ILD_Ref!C57</f>
        <v>NA</v>
      </c>
      <c s="96" t="str">
        <f>Executive_Summary_ILD_Ref!D57</f>
        <v>NA</v>
      </c>
      <c s="119" t="e">
        <f>Executive_Summary_ILD_Ref!E57</f>
        <v>#VALUE!</v>
      </c>
      <c s="118"/>
      <c s="191">
        <f>Executive_Summary_ILD_Ref!G57</f>
        <v>0</v>
      </c>
      <c s="95" t="str">
        <f>Executive_Summary_ILD_Ref!H57</f>
        <v>NA</v>
      </c>
      <c s="96" t="str">
        <f>Executive_Summary_ILD_Ref!I57</f>
        <v>NA</v>
      </c>
      <c s="119" t="e">
        <f>Executive_Summary_ILD_Ref!J57</f>
        <v>#VALUE!</v>
      </c>
      <c s="118"/>
      <c s="191" t="e">
        <f>Executive_Summary_ILD_Ref!L57</f>
        <v>#REF!</v>
      </c>
      <c s="95" t="str">
        <f>Executive_Summary_ILD_Ref!M57</f>
        <v>NA</v>
      </c>
      <c s="96" t="str">
        <f>Executive_Summary_ILD_Ref!N57</f>
        <v>NA</v>
      </c>
      <c s="119" t="str">
        <f>Executive_Summary_ILD_Ref!O57</f>
        <v>NA</v>
      </c>
      <c s="118"/>
      <c s="191" t="e">
        <f>Executive_Summary_ILD_Ref!Q57</f>
        <v>#REF!</v>
      </c>
      <c s="95" t="str">
        <f>Executive_Summary_ILD_Ref!R57</f>
        <v>NA</v>
      </c>
      <c s="96" t="str">
        <f>Executive_Summary_ILD_Ref!S57</f>
        <v>NA</v>
      </c>
      <c s="119" t="str">
        <f>Executive_Summary_ILD_Ref!T57</f>
        <v>NA</v>
      </c>
    </row>
    <row r="51" spans="1:23" s="11" customFormat="1" ht="12.75" customHeight="1">
      <c r="A51" s="118" t="s">
        <v>83</v>
      </c>
      <c s="191">
        <f>Executive_Summary_ILD_Ref!A58</f>
        <v>0</v>
      </c>
      <c s="118"/>
      <c s="191">
        <f>Executive_Summary_ILD_Ref!B58</f>
        <v>0</v>
      </c>
      <c s="95" t="str">
        <f>Executive_Summary_ILD_Ref!C58</f>
        <v>NA</v>
      </c>
      <c s="96" t="str">
        <f>Executive_Summary_ILD_Ref!D58</f>
        <v>NA</v>
      </c>
      <c s="119" t="e">
        <f>Executive_Summary_ILD_Ref!E58</f>
        <v>#VALUE!</v>
      </c>
      <c s="118" t="s">
        <v>311</v>
      </c>
      <c s="191">
        <f>Executive_Summary_ILD_Ref!G58</f>
        <v>0</v>
      </c>
      <c s="95" t="str">
        <f>Executive_Summary_ILD_Ref!H58</f>
        <v>NA</v>
      </c>
      <c s="96" t="str">
        <f>Executive_Summary_ILD_Ref!I58</f>
        <v>NA</v>
      </c>
      <c s="119" t="e">
        <f>Executive_Summary_ILD_Ref!J58</f>
        <v>#VALUE!</v>
      </c>
      <c s="118"/>
      <c s="191" t="e">
        <f>Executive_Summary_ILD_Ref!L58</f>
        <v>#REF!</v>
      </c>
      <c s="95" t="str">
        <f>Executive_Summary_ILD_Ref!M58</f>
        <v>NA</v>
      </c>
      <c s="96" t="str">
        <f>Executive_Summary_ILD_Ref!N58</f>
        <v>NA</v>
      </c>
      <c s="119" t="str">
        <f>Executive_Summary_ILD_Ref!O58</f>
        <v>NA</v>
      </c>
      <c s="118"/>
      <c s="191" t="e">
        <f>Executive_Summary_ILD_Ref!Q58</f>
        <v>#REF!</v>
      </c>
      <c s="95" t="str">
        <f>Executive_Summary_ILD_Ref!R58</f>
        <v>NA</v>
      </c>
      <c s="96" t="str">
        <f>Executive_Summary_ILD_Ref!S58</f>
        <v>NA</v>
      </c>
      <c s="119" t="str">
        <f>Executive_Summary_ILD_Ref!T58</f>
        <v>NA</v>
      </c>
      <c s="2"/>
    </row>
    <row r="52" spans="1:22" s="11" customFormat="1" ht="12.75" customHeight="1">
      <c r="A52" s="118" t="s">
        <v>89</v>
      </c>
      <c s="191">
        <f>Executive_Summary_ILD_Ref!A59</f>
        <v>0</v>
      </c>
      <c s="118"/>
      <c s="191">
        <f>Executive_Summary_ILD_Ref!B59</f>
        <v>0</v>
      </c>
      <c s="95" t="str">
        <f>Executive_Summary_ILD_Ref!C59</f>
        <v>NA</v>
      </c>
      <c s="96" t="str">
        <f>Executive_Summary_ILD_Ref!D59</f>
        <v>NA</v>
      </c>
      <c s="119" t="e">
        <f>Executive_Summary_ILD_Ref!E59</f>
        <v>#VALUE!</v>
      </c>
      <c s="118" t="s">
        <v>311</v>
      </c>
      <c s="191">
        <f>Executive_Summary_ILD_Ref!G59</f>
        <v>0</v>
      </c>
      <c s="95" t="str">
        <f>Executive_Summary_ILD_Ref!H59</f>
        <v>NA</v>
      </c>
      <c s="96" t="str">
        <f>Executive_Summary_ILD_Ref!I59</f>
        <v>NA</v>
      </c>
      <c s="119" t="e">
        <f>Executive_Summary_ILD_Ref!J59</f>
        <v>#VALUE!</v>
      </c>
      <c s="118"/>
      <c s="191" t="e">
        <f>Executive_Summary_ILD_Ref!L59</f>
        <v>#REF!</v>
      </c>
      <c s="95" t="str">
        <f>Executive_Summary_ILD_Ref!M59</f>
        <v>NA</v>
      </c>
      <c s="96" t="str">
        <f>Executive_Summary_ILD_Ref!N59</f>
        <v>NA</v>
      </c>
      <c s="119" t="str">
        <f>Executive_Summary_ILD_Ref!O59</f>
        <v>NA</v>
      </c>
      <c s="118"/>
      <c s="191" t="e">
        <f>Executive_Summary_ILD_Ref!Q59</f>
        <v>#REF!</v>
      </c>
      <c s="95" t="str">
        <f>Executive_Summary_ILD_Ref!R59</f>
        <v>NA</v>
      </c>
      <c s="96" t="str">
        <f>Executive_Summary_ILD_Ref!S59</f>
        <v>NA</v>
      </c>
      <c s="119" t="str">
        <f>Executive_Summary_ILD_Ref!T59</f>
        <v>NA</v>
      </c>
    </row>
    <row r="53" spans="1:23" s="12" customFormat="1" ht="12.75" customHeight="1">
      <c r="A53" s="121" t="s">
        <v>84</v>
      </c>
      <c s="191">
        <f>Executive_Summary_ILD_Ref!A60</f>
        <v>0</v>
      </c>
      <c s="121"/>
      <c s="193">
        <f>Executive_Summary_ILD_Ref!B60</f>
        <v>0</v>
      </c>
      <c s="111" t="str">
        <f>Executive_Summary_ILD_Ref!C60</f>
        <v>NA</v>
      </c>
      <c s="112" t="str">
        <f>Executive_Summary_ILD_Ref!D60</f>
        <v>NA</v>
      </c>
      <c s="122" t="e">
        <f>Executive_Summary_ILD_Ref!E60</f>
        <v>#VALUE!</v>
      </c>
      <c s="121" t="s">
        <v>311</v>
      </c>
      <c s="193">
        <f>Executive_Summary_ILD_Ref!G60</f>
        <v>0</v>
      </c>
      <c s="111" t="str">
        <f>Executive_Summary_ILD_Ref!H60</f>
        <v>NA</v>
      </c>
      <c s="112" t="str">
        <f>Executive_Summary_ILD_Ref!I60</f>
        <v>NA</v>
      </c>
      <c s="122" t="e">
        <f>Executive_Summary_ILD_Ref!J60</f>
        <v>#VALUE!</v>
      </c>
      <c s="121"/>
      <c s="193" t="e">
        <f>Executive_Summary_ILD_Ref!L60</f>
        <v>#REF!</v>
      </c>
      <c s="111" t="str">
        <f>Executive_Summary_ILD_Ref!M60</f>
        <v>NA</v>
      </c>
      <c s="112" t="str">
        <f>Executive_Summary_ILD_Ref!N60</f>
        <v>NA</v>
      </c>
      <c s="122" t="str">
        <f>Executive_Summary_ILD_Ref!O60</f>
        <v>NA</v>
      </c>
      <c s="121"/>
      <c s="193" t="e">
        <f>Executive_Summary_ILD_Ref!Q60</f>
        <v>#REF!</v>
      </c>
      <c s="111" t="str">
        <f>Executive_Summary_ILD_Ref!R60</f>
        <v>NA</v>
      </c>
      <c s="112" t="str">
        <f>Executive_Summary_ILD_Ref!S60</f>
        <v>NA</v>
      </c>
      <c s="122" t="str">
        <f>Executive_Summary_ILD_Ref!T60</f>
        <v>NA</v>
      </c>
      <c s="11"/>
    </row>
    <row r="54" spans="1:22" ht="13.5">
      <c r="A54" s="123"/>
      <c s="123"/>
      <c s="123"/>
      <c s="7"/>
      <c s="124"/>
      <c s="124"/>
      <c s="124"/>
      <c s="125"/>
      <c s="7"/>
      <c s="124"/>
      <c s="124"/>
      <c s="124"/>
      <c s="125"/>
      <c s="7"/>
      <c s="124"/>
      <c s="124"/>
      <c s="124"/>
      <c s="125"/>
      <c s="7"/>
      <c s="124"/>
      <c s="124"/>
      <c s="124"/>
    </row>
    <row r="55" spans="3:23" ht="13.5" customHeight="1">
      <c r="C55" s="261">
        <f>Info!A15</f>
        <v>0</v>
      </c>
      <c s="262"/>
      <c s="262"/>
      <c s="262"/>
      <c s="263"/>
      <c s="261">
        <f>Info!A16</f>
      </c>
      <c s="262"/>
      <c s="262"/>
      <c s="262"/>
      <c s="263"/>
      <c s="261">
        <f>Info!A17</f>
        <v>0</v>
      </c>
      <c s="262"/>
      <c s="262"/>
      <c s="262"/>
      <c s="263"/>
      <c s="261">
        <f>Info!A18</f>
        <v>0</v>
      </c>
      <c s="262"/>
      <c s="262"/>
      <c s="262"/>
      <c s="263"/>
      <c s="11"/>
    </row>
    <row r="56" spans="3:23" ht="13.5">
      <c r="C56" s="264"/>
      <c s="256" t="s">
        <v>306</v>
      </c>
      <c s="260"/>
      <c s="256" t="s">
        <v>8</v>
      </c>
      <c s="257"/>
      <c s="264"/>
      <c s="256" t="s">
        <v>306</v>
      </c>
      <c s="260"/>
      <c s="256" t="s">
        <v>8</v>
      </c>
      <c s="257"/>
      <c s="264"/>
      <c s="256" t="s">
        <v>306</v>
      </c>
      <c s="260"/>
      <c s="256" t="s">
        <v>8</v>
      </c>
      <c s="257"/>
      <c s="264"/>
      <c s="256" t="s">
        <v>306</v>
      </c>
      <c s="260"/>
      <c s="256" t="s">
        <v>8</v>
      </c>
      <c s="257"/>
      <c s="11"/>
    </row>
    <row r="57" spans="1:22" ht="38.25" customHeight="1">
      <c r="A57" s="198" t="s">
        <v>90</v>
      </c>
      <c s="206"/>
      <c s="265"/>
      <c s="88" t="str">
        <f>IF(Info!$M$1=1,"Dollars (000)","Volume (000)")</f>
        <v>Dollars (000)</v>
      </c>
      <c s="88" t="s">
        <v>307</v>
      </c>
      <c s="88" t="s">
        <v>8</v>
      </c>
      <c s="89" t="s">
        <v>308</v>
      </c>
      <c s="265"/>
      <c s="88" t="str">
        <f>IF(Info!$M$1=1,"Dollars (000)","Volume (000)")</f>
        <v>Dollars (000)</v>
      </c>
      <c s="88" t="s">
        <v>307</v>
      </c>
      <c s="88" t="s">
        <v>8</v>
      </c>
      <c s="89" t="s">
        <v>308</v>
      </c>
      <c s="265"/>
      <c s="88" t="str">
        <f>IF(Info!$M$1=1,"Dollars (000)","Volume (000)")</f>
        <v>Dollars (000)</v>
      </c>
      <c s="88" t="s">
        <v>307</v>
      </c>
      <c s="88" t="s">
        <v>8</v>
      </c>
      <c s="89" t="s">
        <v>308</v>
      </c>
      <c s="265"/>
      <c s="88" t="str">
        <f>IF(Info!$M$1=1,"Dollars (000)","Volume (000)")</f>
        <v>Dollars (000)</v>
      </c>
      <c s="88" t="s">
        <v>307</v>
      </c>
      <c s="88" t="s">
        <v>8</v>
      </c>
      <c s="89" t="s">
        <v>308</v>
      </c>
    </row>
    <row r="58" spans="1:22" ht="12.75">
      <c r="A58" s="195" t="s">
        <v>108</v>
      </c>
      <c s="191">
        <f>Executive_Summary_ILD_Ref!A61</f>
        <v>0</v>
      </c>
      <c s="114"/>
      <c s="194">
        <f>Executive_Summary_ILD_Ref!B61</f>
        <v>0</v>
      </c>
      <c s="115" t="str">
        <f>Executive_Summary_ILD_Ref!C61</f>
        <v>NA</v>
      </c>
      <c s="116" t="str">
        <f>Executive_Summary_ILD_Ref!D61</f>
        <v>NA</v>
      </c>
      <c s="117" t="e">
        <f>Executive_Summary_ILD_Ref!E61</f>
        <v>#VALUE!</v>
      </c>
      <c s="114"/>
      <c s="194">
        <f>Executive_Summary_ILD_Ref!G61</f>
        <v>0</v>
      </c>
      <c s="115" t="str">
        <f>Executive_Summary_ILD_Ref!H61</f>
        <v>NA</v>
      </c>
      <c s="116" t="str">
        <f>Executive_Summary_ILD_Ref!I61</f>
        <v>NA</v>
      </c>
      <c s="117" t="e">
        <f>Executive_Summary_ILD_Ref!J61</f>
        <v>#VALUE!</v>
      </c>
      <c s="114"/>
      <c s="194" t="e">
        <f>Executive_Summary_ILD_Ref!L61</f>
        <v>#REF!</v>
      </c>
      <c s="115" t="str">
        <f>Executive_Summary_ILD_Ref!M61</f>
        <v>NA</v>
      </c>
      <c s="116" t="str">
        <f>Executive_Summary_ILD_Ref!N61</f>
        <v>NA</v>
      </c>
      <c s="117" t="str">
        <f>Executive_Summary_ILD_Ref!O61</f>
        <v>NA</v>
      </c>
      <c s="114"/>
      <c s="194" t="e">
        <f>Executive_Summary_ILD_Ref!Q61</f>
        <v>#REF!</v>
      </c>
      <c s="115" t="str">
        <f>Executive_Summary_ILD_Ref!R61</f>
        <v>NA</v>
      </c>
      <c s="116" t="str">
        <f>Executive_Summary_ILD_Ref!S61</f>
        <v>NA</v>
      </c>
      <c s="117" t="str">
        <f>Executive_Summary_ILD_Ref!T61</f>
        <v>NA</v>
      </c>
    </row>
    <row r="59" spans="1:22" s="11" customFormat="1" ht="12.75">
      <c r="A59" s="118" t="s">
        <v>91</v>
      </c>
      <c s="191">
        <f>Executive_Summary_ILD_Ref!A62</f>
        <v>0</v>
      </c>
      <c s="118"/>
      <c s="191">
        <f>Executive_Summary_ILD_Ref!B62</f>
        <v>0</v>
      </c>
      <c s="95" t="str">
        <f>Executive_Summary_ILD_Ref!C62</f>
        <v>NA</v>
      </c>
      <c s="96" t="str">
        <f>Executive_Summary_ILD_Ref!D62</f>
        <v>NA</v>
      </c>
      <c s="119" t="e">
        <f>Executive_Summary_ILD_Ref!E62</f>
        <v>#VALUE!</v>
      </c>
      <c s="118"/>
      <c s="191">
        <f>Executive_Summary_ILD_Ref!G62</f>
        <v>0</v>
      </c>
      <c s="95" t="str">
        <f>Executive_Summary_ILD_Ref!H62</f>
        <v>NA</v>
      </c>
      <c s="96" t="str">
        <f>Executive_Summary_ILD_Ref!I62</f>
        <v>NA</v>
      </c>
      <c s="119" t="e">
        <f>Executive_Summary_ILD_Ref!J62</f>
        <v>#VALUE!</v>
      </c>
      <c s="118"/>
      <c s="191" t="e">
        <f>Executive_Summary_ILD_Ref!L62</f>
        <v>#REF!</v>
      </c>
      <c s="95" t="str">
        <f>Executive_Summary_ILD_Ref!M62</f>
        <v>NA</v>
      </c>
      <c s="96" t="str">
        <f>Executive_Summary_ILD_Ref!N62</f>
        <v>NA</v>
      </c>
      <c s="119" t="str">
        <f>Executive_Summary_ILD_Ref!O62</f>
        <v>NA</v>
      </c>
      <c s="118"/>
      <c s="191" t="e">
        <f>Executive_Summary_ILD_Ref!Q62</f>
        <v>#REF!</v>
      </c>
      <c s="95" t="str">
        <f>Executive_Summary_ILD_Ref!R62</f>
        <v>NA</v>
      </c>
      <c s="96" t="str">
        <f>Executive_Summary_ILD_Ref!S62</f>
        <v>NA</v>
      </c>
      <c s="119" t="str">
        <f>Executive_Summary_ILD_Ref!T62</f>
        <v>NA</v>
      </c>
    </row>
    <row r="60" spans="1:22" s="11" customFormat="1" ht="12.75" customHeight="1">
      <c r="A60" s="118" t="s">
        <v>92</v>
      </c>
      <c s="191">
        <f>Executive_Summary_ILD_Ref!A63</f>
        <v>0</v>
      </c>
      <c s="118"/>
      <c s="191">
        <f>Executive_Summary_ILD_Ref!B63</f>
        <v>0</v>
      </c>
      <c s="95" t="str">
        <f>Executive_Summary_ILD_Ref!C63</f>
        <v>NA</v>
      </c>
      <c s="96" t="str">
        <f>Executive_Summary_ILD_Ref!D63</f>
        <v>NA</v>
      </c>
      <c s="119" t="e">
        <f>Executive_Summary_ILD_Ref!E63</f>
        <v>#VALUE!</v>
      </c>
      <c s="118" t="s">
        <v>311</v>
      </c>
      <c s="191">
        <f>Executive_Summary_ILD_Ref!G63</f>
        <v>0</v>
      </c>
      <c s="95" t="str">
        <f>Executive_Summary_ILD_Ref!H63</f>
        <v>NA</v>
      </c>
      <c s="96" t="str">
        <f>Executive_Summary_ILD_Ref!I63</f>
        <v>NA</v>
      </c>
      <c s="119" t="e">
        <f>Executive_Summary_ILD_Ref!J63</f>
        <v>#VALUE!</v>
      </c>
      <c s="118"/>
      <c s="191" t="e">
        <f>Executive_Summary_ILD_Ref!L63</f>
        <v>#REF!</v>
      </c>
      <c s="95" t="str">
        <f>Executive_Summary_ILD_Ref!M63</f>
        <v>NA</v>
      </c>
      <c s="96" t="str">
        <f>Executive_Summary_ILD_Ref!N63</f>
        <v>NA</v>
      </c>
      <c s="119" t="str">
        <f>Executive_Summary_ILD_Ref!O63</f>
        <v>NA</v>
      </c>
      <c s="118"/>
      <c s="191" t="e">
        <f>Executive_Summary_ILD_Ref!Q63</f>
        <v>#REF!</v>
      </c>
      <c s="95" t="str">
        <f>Executive_Summary_ILD_Ref!R63</f>
        <v>NA</v>
      </c>
      <c s="96" t="str">
        <f>Executive_Summary_ILD_Ref!S63</f>
        <v>NA</v>
      </c>
      <c s="119" t="str">
        <f>Executive_Summary_ILD_Ref!T63</f>
        <v>NA</v>
      </c>
    </row>
    <row r="61" spans="1:23" s="11" customFormat="1" ht="12.75" customHeight="1">
      <c r="A61" s="118" t="s">
        <v>93</v>
      </c>
      <c s="191">
        <f>Executive_Summary_ILD_Ref!A64</f>
        <v>0</v>
      </c>
      <c s="118"/>
      <c s="191">
        <f>Executive_Summary_ILD_Ref!B64</f>
        <v>0</v>
      </c>
      <c s="95" t="str">
        <f>Executive_Summary_ILD_Ref!C64</f>
        <v>NA</v>
      </c>
      <c s="96" t="str">
        <f>Executive_Summary_ILD_Ref!D64</f>
        <v>NA</v>
      </c>
      <c s="119" t="e">
        <f>Executive_Summary_ILD_Ref!E64</f>
        <v>#VALUE!</v>
      </c>
      <c s="118" t="s">
        <v>311</v>
      </c>
      <c s="191">
        <f>Executive_Summary_ILD_Ref!G64</f>
        <v>0</v>
      </c>
      <c s="95" t="str">
        <f>Executive_Summary_ILD_Ref!H64</f>
        <v>NA</v>
      </c>
      <c s="96" t="str">
        <f>Executive_Summary_ILD_Ref!I64</f>
        <v>NA</v>
      </c>
      <c s="119" t="e">
        <f>Executive_Summary_ILD_Ref!J64</f>
        <v>#VALUE!</v>
      </c>
      <c s="118"/>
      <c s="191" t="e">
        <f>Executive_Summary_ILD_Ref!L64</f>
        <v>#REF!</v>
      </c>
      <c s="95" t="str">
        <f>Executive_Summary_ILD_Ref!M64</f>
        <v>NA</v>
      </c>
      <c s="96" t="str">
        <f>Executive_Summary_ILD_Ref!N64</f>
        <v>NA</v>
      </c>
      <c s="119" t="str">
        <f>Executive_Summary_ILD_Ref!O64</f>
        <v>NA</v>
      </c>
      <c s="118"/>
      <c s="191" t="e">
        <f>Executive_Summary_ILD_Ref!Q64</f>
        <v>#REF!</v>
      </c>
      <c s="95" t="str">
        <f>Executive_Summary_ILD_Ref!R64</f>
        <v>NA</v>
      </c>
      <c s="96" t="str">
        <f>Executive_Summary_ILD_Ref!S64</f>
        <v>NA</v>
      </c>
      <c s="119" t="str">
        <f>Executive_Summary_ILD_Ref!T64</f>
        <v>NA</v>
      </c>
      <c s="2"/>
    </row>
    <row r="62" spans="1:23" s="12" customFormat="1" ht="12.75" customHeight="1">
      <c r="A62" s="121" t="s">
        <v>94</v>
      </c>
      <c s="191">
        <f>Executive_Summary_ILD_Ref!A65</f>
        <v>0</v>
      </c>
      <c s="121"/>
      <c s="193">
        <f>Executive_Summary_ILD_Ref!B65</f>
        <v>0</v>
      </c>
      <c s="111" t="str">
        <f>Executive_Summary_ILD_Ref!C65</f>
        <v>NA</v>
      </c>
      <c s="112" t="str">
        <f>Executive_Summary_ILD_Ref!D65</f>
        <v>NA</v>
      </c>
      <c s="122" t="e">
        <f>Executive_Summary_ILD_Ref!E65</f>
        <v>#VALUE!</v>
      </c>
      <c s="121" t="s">
        <v>311</v>
      </c>
      <c s="193">
        <f>Executive_Summary_ILD_Ref!G65</f>
        <v>0</v>
      </c>
      <c s="111" t="str">
        <f>Executive_Summary_ILD_Ref!H65</f>
        <v>NA</v>
      </c>
      <c s="112" t="str">
        <f>Executive_Summary_ILD_Ref!I65</f>
        <v>NA</v>
      </c>
      <c s="122" t="e">
        <f>Executive_Summary_ILD_Ref!J65</f>
        <v>#VALUE!</v>
      </c>
      <c s="121"/>
      <c s="193" t="e">
        <f>Executive_Summary_ILD_Ref!L65</f>
        <v>#REF!</v>
      </c>
      <c s="111" t="str">
        <f>Executive_Summary_ILD_Ref!M65</f>
        <v>NA</v>
      </c>
      <c s="112" t="str">
        <f>Executive_Summary_ILD_Ref!N65</f>
        <v>NA</v>
      </c>
      <c s="122" t="str">
        <f>Executive_Summary_ILD_Ref!O65</f>
        <v>NA</v>
      </c>
      <c s="121"/>
      <c s="193" t="e">
        <f>Executive_Summary_ILD_Ref!Q65</f>
        <v>#REF!</v>
      </c>
      <c s="111" t="str">
        <f>Executive_Summary_ILD_Ref!R65</f>
        <v>NA</v>
      </c>
      <c s="112" t="str">
        <f>Executive_Summary_ILD_Ref!S65</f>
        <v>NA</v>
      </c>
      <c s="122" t="str">
        <f>Executive_Summary_ILD_Ref!T65</f>
        <v>NA</v>
      </c>
      <c s="11"/>
    </row>
    <row r="63" spans="23:23" ht="12.75">
      <c r="W63" s="11"/>
    </row>
    <row r="64" spans="1:32" ht="15" customHeight="1">
      <c r="A64" s="84"/>
      <c s="84"/>
      <c s="84"/>
      <c s="84"/>
      <c s="84"/>
      <c s="84"/>
      <c s="84"/>
      <c s="84"/>
      <c s="84"/>
      <c s="84"/>
      <c s="84"/>
      <c s="84"/>
      <c s="84"/>
      <c s="84"/>
      <c s="84"/>
      <c s="84"/>
      <c s="84"/>
      <c s="84"/>
      <c s="84"/>
      <c s="84"/>
      <c s="84"/>
      <c s="84"/>
      <c s="84"/>
      <c s="84"/>
      <c s="84"/>
      <c s="84"/>
      <c s="84"/>
      <c s="84"/>
      <c s="84"/>
      <c s="84"/>
      <c s="84"/>
      <c s="84"/>
    </row>
  </sheetData>
  <mergeCells count="68">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6:V6"/>
    <mergeCell ref="C6:C7"/>
    <mergeCell ref="D6:E6"/>
    <mergeCell ref="F6:G6"/>
    <mergeCell ref="H6:H7"/>
    <mergeCell ref="I6:J6"/>
    <mergeCell ref="K6:L6"/>
    <mergeCell ref="M6:M7"/>
    <mergeCell ref="N6:O6"/>
    <mergeCell ref="P6:Q6"/>
    <mergeCell ref="R6:R7"/>
    <mergeCell ref="S6:T6"/>
    <mergeCell ref="A1:V1"/>
    <mergeCell ref="A2:V2"/>
    <mergeCell ref="A3:V3"/>
    <mergeCell ref="C5:G5"/>
    <mergeCell ref="H5:L5"/>
    <mergeCell ref="M5:Q5"/>
    <mergeCell ref="R5:V5"/>
    <mergeCell ref="C4:V4"/>
  </mergeCells>
  <conditionalFormatting sqref="J54:L54 E54:G54">
    <cfRule type="cellIs" priority="64" dxfId="3" operator="lessThan" stopIfTrue="1">
      <formula>0</formula>
    </cfRule>
  </conditionalFormatting>
  <conditionalFormatting sqref="G9:G29 V9:V29 L9:L29 Q9:Q29">
    <cfRule type="cellIs" priority="63" dxfId="0" operator="lessThan">
      <formula>0</formula>
    </cfRule>
    <cfRule type="cellIs" priority="62" dxfId="1" operator="greaterThan">
      <formula>0</formula>
    </cfRule>
  </conditionalFormatting>
  <conditionalFormatting sqref="G8">
    <cfRule type="cellIs" priority="61" dxfId="0" operator="lessThan">
      <formula>0</formula>
    </cfRule>
    <cfRule type="cellIs" priority="60" dxfId="1" operator="greaterThan">
      <formula>0</formula>
    </cfRule>
  </conditionalFormatting>
  <conditionalFormatting sqref="L8 Q8">
    <cfRule type="cellIs" priority="59" dxfId="0" operator="lessThan">
      <formula>0</formula>
    </cfRule>
    <cfRule type="cellIs" priority="58" dxfId="1" operator="greaterThan">
      <formula>0</formula>
    </cfRule>
  </conditionalFormatting>
  <conditionalFormatting sqref="V8">
    <cfRule type="cellIs" priority="57" dxfId="0" operator="lessThan">
      <formula>0</formula>
    </cfRule>
    <cfRule type="cellIs" priority="56" dxfId="1" operator="greaterThan">
      <formula>0</formula>
    </cfRule>
  </conditionalFormatting>
  <conditionalFormatting sqref="H54">
    <cfRule type="cellIs" priority="55" dxfId="3" operator="lessThan" stopIfTrue="1">
      <formula>0</formula>
    </cfRule>
  </conditionalFormatting>
  <conditionalFormatting sqref="G59:G61">
    <cfRule type="cellIs" priority="22" dxfId="0" operator="lessThan">
      <formula>0</formula>
    </cfRule>
    <cfRule type="cellIs" priority="21" dxfId="1" operator="greaterThan">
      <formula>0</formula>
    </cfRule>
  </conditionalFormatting>
  <conditionalFormatting sqref="G36:G45">
    <cfRule type="cellIs" priority="54" dxfId="0" operator="lessThan">
      <formula>0</formula>
    </cfRule>
    <cfRule type="cellIs" priority="53" dxfId="1" operator="greaterThan">
      <formula>0</formula>
    </cfRule>
  </conditionalFormatting>
  <conditionalFormatting sqref="G35">
    <cfRule type="cellIs" priority="52" dxfId="0" operator="lessThan">
      <formula>0</formula>
    </cfRule>
    <cfRule type="cellIs" priority="51" dxfId="1" operator="greaterThan">
      <formula>0</formula>
    </cfRule>
  </conditionalFormatting>
  <conditionalFormatting sqref="L36:L45">
    <cfRule type="cellIs" priority="50" dxfId="0" operator="lessThan">
      <formula>0</formula>
    </cfRule>
    <cfRule type="cellIs" priority="49" dxfId="1" operator="greaterThan">
      <formula>0</formula>
    </cfRule>
  </conditionalFormatting>
  <conditionalFormatting sqref="L35">
    <cfRule type="cellIs" priority="48" dxfId="0" operator="lessThan">
      <formula>0</formula>
    </cfRule>
    <cfRule type="cellIs" priority="47" dxfId="1" operator="greaterThan">
      <formula>0</formula>
    </cfRule>
  </conditionalFormatting>
  <conditionalFormatting sqref="Q36:Q45">
    <cfRule type="cellIs" priority="46" dxfId="0" operator="lessThan">
      <formula>0</formula>
    </cfRule>
    <cfRule type="cellIs" priority="45" dxfId="1" operator="greaterThan">
      <formula>0</formula>
    </cfRule>
  </conditionalFormatting>
  <conditionalFormatting sqref="Q35">
    <cfRule type="cellIs" priority="44" dxfId="0" operator="lessThan">
      <formula>0</formula>
    </cfRule>
    <cfRule type="cellIs" priority="43" dxfId="1" operator="greaterThan">
      <formula>0</formula>
    </cfRule>
  </conditionalFormatting>
  <conditionalFormatting sqref="V36:V45">
    <cfRule type="cellIs" priority="42" dxfId="0" operator="lessThan">
      <formula>0</formula>
    </cfRule>
    <cfRule type="cellIs" priority="41" dxfId="1" operator="greaterThan">
      <formula>0</formula>
    </cfRule>
  </conditionalFormatting>
  <conditionalFormatting sqref="V35">
    <cfRule type="cellIs" priority="40" dxfId="0" operator="lessThan">
      <formula>0</formula>
    </cfRule>
    <cfRule type="cellIs" priority="39" dxfId="1" operator="greaterThan">
      <formula>0</formula>
    </cfRule>
  </conditionalFormatting>
  <conditionalFormatting sqref="G50:G52">
    <cfRule type="cellIs" priority="38" dxfId="0" operator="lessThan">
      <formula>0</formula>
    </cfRule>
    <cfRule type="cellIs" priority="37" dxfId="1" operator="greaterThan">
      <formula>0</formula>
    </cfRule>
  </conditionalFormatting>
  <conditionalFormatting sqref="G49">
    <cfRule type="cellIs" priority="36" dxfId="0" operator="lessThan">
      <formula>0</formula>
    </cfRule>
    <cfRule type="cellIs" priority="35" dxfId="1" operator="greaterThan">
      <formula>0</formula>
    </cfRule>
  </conditionalFormatting>
  <conditionalFormatting sqref="L50:L52">
    <cfRule type="cellIs" priority="34" dxfId="0" operator="lessThan">
      <formula>0</formula>
    </cfRule>
    <cfRule type="cellIs" priority="33" dxfId="1" operator="greaterThan">
      <formula>0</formula>
    </cfRule>
  </conditionalFormatting>
  <conditionalFormatting sqref="L49">
    <cfRule type="cellIs" priority="32" dxfId="0" operator="lessThan">
      <formula>0</formula>
    </cfRule>
    <cfRule type="cellIs" priority="31" dxfId="1" operator="greaterThan">
      <formula>0</formula>
    </cfRule>
  </conditionalFormatting>
  <conditionalFormatting sqref="G62">
    <cfRule type="cellIs" priority="26" dxfId="0" operator="lessThan">
      <formula>0</formula>
    </cfRule>
    <cfRule type="cellIs" priority="25" dxfId="1" operator="greaterThan">
      <formula>0</formula>
    </cfRule>
  </conditionalFormatting>
  <conditionalFormatting sqref="G53">
    <cfRule type="cellIs" priority="30" dxfId="0" operator="lessThan">
      <formula>0</formula>
    </cfRule>
    <cfRule type="cellIs" priority="29" dxfId="1" operator="greaterThan">
      <formula>0</formula>
    </cfRule>
  </conditionalFormatting>
  <conditionalFormatting sqref="L53">
    <cfRule type="cellIs" priority="28" dxfId="0" operator="lessThan">
      <formula>0</formula>
    </cfRule>
    <cfRule type="cellIs" priority="27" dxfId="1" operator="greaterThan">
      <formula>0</formula>
    </cfRule>
  </conditionalFormatting>
  <conditionalFormatting sqref="G58">
    <cfRule type="cellIs" priority="20" dxfId="0" operator="lessThan">
      <formula>0</formula>
    </cfRule>
    <cfRule type="cellIs" priority="19" dxfId="1" operator="greaterThan">
      <formula>0</formula>
    </cfRule>
  </conditionalFormatting>
  <conditionalFormatting sqref="L62">
    <cfRule type="cellIs" priority="24" dxfId="0" operator="lessThan">
      <formula>0</formula>
    </cfRule>
    <cfRule type="cellIs" priority="23" dxfId="1" operator="greaterThan">
      <formula>0</formula>
    </cfRule>
  </conditionalFormatting>
  <conditionalFormatting sqref="L59:L61">
    <cfRule type="cellIs" priority="18" dxfId="0" operator="lessThan">
      <formula>0</formula>
    </cfRule>
    <cfRule type="cellIs" priority="17" dxfId="1" operator="greaterThan">
      <formula>0</formula>
    </cfRule>
  </conditionalFormatting>
  <conditionalFormatting sqref="L58">
    <cfRule type="cellIs" priority="16" dxfId="0" operator="lessThan">
      <formula>0</formula>
    </cfRule>
    <cfRule type="cellIs" priority="15" dxfId="1" operator="greaterThan">
      <formula>0</formula>
    </cfRule>
  </conditionalFormatting>
  <conditionalFormatting sqref="Q53 V53">
    <cfRule type="cellIs" priority="8" dxfId="0" operator="lessThan">
      <formula>0</formula>
    </cfRule>
    <cfRule type="cellIs" priority="7" dxfId="1" operator="greaterThan">
      <formula>0</formula>
    </cfRule>
  </conditionalFormatting>
  <conditionalFormatting sqref="Q62 V62">
    <cfRule type="cellIs" priority="6" dxfId="0" operator="lessThan">
      <formula>0</formula>
    </cfRule>
    <cfRule type="cellIs" priority="5" dxfId="1" operator="greaterThan">
      <formula>0</formula>
    </cfRule>
  </conditionalFormatting>
  <conditionalFormatting sqref="O54:Q54 T54:V54">
    <cfRule type="cellIs" priority="14" dxfId="3" operator="lessThan" stopIfTrue="1">
      <formula>0</formula>
    </cfRule>
  </conditionalFormatting>
  <conditionalFormatting sqref="M54 R54">
    <cfRule type="cellIs" priority="13" dxfId="3" operator="lessThan" stopIfTrue="1">
      <formula>0</formula>
    </cfRule>
  </conditionalFormatting>
  <conditionalFormatting sqref="Q50:Q52 V50:V52">
    <cfRule type="cellIs" priority="12" dxfId="0" operator="lessThan">
      <formula>0</formula>
    </cfRule>
    <cfRule type="cellIs" priority="11" dxfId="1" operator="greaterThan">
      <formula>0</formula>
    </cfRule>
  </conditionalFormatting>
  <conditionalFormatting sqref="Q49 V49">
    <cfRule type="cellIs" priority="10" dxfId="0" operator="lessThan">
      <formula>0</formula>
    </cfRule>
    <cfRule type="cellIs" priority="9" dxfId="1" operator="greaterThan">
      <formula>0</formula>
    </cfRule>
  </conditionalFormatting>
  <conditionalFormatting sqref="Q59:Q61 V59:V61">
    <cfRule type="cellIs" priority="4" dxfId="0" operator="lessThan">
      <formula>0</formula>
    </cfRule>
    <cfRule type="cellIs" priority="3" dxfId="1" operator="greaterThan">
      <formula>0</formula>
    </cfRule>
  </conditionalFormatting>
  <conditionalFormatting sqref="Q58 V58">
    <cfRule type="cellIs" priority="2" dxfId="0" operator="lessThan">
      <formula>0</formula>
    </cfRule>
    <cfRule type="cellIs" priority="1" dxfId="1" operator="greaterThan">
      <formula>0</formula>
    </cfRule>
  </conditionalFormatting>
  <printOptions horizontalCentered="1"/>
  <pageMargins left="0.21" right="0.22" top="0.5" bottom="0.5" header="0.25" footer="0.25"/>
  <pageSetup horizontalDpi="1200" verticalDpi="1200" orientation="landscape" scale="52"/>
  <headerFooter alignWithMargins="0">
    <oddHeader>&amp;L&amp;A&amp;C&amp;"Arial,Bold"IRI Confidential&amp;RPage &amp;P</oddHeader>
    <oddFooter>&amp;L&amp;8Source: IRI GroupCONFIDENTIALFor Internal PepsiCo Use Only&amp;C&amp;8&amp;F / &amp;A&amp;R&amp;8Page &amp;P of &amp;N  &amp;10</oddFooter>
  </headerFooter>
  <drawing r:id="rId2"/>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6"/>
  <sheetViews>
    <sheetView workbookViewId="0" topLeftCell="B35">
      <selection pane="topLeft" activeCell="D46" sqref="D46"/>
    </sheetView>
  </sheetViews>
  <sheetFormatPr defaultColWidth="9.14285714285714" defaultRowHeight="12.75"/>
  <cols>
    <col min="1" max="1" width="55.4285714285714" style="16" customWidth="1"/>
    <col min="2" max="2" width="20.8571428571429" style="16" customWidth="1"/>
    <col min="3" max="3" width="17.7142857142857" style="86" customWidth="1"/>
    <col min="4" max="4" width="18.4285714285714" style="130" customWidth="1"/>
    <col min="5" max="5" width="22.4285714285714" style="130" customWidth="1"/>
    <col min="6" max="7" width="17.7142857142857" style="16" customWidth="1"/>
    <col min="8" max="8" width="17.7142857142857" style="87" customWidth="1"/>
    <col min="9" max="9" width="16.7142857142857" style="130" customWidth="1"/>
    <col min="10" max="10" width="20.7142857142857" style="130" customWidth="1"/>
    <col min="11" max="11" width="17.7142857142857" style="16" customWidth="1"/>
    <col min="12" max="12" width="16" style="16" customWidth="1"/>
    <col min="13" max="13" width="16" style="87" customWidth="1"/>
    <col min="14" max="14" width="16.7142857142857" style="130" customWidth="1"/>
    <col min="15" max="15" width="20.7142857142857" style="130" customWidth="1"/>
    <col min="16" max="16" width="16.7142857142857" style="16" customWidth="1"/>
    <col min="17" max="17" width="17.1428571428571" style="16" customWidth="1"/>
    <col min="18" max="18" width="17.1428571428571" style="87" customWidth="1"/>
    <col min="19" max="19" width="16.7142857142857" style="130" customWidth="1"/>
    <col min="20" max="20" width="20.7142857142857" style="130" customWidth="1"/>
    <col min="21" max="21" width="17.8571428571429" style="16" customWidth="1"/>
    <col min="22" max="16384" width="9.14285714285714" style="16" customWidth="1"/>
  </cols>
  <sheetData>
    <row r="1" spans="1:1" ht="13.5">
      <c r="A1" s="39" t="s">
        <v>29</v>
      </c>
    </row>
    <row r="2" spans="1:5" ht="13.5">
      <c r="A2" s="40">
        <f>OFFSET(Picture!A5,Info!$G$3,0)</f>
        <v>0</v>
      </c>
      <c s="41"/>
      <c s="85"/>
      <c s="131"/>
      <c s="131"/>
    </row>
    <row r="3" spans="1:21" ht="14.25">
      <c r="A3" s="266" t="s">
        <v>224</v>
      </c>
      <c s="267">
        <f>OFFSET(Picture!C2,0,Info!$H$3)</f>
        <v>0</v>
      </c>
      <c s="268"/>
      <c s="268"/>
      <c s="268"/>
      <c s="271"/>
      <c s="271"/>
      <c s="271"/>
      <c s="271"/>
      <c s="271"/>
      <c s="271"/>
      <c s="271"/>
      <c s="271"/>
      <c s="271"/>
      <c s="271"/>
      <c s="271"/>
      <c s="271"/>
      <c s="271"/>
      <c s="271"/>
      <c s="271"/>
      <c s="269"/>
    </row>
    <row r="4" spans="1:21" ht="13.5">
      <c r="A4" s="266"/>
      <c s="267">
        <f>OFFSET(Picture!C3,0,Info!$H$3)</f>
        <v>0</v>
      </c>
      <c s="268"/>
      <c s="268"/>
      <c s="268"/>
      <c s="269"/>
      <c s="267">
        <f>OFFSET(Picture!E3,0,Info!$H$3)</f>
        <v>0</v>
      </c>
      <c s="268"/>
      <c s="268"/>
      <c s="268"/>
      <c s="269"/>
      <c s="267">
        <f>OFFSET(Picture!G3,0,Info!$H$3)</f>
        <v>0</v>
      </c>
      <c s="268"/>
      <c s="268"/>
      <c s="268"/>
      <c s="269"/>
      <c s="267">
        <f>OFFSET(Picture!I3,0,Info!$H$3)</f>
        <v>0</v>
      </c>
      <c s="268"/>
      <c s="268"/>
      <c s="268"/>
      <c s="269"/>
    </row>
    <row r="5" spans="1:21" ht="13.5">
      <c r="A5" s="266"/>
      <c s="241">
        <f>OFFSET(Picture!C3,Info!$G$3,Info!$H$3)</f>
        <v>0</v>
      </c>
      <c s="241">
        <f>OFFSET(Picture!D3,Info!$G$3,Info!$H$3)</f>
        <v>0</v>
      </c>
      <c s="241">
        <f>OFFSET(Picture!E3,Info!$G$3,Info!$H$3)</f>
        <v>0</v>
      </c>
      <c s="241">
        <f>OFFSET(Picture!F3,Info!$G$3,Info!$H$3)</f>
        <v>0</v>
      </c>
      <c s="241">
        <f>OFFSET(Picture!G3,Info!$G$3,Info!$H$3)</f>
        <v>0</v>
      </c>
      <c s="241">
        <f>OFFSET(Picture!H3,Info!$G$3,Info!$H$3)</f>
        <v>0</v>
      </c>
      <c s="241">
        <f>OFFSET(Picture!I3,Info!$G$3,Info!$H$3)</f>
        <v>0</v>
      </c>
      <c s="241">
        <f>OFFSET(Picture!J3,Info!$G$3,Info!$H$3)</f>
        <v>0</v>
      </c>
      <c s="241">
        <f>OFFSET(Picture!K3,Info!$G$3,Info!$H$3)</f>
        <v>0</v>
      </c>
      <c s="241">
        <f>OFFSET(Picture!L3,Info!$G$3,Info!$H$3)</f>
        <v>0</v>
      </c>
      <c s="241">
        <f>OFFSET(Picture!M3,Info!$G$3,Info!$H$3)</f>
        <v>0</v>
      </c>
      <c s="241">
        <f>OFFSET(Picture!N3,Info!$G$3,Info!$H$3)</f>
        <v>0</v>
      </c>
      <c s="241">
        <f>OFFSET(Picture!O3,Info!$G$3,Info!$H$3)</f>
        <v>0</v>
      </c>
      <c s="241">
        <f>OFFSET(Picture!P3,Info!$G$3,Info!$H$3)</f>
        <v>0</v>
      </c>
      <c s="241">
        <f>OFFSET(Picture!Q3,Info!$G$3,Info!$H$3)</f>
        <v>0</v>
      </c>
      <c s="241">
        <f>OFFSET(Picture!R3,Info!$G$3,Info!$H$3)</f>
        <v>0</v>
      </c>
      <c s="241">
        <f>OFFSET(Picture!S3,Info!$G$3,Info!$H$3)</f>
        <v>0</v>
      </c>
      <c s="241">
        <f>OFFSET(Picture!T3,Info!$G$3,Info!$H$3)</f>
        <v>0</v>
      </c>
      <c s="241">
        <f>OFFSET(Picture!U3,Info!$G$3,Info!$H$3)</f>
        <v>0</v>
      </c>
      <c s="241">
        <f>OFFSET(Picture!V3,Info!$G$3,Info!$H$3)</f>
        <v>0</v>
      </c>
    </row>
    <row r="6" spans="1:21" s="201" customFormat="1" ht="13.5">
      <c r="A6" s="135">
        <f>OFFSET(Picture!B4,Info!$G$3,0)</f>
        <v>0</v>
      </c>
      <c s="44">
        <f>OFFSET(Picture!C4,Info!$G$3,Info!$H$3)</f>
        <v>0</v>
      </c>
      <c s="126" t="str">
        <f t="shared" ref="C6:C7" si="0">IF(ISERROR((B6-F6)/F6*100),"NA",(B6-F6)/F6*100)</f>
        <v>NA</v>
      </c>
      <c s="126"/>
      <c s="126"/>
      <c s="241">
        <f>OFFSET(Picture!D4,Info!$G$3,Info!$H$3)</f>
        <v>0</v>
      </c>
      <c s="241">
        <f>OFFSET(Picture!E4,Info!$G$3,Info!$H$3)</f>
        <v>0</v>
      </c>
      <c s="126" t="str">
        <f t="shared" ref="H6:H7" si="1">IF(ISERROR((G6-K6)/K6*100),"NA",(G6-K6)/K6*100)</f>
        <v>NA</v>
      </c>
      <c s="126"/>
      <c s="126"/>
      <c s="241">
        <f>OFFSET(Picture!F4,Info!$G$3,Info!$H$3)</f>
        <v>0</v>
      </c>
      <c s="241">
        <f>OFFSET(Picture!G4,Info!$G$3,Info!$H$3)</f>
        <v>0</v>
      </c>
      <c s="126" t="str">
        <f t="shared" ref="M6:M7" si="2">IF(ISERROR((L6-P6)/P6*100),"NA",(L6-P6)/P6*100)</f>
        <v>NA</v>
      </c>
      <c s="126"/>
      <c s="126"/>
      <c s="241">
        <f>OFFSET(Picture!H4,Info!$G$3,Info!$H$3)</f>
        <v>0</v>
      </c>
      <c s="241">
        <f>OFFSET(Picture!I4,Info!$G$3,Info!$H$3)</f>
        <v>0</v>
      </c>
      <c s="44" t="str">
        <f t="shared" ref="R6:R7" si="3">IF(ISERROR((Q6-U6)/U6*100),"NA",(Q6-U6)/U6*100)</f>
        <v>NA</v>
      </c>
      <c s="44"/>
      <c s="44"/>
      <c s="241">
        <f>OFFSET(Picture!J4,Info!$G$3,Info!$H$3)</f>
        <v>0</v>
      </c>
    </row>
    <row r="7" spans="1:21" ht="13.5">
      <c r="A7" s="135">
        <f>OFFSET(Picture!B5,Info!$G$3,0)</f>
        <v>0</v>
      </c>
      <c s="44">
        <f>OFFSET(Picture!C5,Info!$G$3,Info!$H$3)</f>
        <v>0</v>
      </c>
      <c s="126" t="str">
        <f t="shared" si="0"/>
        <v>NA</v>
      </c>
      <c s="126" t="e">
        <f>B7/B6*100</f>
        <v>#DIV/0!</v>
      </c>
      <c s="126" t="e">
        <f>D7-(F7/F6*100)</f>
        <v>#DIV/0!</v>
      </c>
      <c s="44">
        <f>OFFSET(Picture!D5,Info!$G$3,Info!$H$3)</f>
        <v>0</v>
      </c>
      <c s="44">
        <f>OFFSET(Picture!E5,Info!$G$3,Info!$H$3)</f>
        <v>0</v>
      </c>
      <c s="126" t="str">
        <f t="shared" si="1"/>
        <v>NA</v>
      </c>
      <c s="126" t="e">
        <f>G7/G6*100</f>
        <v>#DIV/0!</v>
      </c>
      <c s="126" t="e">
        <f>I7-(K7/K6*100)</f>
        <v>#DIV/0!</v>
      </c>
      <c s="44">
        <f>OFFSET(Picture!F5,Info!$G$3,Info!$H$3)</f>
        <v>0</v>
      </c>
      <c s="44">
        <f>OFFSET(Picture!G5,Info!$G$3,Info!$H$3)</f>
        <v>0</v>
      </c>
      <c s="126" t="str">
        <f t="shared" si="2"/>
        <v>NA</v>
      </c>
      <c s="126" t="e">
        <f>L7/L6*100</f>
        <v>#DIV/0!</v>
      </c>
      <c s="126" t="e">
        <f>N7-(P7/P6*100)</f>
        <v>#DIV/0!</v>
      </c>
      <c s="44">
        <f>OFFSET(Picture!H5,Info!$G$3,Info!$H$3)</f>
        <v>0</v>
      </c>
      <c s="44">
        <f>OFFSET(Picture!I5,Info!$G$3,Info!$H$3)</f>
        <v>0</v>
      </c>
      <c s="44" t="str">
        <f t="shared" si="3"/>
        <v>NA</v>
      </c>
      <c s="44" t="e">
        <f>Q7/Q6*100</f>
        <v>#DIV/0!</v>
      </c>
      <c s="44" t="e">
        <f>S7-(U7/U6*100)</f>
        <v>#DIV/0!</v>
      </c>
      <c s="44">
        <f>OFFSET(Picture!J5,Info!$G$3,Info!$H$3)</f>
        <v>0</v>
      </c>
    </row>
    <row r="8" spans="1:21" ht="13.5">
      <c r="A8" s="43">
        <f>OFFSET(Picture!B6,Info!$G$3,0)</f>
        <v>0</v>
      </c>
      <c s="46">
        <f>OFFSET(Picture!C6,Info!$G$3,Info!$H$3)</f>
        <v>0</v>
      </c>
      <c s="126" t="str">
        <f t="shared" ref="C8:C38" si="4">IF(ISERROR((B8-F8)/F8*100),"NA",(B8-F8)/F8*100)</f>
        <v>NA</v>
      </c>
      <c s="126"/>
      <c s="126"/>
      <c s="46">
        <f>OFFSET(Picture!D6,Info!$G$3,Info!$H$3)</f>
        <v>0</v>
      </c>
      <c s="47">
        <f>OFFSET(Picture!E6,Info!$G$3,Info!$H$3)</f>
        <v>0</v>
      </c>
      <c s="126" t="str">
        <f t="shared" ref="H8:H38" si="5">IF(ISERROR((G8-K8)/K8*100),"NA",(G8-K8)/K8*100)</f>
        <v>NA</v>
      </c>
      <c s="126"/>
      <c s="126"/>
      <c s="47">
        <f>OFFSET(Picture!F6,Info!$G$3,Info!$H$3)</f>
        <v>0</v>
      </c>
      <c s="47">
        <f>OFFSET(Picture!G6,Info!$G$3,Info!$H$3)</f>
        <v>0</v>
      </c>
      <c s="126" t="str">
        <f t="shared" ref="M8:M38" si="6">IF(ISERROR((L8-P8)/P8*100),"NA",(L8-P8)/P8*100)</f>
        <v>NA</v>
      </c>
      <c s="126"/>
      <c s="126"/>
      <c s="47">
        <f>OFFSET(Picture!H6,Info!$G$3,Info!$H$3)</f>
        <v>0</v>
      </c>
      <c s="47">
        <f>OFFSET(Picture!I6,Info!$G$3,Info!$H$3)</f>
        <v>0</v>
      </c>
      <c s="44" t="str">
        <f t="shared" ref="R8:R38" si="7">IF(ISERROR((Q8-U8)/U8*100),"NA",(Q8-U8)/U8*100)</f>
        <v>NA</v>
      </c>
      <c s="126"/>
      <c s="126"/>
      <c s="47">
        <f>OFFSET(Picture!J6,Info!$G$3,Info!$H$3)</f>
        <v>0</v>
      </c>
    </row>
    <row r="9" spans="1:21" ht="13.5">
      <c r="A9" s="135">
        <f>OFFSET(Picture!B7,Info!$G$3,0)</f>
        <v>0</v>
      </c>
      <c s="44">
        <f>OFFSET(Picture!C7,Info!$G$3,Info!$H$3)</f>
        <v>0</v>
      </c>
      <c s="126" t="str">
        <f t="shared" si="4"/>
        <v>NA</v>
      </c>
      <c s="126" t="e">
        <f>B9/$B$8*100</f>
        <v>#DIV/0!</v>
      </c>
      <c s="126" t="e">
        <f>D9-(F9/$F$8*100)</f>
        <v>#DIV/0!</v>
      </c>
      <c s="44">
        <f>OFFSET(Picture!D7,Info!$G$3,Info!$H$3)</f>
        <v>0</v>
      </c>
      <c s="45">
        <f>OFFSET(Picture!E7,Info!$G$3,Info!$H$3)</f>
        <v>0</v>
      </c>
      <c s="126" t="str">
        <f t="shared" si="5"/>
        <v>NA</v>
      </c>
      <c s="126" t="e">
        <f>G9/$G$8*100</f>
        <v>#DIV/0!</v>
      </c>
      <c s="126" t="e">
        <f>I9-(K9/$K$8*100)</f>
        <v>#DIV/0!</v>
      </c>
      <c s="45">
        <f>OFFSET(Picture!F7,Info!$G$3,Info!$H$3)</f>
        <v>0</v>
      </c>
      <c s="45">
        <f>OFFSET(Picture!G7,Info!$G$3,Info!$H$3)</f>
        <v>0</v>
      </c>
      <c s="126" t="str">
        <f t="shared" si="6"/>
        <v>NA</v>
      </c>
      <c s="126" t="e">
        <f>L9/$L$8*100</f>
        <v>#DIV/0!</v>
      </c>
      <c s="126" t="e">
        <f>N9-(P9/$P$8*100)</f>
        <v>#DIV/0!</v>
      </c>
      <c s="45">
        <f>OFFSET(Picture!H7,Info!$G$3,Info!$H$3)</f>
        <v>0</v>
      </c>
      <c s="45">
        <f>OFFSET(Picture!I7,Info!$G$3,Info!$H$3)</f>
        <v>0</v>
      </c>
      <c s="44" t="str">
        <f t="shared" si="7"/>
        <v>NA</v>
      </c>
      <c s="44" t="e">
        <f>Q9/$Q$8*100</f>
        <v>#DIV/0!</v>
      </c>
      <c s="44" t="e">
        <f>S9-(U9/$U$8*100)</f>
        <v>#DIV/0!</v>
      </c>
      <c s="45">
        <f>OFFSET(Picture!J7,Info!$G$3,Info!$H$3)</f>
        <v>0</v>
      </c>
    </row>
    <row r="10" spans="1:21" ht="13.5">
      <c r="A10" s="43">
        <f>OFFSET(Picture!B8,Info!$G$3,0)</f>
        <v>0</v>
      </c>
      <c s="46">
        <f>OFFSET(Picture!C8,Info!$G$3,Info!$H$3)</f>
        <v>0</v>
      </c>
      <c s="126" t="str">
        <f t="shared" si="4"/>
        <v>NA</v>
      </c>
      <c s="126" t="e">
        <f t="shared" ref="D10:D13" si="8">B10/$B$8*100</f>
        <v>#DIV/0!</v>
      </c>
      <c s="126" t="e">
        <f t="shared" ref="E10:E13" si="9">D10-(F10/$F$8*100)</f>
        <v>#DIV/0!</v>
      </c>
      <c s="46">
        <f>OFFSET(Picture!D8,Info!$G$3,Info!$H$3)</f>
        <v>0</v>
      </c>
      <c s="47">
        <f>OFFSET(Picture!E8,Info!$G$3,Info!$H$3)</f>
        <v>0</v>
      </c>
      <c s="126" t="str">
        <f t="shared" si="5"/>
        <v>NA</v>
      </c>
      <c s="126" t="e">
        <f t="shared" ref="I10:I13" si="10">G10/$G$8*100</f>
        <v>#DIV/0!</v>
      </c>
      <c s="126" t="e">
        <f t="shared" ref="J10:J13" si="11">I10-(K10/$K$8*100)</f>
        <v>#DIV/0!</v>
      </c>
      <c s="47">
        <f>OFFSET(Picture!F8,Info!$G$3,Info!$H$3)</f>
        <v>0</v>
      </c>
      <c s="47">
        <f>OFFSET(Picture!G8,Info!$G$3,Info!$H$3)</f>
        <v>0</v>
      </c>
      <c s="126" t="str">
        <f t="shared" si="6"/>
        <v>NA</v>
      </c>
      <c s="126" t="e">
        <f t="shared" ref="N10:N13" si="12">L10/$L$8*100</f>
        <v>#DIV/0!</v>
      </c>
      <c s="126" t="e">
        <f t="shared" ref="O10:O13" si="13">N10-(P10/$P$8*100)</f>
        <v>#DIV/0!</v>
      </c>
      <c s="47">
        <f>OFFSET(Picture!H8,Info!$G$3,Info!$H$3)</f>
        <v>0</v>
      </c>
      <c s="47">
        <f>OFFSET(Picture!I8,Info!$G$3,Info!$H$3)</f>
        <v>0</v>
      </c>
      <c s="44" t="str">
        <f t="shared" si="7"/>
        <v>NA</v>
      </c>
      <c s="126" t="e">
        <f t="shared" ref="S10:S13" si="14">Q10/$Q$8*100</f>
        <v>#DIV/0!</v>
      </c>
      <c s="126" t="e">
        <f t="shared" ref="T10:T13" si="15">S10-(U10/$U$8*100)</f>
        <v>#DIV/0!</v>
      </c>
      <c s="47">
        <f>OFFSET(Picture!J8,Info!$G$3,Info!$H$3)</f>
        <v>0</v>
      </c>
    </row>
    <row r="11" spans="1:21" ht="13.5">
      <c r="A11" s="43">
        <f>OFFSET(Picture!B9,Info!$G$3,0)</f>
        <v>0</v>
      </c>
      <c s="44">
        <f>OFFSET(Picture!C9,Info!$G$3,Info!$H$3)</f>
        <v>0</v>
      </c>
      <c s="126" t="str">
        <f t="shared" si="4"/>
        <v>NA</v>
      </c>
      <c s="126" t="e">
        <f t="shared" si="8"/>
        <v>#DIV/0!</v>
      </c>
      <c s="126" t="e">
        <f t="shared" si="9"/>
        <v>#DIV/0!</v>
      </c>
      <c s="44">
        <f>OFFSET(Picture!D9,Info!$G$3,Info!$H$3)</f>
        <v>0</v>
      </c>
      <c s="45">
        <f>OFFSET(Picture!E9,Info!$G$3,Info!$H$3)</f>
        <v>0</v>
      </c>
      <c s="126" t="str">
        <f t="shared" si="5"/>
        <v>NA</v>
      </c>
      <c s="126" t="e">
        <f t="shared" si="10"/>
        <v>#DIV/0!</v>
      </c>
      <c s="126" t="e">
        <f t="shared" si="11"/>
        <v>#DIV/0!</v>
      </c>
      <c s="45">
        <f>OFFSET(Picture!F9,Info!$G$3,Info!$H$3)</f>
        <v>0</v>
      </c>
      <c s="45">
        <f>OFFSET(Picture!G9,Info!$G$3,Info!$H$3)</f>
        <v>0</v>
      </c>
      <c s="126" t="str">
        <f t="shared" si="6"/>
        <v>NA</v>
      </c>
      <c s="126" t="e">
        <f t="shared" si="12"/>
        <v>#DIV/0!</v>
      </c>
      <c s="126" t="e">
        <f t="shared" si="13"/>
        <v>#DIV/0!</v>
      </c>
      <c s="45">
        <f>OFFSET(Picture!H9,Info!$G$3,Info!$H$3)</f>
        <v>0</v>
      </c>
      <c s="45">
        <f>OFFSET(Picture!I9,Info!$G$3,Info!$H$3)</f>
        <v>0</v>
      </c>
      <c s="44" t="str">
        <f t="shared" si="7"/>
        <v>NA</v>
      </c>
      <c s="126" t="e">
        <f t="shared" si="14"/>
        <v>#DIV/0!</v>
      </c>
      <c s="126" t="e">
        <f t="shared" si="15"/>
        <v>#DIV/0!</v>
      </c>
      <c s="45">
        <f>OFFSET(Picture!J9,Info!$G$3,Info!$H$3)</f>
        <v>0</v>
      </c>
    </row>
    <row r="12" spans="1:21" ht="13.5">
      <c r="A12" s="43">
        <f>OFFSET(Picture!B10,Info!$G$3,0)</f>
        <v>0</v>
      </c>
      <c s="46">
        <f>OFFSET(Picture!C10,Info!$G$3,Info!$H$3)</f>
        <v>0</v>
      </c>
      <c s="126" t="str">
        <f t="shared" si="4"/>
        <v>NA</v>
      </c>
      <c s="126" t="e">
        <f t="shared" si="8"/>
        <v>#DIV/0!</v>
      </c>
      <c s="126" t="e">
        <f t="shared" si="9"/>
        <v>#DIV/0!</v>
      </c>
      <c s="46">
        <f>OFFSET(Picture!D10,Info!$G$3,Info!$H$3)</f>
        <v>0</v>
      </c>
      <c s="47">
        <f>OFFSET(Picture!E10,Info!$G$3,Info!$H$3)</f>
        <v>0</v>
      </c>
      <c s="126" t="str">
        <f t="shared" si="5"/>
        <v>NA</v>
      </c>
      <c s="126" t="e">
        <f t="shared" si="10"/>
        <v>#DIV/0!</v>
      </c>
      <c s="126" t="e">
        <f t="shared" si="11"/>
        <v>#DIV/0!</v>
      </c>
      <c s="47">
        <f>OFFSET(Picture!F10,Info!$G$3,Info!$H$3)</f>
        <v>0</v>
      </c>
      <c s="47">
        <f>OFFSET(Picture!G10,Info!$G$3,Info!$H$3)</f>
        <v>0</v>
      </c>
      <c s="126" t="str">
        <f t="shared" si="6"/>
        <v>NA</v>
      </c>
      <c s="126" t="e">
        <f t="shared" si="12"/>
        <v>#DIV/0!</v>
      </c>
      <c s="126" t="e">
        <f t="shared" si="13"/>
        <v>#DIV/0!</v>
      </c>
      <c s="47">
        <f>OFFSET(Picture!H10,Info!$G$3,Info!$H$3)</f>
        <v>0</v>
      </c>
      <c s="47">
        <f>OFFSET(Picture!I10,Info!$G$3,Info!$H$3)</f>
        <v>0</v>
      </c>
      <c s="44" t="str">
        <f t="shared" si="7"/>
        <v>NA</v>
      </c>
      <c s="126" t="e">
        <f t="shared" si="14"/>
        <v>#DIV/0!</v>
      </c>
      <c s="126" t="e">
        <f t="shared" si="15"/>
        <v>#DIV/0!</v>
      </c>
      <c s="47">
        <f>OFFSET(Picture!J10,Info!$G$3,Info!$H$3)</f>
        <v>0</v>
      </c>
    </row>
    <row r="13" spans="1:21" ht="13.5">
      <c r="A13" s="43">
        <f>OFFSET(Picture!B11,Info!$G$3,0)</f>
        <v>0</v>
      </c>
      <c s="44">
        <f>OFFSET(Picture!C11,Info!$G$3,Info!$H$3)</f>
        <v>0</v>
      </c>
      <c s="126" t="str">
        <f t="shared" si="4"/>
        <v>NA</v>
      </c>
      <c s="126" t="e">
        <f t="shared" si="8"/>
        <v>#DIV/0!</v>
      </c>
      <c s="126" t="e">
        <f t="shared" si="9"/>
        <v>#DIV/0!</v>
      </c>
      <c s="44">
        <f>OFFSET(Picture!D11,Info!$G$3,Info!$H$3)</f>
        <v>0</v>
      </c>
      <c s="45">
        <f>OFFSET(Picture!E11,Info!$G$3,Info!$H$3)</f>
        <v>0</v>
      </c>
      <c s="126" t="str">
        <f t="shared" si="5"/>
        <v>NA</v>
      </c>
      <c s="126" t="e">
        <f t="shared" si="10"/>
        <v>#DIV/0!</v>
      </c>
      <c s="126" t="e">
        <f t="shared" si="11"/>
        <v>#DIV/0!</v>
      </c>
      <c s="45">
        <f>OFFSET(Picture!F11,Info!$G$3,Info!$H$3)</f>
        <v>0</v>
      </c>
      <c s="45">
        <f>OFFSET(Picture!G11,Info!$G$3,Info!$H$3)</f>
        <v>0</v>
      </c>
      <c s="126" t="str">
        <f t="shared" si="6"/>
        <v>NA</v>
      </c>
      <c s="126" t="e">
        <f t="shared" si="12"/>
        <v>#DIV/0!</v>
      </c>
      <c s="126" t="e">
        <f t="shared" si="13"/>
        <v>#DIV/0!</v>
      </c>
      <c s="45">
        <f>OFFSET(Picture!H11,Info!$G$3,Info!$H$3)</f>
        <v>0</v>
      </c>
      <c s="45">
        <f>OFFSET(Picture!I11,Info!$G$3,Info!$H$3)</f>
        <v>0</v>
      </c>
      <c s="44" t="str">
        <f t="shared" si="7"/>
        <v>NA</v>
      </c>
      <c s="126" t="e">
        <f t="shared" si="14"/>
        <v>#DIV/0!</v>
      </c>
      <c s="126" t="e">
        <f t="shared" si="15"/>
        <v>#DIV/0!</v>
      </c>
      <c s="45">
        <f>OFFSET(Picture!J11,Info!$G$3,Info!$H$3)</f>
        <v>0</v>
      </c>
    </row>
    <row r="14" spans="1:21" ht="13.5">
      <c r="A14" s="43">
        <f>OFFSET(Picture!B12,Info!$G$3,0)</f>
        <v>0</v>
      </c>
      <c s="46">
        <f>OFFSET(Picture!C12,Info!$G$3,Info!$H$3)</f>
        <v>0</v>
      </c>
      <c s="126" t="str">
        <f t="shared" si="4"/>
        <v>NA</v>
      </c>
      <c s="126"/>
      <c s="126"/>
      <c s="46">
        <f>OFFSET(Picture!D12,Info!$G$3,Info!$H$3)</f>
        <v>0</v>
      </c>
      <c s="47">
        <f>OFFSET(Picture!E12,Info!$G$3,Info!$H$3)</f>
        <v>0</v>
      </c>
      <c s="126" t="str">
        <f t="shared" si="5"/>
        <v>NA</v>
      </c>
      <c s="126"/>
      <c s="126"/>
      <c s="47">
        <f>OFFSET(Picture!F12,Info!$G$3,Info!$H$3)</f>
        <v>0</v>
      </c>
      <c s="47">
        <f>OFFSET(Picture!G12,Info!$G$3,Info!$H$3)</f>
        <v>0</v>
      </c>
      <c s="126" t="str">
        <f t="shared" si="6"/>
        <v>NA</v>
      </c>
      <c s="126"/>
      <c s="126"/>
      <c s="47">
        <f>OFFSET(Picture!H12,Info!$G$3,Info!$H$3)</f>
        <v>0</v>
      </c>
      <c s="47">
        <f>OFFSET(Picture!I12,Info!$G$3,Info!$H$3)</f>
        <v>0</v>
      </c>
      <c s="44" t="str">
        <f t="shared" si="7"/>
        <v>NA</v>
      </c>
      <c s="126"/>
      <c s="126"/>
      <c s="47">
        <f>OFFSET(Picture!J12,Info!$G$3,Info!$H$3)</f>
        <v>0</v>
      </c>
    </row>
    <row r="15" spans="1:21" ht="13.5">
      <c r="A15" s="135">
        <f>OFFSET(Picture!B13,Info!$G$3,0)</f>
        <v>0</v>
      </c>
      <c s="44">
        <f>OFFSET(Picture!C13,Info!$G$3,Info!$H$3)</f>
        <v>0</v>
      </c>
      <c s="126" t="str">
        <f t="shared" si="4"/>
        <v>NA</v>
      </c>
      <c s="126" t="e">
        <f>B15/$B$14*100</f>
        <v>#DIV/0!</v>
      </c>
      <c s="126" t="e">
        <f>D15-(F15/$F$14*100)</f>
        <v>#DIV/0!</v>
      </c>
      <c s="44">
        <f>OFFSET(Picture!D13,Info!$G$3,Info!$H$3)</f>
        <v>0</v>
      </c>
      <c s="45">
        <f>OFFSET(Picture!E13,Info!$G$3,Info!$H$3)</f>
        <v>0</v>
      </c>
      <c s="126" t="str">
        <f t="shared" si="5"/>
        <v>NA</v>
      </c>
      <c s="126" t="e">
        <f>G15/$G$14*100</f>
        <v>#DIV/0!</v>
      </c>
      <c s="126" t="e">
        <f>I15-(K15/$K$14*100)</f>
        <v>#DIV/0!</v>
      </c>
      <c s="45">
        <f>OFFSET(Picture!F13,Info!$G$3,Info!$H$3)</f>
        <v>0</v>
      </c>
      <c s="45">
        <f>OFFSET(Picture!G13,Info!$G$3,Info!$H$3)</f>
        <v>0</v>
      </c>
      <c s="126" t="str">
        <f t="shared" si="6"/>
        <v>NA</v>
      </c>
      <c s="126" t="e">
        <f>L15/$L$14*100</f>
        <v>#DIV/0!</v>
      </c>
      <c s="126" t="e">
        <f>N15-(P15/$P$14*100)</f>
        <v>#DIV/0!</v>
      </c>
      <c s="45">
        <f>OFFSET(Picture!H13,Info!$G$3,Info!$H$3)</f>
        <v>0</v>
      </c>
      <c s="45">
        <f>OFFSET(Picture!I13,Info!$G$3,Info!$H$3)</f>
        <v>0</v>
      </c>
      <c s="44" t="str">
        <f t="shared" si="7"/>
        <v>NA</v>
      </c>
      <c s="44" t="e">
        <f>Q15/$Q$14*100</f>
        <v>#DIV/0!</v>
      </c>
      <c s="44" t="e">
        <f>S15-(U15/$U$14*100)</f>
        <v>#DIV/0!</v>
      </c>
      <c s="45">
        <f>OFFSET(Picture!J13,Info!$G$3,Info!$H$3)</f>
        <v>0</v>
      </c>
    </row>
    <row r="16" spans="1:21" ht="13.5">
      <c r="A16" s="43">
        <f>OFFSET(Picture!B14,Info!$G$3,0)</f>
        <v>0</v>
      </c>
      <c s="46">
        <f>OFFSET(Picture!C14,Info!$G$3,Info!$H$3)</f>
        <v>0</v>
      </c>
      <c s="126" t="str">
        <f t="shared" si="4"/>
        <v>NA</v>
      </c>
      <c s="126" t="e">
        <f t="shared" ref="D16:D17" si="16">B16/$B$14*100</f>
        <v>#DIV/0!</v>
      </c>
      <c s="126" t="e">
        <f t="shared" ref="E16:E17" si="17">D16-(F16/$F$14*100)</f>
        <v>#DIV/0!</v>
      </c>
      <c s="46">
        <f>OFFSET(Picture!D14,Info!$G$3,Info!$H$3)</f>
        <v>0</v>
      </c>
      <c s="47">
        <f>OFFSET(Picture!E14,Info!$G$3,Info!$H$3)</f>
        <v>0</v>
      </c>
      <c s="126" t="str">
        <f t="shared" si="5"/>
        <v>NA</v>
      </c>
      <c s="126" t="e">
        <f t="shared" ref="I16:I17" si="18">G16/$G$14*100</f>
        <v>#DIV/0!</v>
      </c>
      <c s="126" t="e">
        <f t="shared" ref="J16:J17" si="19">I16-(K16/$K$14*100)</f>
        <v>#DIV/0!</v>
      </c>
      <c s="47">
        <f>OFFSET(Picture!F14,Info!$G$3,Info!$H$3)</f>
        <v>0</v>
      </c>
      <c s="47">
        <f>OFFSET(Picture!G14,Info!$G$3,Info!$H$3)</f>
        <v>0</v>
      </c>
      <c s="126" t="str">
        <f t="shared" si="6"/>
        <v>NA</v>
      </c>
      <c s="126" t="e">
        <f t="shared" ref="N16:N17" si="20">L16/$L$14*100</f>
        <v>#DIV/0!</v>
      </c>
      <c s="126" t="e">
        <f t="shared" ref="O16:O17" si="21">N16-(P16/$P$14*100)</f>
        <v>#DIV/0!</v>
      </c>
      <c s="47">
        <f>OFFSET(Picture!H14,Info!$G$3,Info!$H$3)</f>
        <v>0</v>
      </c>
      <c s="47">
        <f>OFFSET(Picture!I14,Info!$G$3,Info!$H$3)</f>
        <v>0</v>
      </c>
      <c s="44" t="str">
        <f t="shared" si="7"/>
        <v>NA</v>
      </c>
      <c s="126" t="e">
        <f t="shared" ref="S16:S17" si="22">Q16/$Q$14*100</f>
        <v>#DIV/0!</v>
      </c>
      <c s="126" t="e">
        <f t="shared" ref="T16:T17" si="23">S16-(U16/$U$14*100)</f>
        <v>#DIV/0!</v>
      </c>
      <c s="47">
        <f>OFFSET(Picture!J14,Info!$G$3,Info!$H$3)</f>
        <v>0</v>
      </c>
    </row>
    <row r="17" spans="1:21" ht="13.5">
      <c r="A17" s="43">
        <f>OFFSET(Picture!B15,Info!$G$3,0)</f>
        <v>0</v>
      </c>
      <c s="44">
        <f>OFFSET(Picture!C15,Info!$G$3,Info!$H$3)</f>
        <v>0</v>
      </c>
      <c s="126" t="str">
        <f t="shared" si="4"/>
        <v>NA</v>
      </c>
      <c s="126" t="e">
        <f t="shared" si="16"/>
        <v>#DIV/0!</v>
      </c>
      <c s="126" t="e">
        <f t="shared" si="17"/>
        <v>#DIV/0!</v>
      </c>
      <c s="44">
        <f>OFFSET(Picture!D15,Info!$G$3,Info!$H$3)</f>
        <v>0</v>
      </c>
      <c s="45">
        <f>OFFSET(Picture!E15,Info!$G$3,Info!$H$3)</f>
        <v>0</v>
      </c>
      <c s="126" t="str">
        <f t="shared" si="5"/>
        <v>NA</v>
      </c>
      <c s="126" t="e">
        <f t="shared" si="18"/>
        <v>#DIV/0!</v>
      </c>
      <c s="126" t="e">
        <f t="shared" si="19"/>
        <v>#DIV/0!</v>
      </c>
      <c s="45">
        <f>OFFSET(Picture!F15,Info!$G$3,Info!$H$3)</f>
        <v>0</v>
      </c>
      <c s="45">
        <f>OFFSET(Picture!G15,Info!$G$3,Info!$H$3)</f>
        <v>0</v>
      </c>
      <c s="126" t="str">
        <f t="shared" si="6"/>
        <v>NA</v>
      </c>
      <c s="126" t="e">
        <f t="shared" si="20"/>
        <v>#DIV/0!</v>
      </c>
      <c s="126" t="e">
        <f t="shared" si="21"/>
        <v>#DIV/0!</v>
      </c>
      <c s="45">
        <f>OFFSET(Picture!H15,Info!$G$3,Info!$H$3)</f>
        <v>0</v>
      </c>
      <c s="45">
        <f>OFFSET(Picture!I15,Info!$G$3,Info!$H$3)</f>
        <v>0</v>
      </c>
      <c s="44" t="str">
        <f t="shared" si="7"/>
        <v>NA</v>
      </c>
      <c s="126" t="e">
        <f t="shared" si="22"/>
        <v>#DIV/0!</v>
      </c>
      <c s="126" t="e">
        <f t="shared" si="23"/>
        <v>#DIV/0!</v>
      </c>
      <c s="45">
        <f>OFFSET(Picture!J15,Info!$G$3,Info!$H$3)</f>
        <v>0</v>
      </c>
    </row>
    <row r="18" spans="1:21" ht="13.5">
      <c r="A18" s="43">
        <f>OFFSET(Picture!B16,Info!$G$3,0)</f>
        <v>0</v>
      </c>
      <c s="46">
        <f>OFFSET(Picture!C16,Info!$G$3,Info!$H$3)</f>
        <v>0</v>
      </c>
      <c s="126" t="str">
        <f t="shared" si="4"/>
        <v>NA</v>
      </c>
      <c s="126"/>
      <c s="126"/>
      <c s="46">
        <f>OFFSET(Picture!D16,Info!$G$3,Info!$H$3)</f>
        <v>0</v>
      </c>
      <c s="47">
        <f>OFFSET(Picture!E16,Info!$G$3,Info!$H$3)</f>
        <v>0</v>
      </c>
      <c s="126" t="str">
        <f t="shared" si="5"/>
        <v>NA</v>
      </c>
      <c s="126"/>
      <c s="126"/>
      <c s="47">
        <f>OFFSET(Picture!F16,Info!$G$3,Info!$H$3)</f>
        <v>0</v>
      </c>
      <c s="47">
        <f>OFFSET(Picture!G16,Info!$G$3,Info!$H$3)</f>
        <v>0</v>
      </c>
      <c s="126" t="str">
        <f t="shared" si="6"/>
        <v>NA</v>
      </c>
      <c s="126"/>
      <c s="126"/>
      <c s="47">
        <f>OFFSET(Picture!H16,Info!$G$3,Info!$H$3)</f>
        <v>0</v>
      </c>
      <c s="47">
        <f>OFFSET(Picture!I16,Info!$G$3,Info!$H$3)</f>
        <v>0</v>
      </c>
      <c s="44" t="str">
        <f t="shared" si="7"/>
        <v>NA</v>
      </c>
      <c s="126"/>
      <c s="126"/>
      <c s="47">
        <f>OFFSET(Picture!J16,Info!$G$3,Info!$H$3)</f>
        <v>0</v>
      </c>
    </row>
    <row r="19" spans="1:21" ht="13.5">
      <c r="A19" s="135">
        <f>OFFSET(Picture!B17,Info!$G$3,0)</f>
        <v>0</v>
      </c>
      <c s="44">
        <f>OFFSET(Picture!C17,Info!$G$3,Info!$H$3)</f>
        <v>0</v>
      </c>
      <c s="126" t="str">
        <f t="shared" si="4"/>
        <v>NA</v>
      </c>
      <c s="126" t="e">
        <f>B19/$B$18*100</f>
        <v>#DIV/0!</v>
      </c>
      <c s="126" t="e">
        <f>D19-(F19/$F$18*100)</f>
        <v>#DIV/0!</v>
      </c>
      <c s="44">
        <f>OFFSET(Picture!D17,Info!$G$3,Info!$H$3)</f>
        <v>0</v>
      </c>
      <c s="45">
        <f>OFFSET(Picture!E17,Info!$G$3,Info!$H$3)</f>
        <v>0</v>
      </c>
      <c s="126" t="str">
        <f t="shared" si="5"/>
        <v>NA</v>
      </c>
      <c s="126" t="e">
        <f>G19/$G$18*100</f>
        <v>#DIV/0!</v>
      </c>
      <c s="126" t="e">
        <f>I19-(K19/$K$18*100)</f>
        <v>#DIV/0!</v>
      </c>
      <c s="45">
        <f>OFFSET(Picture!F17,Info!$G$3,Info!$H$3)</f>
        <v>0</v>
      </c>
      <c s="45">
        <f>OFFSET(Picture!G17,Info!$G$3,Info!$H$3)</f>
        <v>0</v>
      </c>
      <c s="126" t="str">
        <f t="shared" si="6"/>
        <v>NA</v>
      </c>
      <c s="126" t="e">
        <f>L19/$L$18*100</f>
        <v>#DIV/0!</v>
      </c>
      <c s="126" t="e">
        <f>N19-(P19/$P$18*100)</f>
        <v>#DIV/0!</v>
      </c>
      <c s="45">
        <f>OFFSET(Picture!H17,Info!$G$3,Info!$H$3)</f>
        <v>0</v>
      </c>
      <c s="45">
        <f>OFFSET(Picture!I17,Info!$G$3,Info!$H$3)</f>
        <v>0</v>
      </c>
      <c s="44" t="str">
        <f t="shared" si="7"/>
        <v>NA</v>
      </c>
      <c s="44" t="e">
        <f>Q19/$Q$18*100</f>
        <v>#DIV/0!</v>
      </c>
      <c s="44" t="e">
        <f>S19-(U19/$U$18*100)</f>
        <v>#DIV/0!</v>
      </c>
      <c s="45">
        <f>OFFSET(Picture!J17,Info!$G$3,Info!$H$3)</f>
        <v>0</v>
      </c>
    </row>
    <row r="20" spans="1:21" ht="13.5">
      <c r="A20" s="43">
        <f>OFFSET(Picture!B18,Info!$G$3,0)</f>
        <v>0</v>
      </c>
      <c s="46">
        <f>OFFSET(Picture!C18,Info!$G$3,Info!$H$3)</f>
        <v>0</v>
      </c>
      <c s="126" t="str">
        <f t="shared" si="4"/>
        <v>NA</v>
      </c>
      <c s="126" t="e">
        <f>B20/$B$18*100</f>
        <v>#DIV/0!</v>
      </c>
      <c s="126" t="e">
        <f>D20-(F20/$F$18*100)</f>
        <v>#DIV/0!</v>
      </c>
      <c s="46">
        <f>OFFSET(Picture!D18,Info!$G$3,Info!$H$3)</f>
        <v>0</v>
      </c>
      <c s="47">
        <f>OFFSET(Picture!E18,Info!$G$3,Info!$H$3)</f>
        <v>0</v>
      </c>
      <c s="126" t="str">
        <f t="shared" si="5"/>
        <v>NA</v>
      </c>
      <c s="126" t="e">
        <f>G20/$G$18*100</f>
        <v>#DIV/0!</v>
      </c>
      <c s="126" t="e">
        <f>I20-(K20/$K$18*100)</f>
        <v>#DIV/0!</v>
      </c>
      <c s="47">
        <f>OFFSET(Picture!F18,Info!$G$3,Info!$H$3)</f>
        <v>0</v>
      </c>
      <c s="47">
        <f>OFFSET(Picture!G18,Info!$G$3,Info!$H$3)</f>
        <v>0</v>
      </c>
      <c s="126" t="str">
        <f t="shared" si="6"/>
        <v>NA</v>
      </c>
      <c s="126" t="e">
        <f>L20/$L$18*100</f>
        <v>#DIV/0!</v>
      </c>
      <c s="126" t="e">
        <f>N20-(P20/$P$18*100)</f>
        <v>#DIV/0!</v>
      </c>
      <c s="47">
        <f>OFFSET(Picture!H18,Info!$G$3,Info!$H$3)</f>
        <v>0</v>
      </c>
      <c s="47">
        <f>OFFSET(Picture!I18,Info!$G$3,Info!$H$3)</f>
        <v>0</v>
      </c>
      <c s="44" t="str">
        <f t="shared" si="7"/>
        <v>NA</v>
      </c>
      <c s="126" t="e">
        <f>Q20/$Q$18*100</f>
        <v>#DIV/0!</v>
      </c>
      <c s="126" t="e">
        <f>S20-(U20/$U$18*100)</f>
        <v>#DIV/0!</v>
      </c>
      <c s="47">
        <f>OFFSET(Picture!J18,Info!$G$3,Info!$H$3)</f>
        <v>0</v>
      </c>
    </row>
    <row r="21" spans="1:21" ht="13.5">
      <c r="A21" s="43">
        <f>OFFSET(Picture!B19,Info!$G$3,0)</f>
        <v>0</v>
      </c>
      <c s="44">
        <f>OFFSET(Picture!C19,Info!$G$3,Info!$H$3)</f>
        <v>0</v>
      </c>
      <c s="126" t="str">
        <f t="shared" si="4"/>
        <v>NA</v>
      </c>
      <c s="126"/>
      <c s="126"/>
      <c s="44">
        <f>OFFSET(Picture!D19,Info!$G$3,Info!$H$3)</f>
        <v>0</v>
      </c>
      <c s="45">
        <f>OFFSET(Picture!E19,Info!$G$3,Info!$H$3)</f>
        <v>0</v>
      </c>
      <c s="126" t="str">
        <f t="shared" si="5"/>
        <v>NA</v>
      </c>
      <c s="126"/>
      <c s="126"/>
      <c s="45">
        <f>OFFSET(Picture!F19,Info!$G$3,Info!$H$3)</f>
        <v>0</v>
      </c>
      <c s="45">
        <f>OFFSET(Picture!G19,Info!$G$3,Info!$H$3)</f>
        <v>0</v>
      </c>
      <c s="126" t="str">
        <f t="shared" si="6"/>
        <v>NA</v>
      </c>
      <c s="126"/>
      <c s="126"/>
      <c s="45">
        <f>OFFSET(Picture!H19,Info!$G$3,Info!$H$3)</f>
        <v>0</v>
      </c>
      <c s="45">
        <f>OFFSET(Picture!I19,Info!$G$3,Info!$H$3)</f>
        <v>0</v>
      </c>
      <c s="44" t="str">
        <f t="shared" si="7"/>
        <v>NA</v>
      </c>
      <c s="126"/>
      <c s="126"/>
      <c s="45">
        <f>OFFSET(Picture!J19,Info!$G$3,Info!$H$3)</f>
        <v>0</v>
      </c>
    </row>
    <row r="22" spans="1:21" ht="13.5">
      <c r="A22" s="135">
        <f>OFFSET(Picture!B20,Info!$G$3,0)</f>
        <v>0</v>
      </c>
      <c s="46">
        <f>OFFSET(Picture!C20,Info!$G$3,Info!$H$3)</f>
        <v>0</v>
      </c>
      <c s="126" t="str">
        <f t="shared" si="4"/>
        <v>NA</v>
      </c>
      <c s="126" t="e">
        <f>B22/$B$21*100</f>
        <v>#DIV/0!</v>
      </c>
      <c s="126" t="e">
        <f>D22-(F22/$F$21*100)</f>
        <v>#DIV/0!</v>
      </c>
      <c s="46">
        <f>OFFSET(Picture!D20,Info!$G$3,Info!$H$3)</f>
        <v>0</v>
      </c>
      <c s="47">
        <f>OFFSET(Picture!E20,Info!$G$3,Info!$H$3)</f>
        <v>0</v>
      </c>
      <c s="126" t="str">
        <f t="shared" si="5"/>
        <v>NA</v>
      </c>
      <c s="126" t="e">
        <f>G22/$G$21*100</f>
        <v>#DIV/0!</v>
      </c>
      <c s="126" t="e">
        <f>I22-(K22/$K$21*100)</f>
        <v>#DIV/0!</v>
      </c>
      <c s="47">
        <f>OFFSET(Picture!F20,Info!$G$3,Info!$H$3)</f>
        <v>0</v>
      </c>
      <c s="47">
        <f>OFFSET(Picture!G20,Info!$G$3,Info!$H$3)</f>
        <v>0</v>
      </c>
      <c s="126" t="str">
        <f t="shared" si="6"/>
        <v>NA</v>
      </c>
      <c s="126" t="e">
        <f>L22/$L$21*100</f>
        <v>#DIV/0!</v>
      </c>
      <c s="126" t="e">
        <f>N22-(P22/$P$21*100)</f>
        <v>#DIV/0!</v>
      </c>
      <c s="47">
        <f>OFFSET(Picture!H20,Info!$G$3,Info!$H$3)</f>
        <v>0</v>
      </c>
      <c s="47">
        <f>OFFSET(Picture!I20,Info!$G$3,Info!$H$3)</f>
        <v>0</v>
      </c>
      <c s="44" t="str">
        <f t="shared" si="7"/>
        <v>NA</v>
      </c>
      <c s="44" t="e">
        <f>Q22/$Q$21*100</f>
        <v>#DIV/0!</v>
      </c>
      <c s="44" t="e">
        <f>S22-(U22/$U$21*100)</f>
        <v>#DIV/0!</v>
      </c>
      <c s="47">
        <f>OFFSET(Picture!J20,Info!$G$3,Info!$H$3)</f>
        <v>0</v>
      </c>
    </row>
    <row r="23" spans="1:21" ht="13.5">
      <c r="A23" s="43">
        <f>OFFSET(Picture!B21,Info!$G$3,0)</f>
        <v>0</v>
      </c>
      <c s="44">
        <f>OFFSET(Picture!C21,Info!$G$3,Info!$H$3)</f>
        <v>0</v>
      </c>
      <c s="126" t="str">
        <f t="shared" si="4"/>
        <v>NA</v>
      </c>
      <c s="126" t="e">
        <f t="shared" ref="D23:D24" si="24">B23/$B$21*100</f>
        <v>#DIV/0!</v>
      </c>
      <c s="126" t="e">
        <f t="shared" ref="E23:E24" si="25">D23-(F23/$F$21*100)</f>
        <v>#DIV/0!</v>
      </c>
      <c s="44">
        <f>OFFSET(Picture!D21,Info!$G$3,Info!$H$3)</f>
        <v>0</v>
      </c>
      <c s="45">
        <f>OFFSET(Picture!E21,Info!$G$3,Info!$H$3)</f>
        <v>0</v>
      </c>
      <c s="126" t="str">
        <f t="shared" si="5"/>
        <v>NA</v>
      </c>
      <c s="126" t="e">
        <f t="shared" ref="I23:I24" si="26">G23/$G$21*100</f>
        <v>#DIV/0!</v>
      </c>
      <c s="126" t="e">
        <f t="shared" ref="J23:J24" si="27">I23-(K23/$K$21*100)</f>
        <v>#DIV/0!</v>
      </c>
      <c s="45">
        <f>OFFSET(Picture!F21,Info!$G$3,Info!$H$3)</f>
        <v>0</v>
      </c>
      <c s="45">
        <f>OFFSET(Picture!G21,Info!$G$3,Info!$H$3)</f>
        <v>0</v>
      </c>
      <c s="126" t="str">
        <f t="shared" si="6"/>
        <v>NA</v>
      </c>
      <c s="126" t="e">
        <f t="shared" ref="N23:N24" si="28">L23/$L$21*100</f>
        <v>#DIV/0!</v>
      </c>
      <c s="126" t="e">
        <f t="shared" ref="O23:O24" si="29">N23-(P23/$P$21*100)</f>
        <v>#DIV/0!</v>
      </c>
      <c s="45">
        <f>OFFSET(Picture!H21,Info!$G$3,Info!$H$3)</f>
        <v>0</v>
      </c>
      <c s="45">
        <f>OFFSET(Picture!I21,Info!$G$3,Info!$H$3)</f>
        <v>0</v>
      </c>
      <c s="44" t="str">
        <f t="shared" si="7"/>
        <v>NA</v>
      </c>
      <c s="126" t="e">
        <f t="shared" ref="S23:S24" si="30">Q23/$Q$21*100</f>
        <v>#DIV/0!</v>
      </c>
      <c s="126" t="e">
        <f t="shared" ref="T23:T24" si="31">S23-(U23/$U$21*100)</f>
        <v>#DIV/0!</v>
      </c>
      <c s="45">
        <f>OFFSET(Picture!J21,Info!$G$3,Info!$H$3)</f>
        <v>0</v>
      </c>
    </row>
    <row r="24" spans="1:21" ht="13.5">
      <c r="A24" s="43">
        <f>OFFSET(Picture!B22,Info!$G$3,0)</f>
        <v>0</v>
      </c>
      <c s="46">
        <f>OFFSET(Picture!C22,Info!$G$3,Info!$H$3)</f>
        <v>0</v>
      </c>
      <c s="126" t="str">
        <f t="shared" si="4"/>
        <v>NA</v>
      </c>
      <c s="126" t="e">
        <f t="shared" si="24"/>
        <v>#DIV/0!</v>
      </c>
      <c s="126" t="e">
        <f t="shared" si="25"/>
        <v>#DIV/0!</v>
      </c>
      <c s="46">
        <f>OFFSET(Picture!D22,Info!$G$3,Info!$H$3)</f>
        <v>0</v>
      </c>
      <c s="47">
        <f>OFFSET(Picture!E22,Info!$G$3,Info!$H$3)</f>
        <v>0</v>
      </c>
      <c s="126" t="str">
        <f t="shared" si="5"/>
        <v>NA</v>
      </c>
      <c s="126" t="e">
        <f t="shared" si="26"/>
        <v>#DIV/0!</v>
      </c>
      <c s="126" t="e">
        <f t="shared" si="27"/>
        <v>#DIV/0!</v>
      </c>
      <c s="47">
        <f>OFFSET(Picture!F22,Info!$G$3,Info!$H$3)</f>
        <v>0</v>
      </c>
      <c s="47">
        <f>OFFSET(Picture!G22,Info!$G$3,Info!$H$3)</f>
        <v>0</v>
      </c>
      <c s="126" t="str">
        <f t="shared" si="6"/>
        <v>NA</v>
      </c>
      <c s="126" t="e">
        <f t="shared" si="28"/>
        <v>#DIV/0!</v>
      </c>
      <c s="126" t="e">
        <f t="shared" si="29"/>
        <v>#DIV/0!</v>
      </c>
      <c s="47">
        <f>OFFSET(Picture!H22,Info!$G$3,Info!$H$3)</f>
        <v>0</v>
      </c>
      <c s="47">
        <f>OFFSET(Picture!I22,Info!$G$3,Info!$H$3)</f>
        <v>0</v>
      </c>
      <c s="44" t="str">
        <f t="shared" si="7"/>
        <v>NA</v>
      </c>
      <c s="126" t="e">
        <f t="shared" si="30"/>
        <v>#DIV/0!</v>
      </c>
      <c s="126" t="e">
        <f t="shared" si="31"/>
        <v>#DIV/0!</v>
      </c>
      <c s="47">
        <f>OFFSET(Picture!J22,Info!$G$3,Info!$H$3)</f>
        <v>0</v>
      </c>
    </row>
    <row r="25" spans="1:21" ht="13.5">
      <c r="A25" s="43">
        <f>OFFSET(Picture!B23,Info!$G$3,0)</f>
        <v>0</v>
      </c>
      <c s="44">
        <f>OFFSET(Picture!C23,Info!$G$3,Info!$H$3)</f>
        <v>0</v>
      </c>
      <c s="126" t="str">
        <f t="shared" si="4"/>
        <v>NA</v>
      </c>
      <c s="126"/>
      <c s="126"/>
      <c s="44">
        <f>OFFSET(Picture!D23,Info!$G$3,Info!$H$3)</f>
        <v>0</v>
      </c>
      <c s="45">
        <f>OFFSET(Picture!E23,Info!$G$3,Info!$H$3)</f>
        <v>0</v>
      </c>
      <c s="126" t="str">
        <f t="shared" si="5"/>
        <v>NA</v>
      </c>
      <c s="126"/>
      <c s="126"/>
      <c s="45">
        <f>OFFSET(Picture!F23,Info!$G$3,Info!$H$3)</f>
        <v>0</v>
      </c>
      <c s="45">
        <f>OFFSET(Picture!G23,Info!$G$3,Info!$H$3)</f>
        <v>0</v>
      </c>
      <c s="126" t="str">
        <f t="shared" si="6"/>
        <v>NA</v>
      </c>
      <c s="126"/>
      <c s="126"/>
      <c s="45">
        <f>OFFSET(Picture!H23,Info!$G$3,Info!$H$3)</f>
        <v>0</v>
      </c>
      <c s="45">
        <f>OFFSET(Picture!I23,Info!$G$3,Info!$H$3)</f>
        <v>0</v>
      </c>
      <c s="44" t="str">
        <f t="shared" si="7"/>
        <v>NA</v>
      </c>
      <c s="126"/>
      <c s="126"/>
      <c s="45">
        <f>OFFSET(Picture!J23,Info!$G$3,Info!$H$3)</f>
        <v>0</v>
      </c>
    </row>
    <row r="26" spans="1:21" ht="13.5">
      <c r="A26" s="135">
        <f>OFFSET(Picture!B24,Info!$G$3,0)</f>
        <v>0</v>
      </c>
      <c s="46">
        <f>OFFSET(Picture!C24,Info!$G$3,Info!$H$3)</f>
        <v>0</v>
      </c>
      <c s="126" t="str">
        <f t="shared" si="4"/>
        <v>NA</v>
      </c>
      <c s="126" t="e">
        <f>B26/$B$25*100</f>
        <v>#DIV/0!</v>
      </c>
      <c s="126" t="e">
        <f>D26-(F26/$F$25*100)</f>
        <v>#DIV/0!</v>
      </c>
      <c s="46">
        <f>OFFSET(Picture!D24,Info!$G$3,Info!$H$3)</f>
        <v>0</v>
      </c>
      <c s="47">
        <f>OFFSET(Picture!E24,Info!$G$3,Info!$H$3)</f>
        <v>0</v>
      </c>
      <c s="126" t="str">
        <f t="shared" si="5"/>
        <v>NA</v>
      </c>
      <c s="126" t="e">
        <f>G26/$G$25*100</f>
        <v>#DIV/0!</v>
      </c>
      <c s="126" t="e">
        <f>I26-(K26/$K$25*100)</f>
        <v>#DIV/0!</v>
      </c>
      <c s="47">
        <f>OFFSET(Picture!F24,Info!$G$3,Info!$H$3)</f>
        <v>0</v>
      </c>
      <c s="47">
        <f>OFFSET(Picture!G24,Info!$G$3,Info!$H$3)</f>
        <v>0</v>
      </c>
      <c s="126" t="str">
        <f t="shared" si="6"/>
        <v>NA</v>
      </c>
      <c s="126" t="e">
        <f>L26/$L$25*100</f>
        <v>#DIV/0!</v>
      </c>
      <c s="126" t="e">
        <f>N26-(P26/$P$25*100)</f>
        <v>#DIV/0!</v>
      </c>
      <c s="47">
        <f>OFFSET(Picture!H24,Info!$G$3,Info!$H$3)</f>
        <v>0</v>
      </c>
      <c s="47">
        <f>OFFSET(Picture!I24,Info!$G$3,Info!$H$3)</f>
        <v>0</v>
      </c>
      <c s="44" t="str">
        <f t="shared" si="7"/>
        <v>NA</v>
      </c>
      <c s="44" t="e">
        <f>Q26/$Q$25*100</f>
        <v>#DIV/0!</v>
      </c>
      <c s="44" t="e">
        <f>S26-(U26/$U$25*100)</f>
        <v>#DIV/0!</v>
      </c>
      <c s="47">
        <f>OFFSET(Picture!J24,Info!$G$3,Info!$H$3)</f>
        <v>0</v>
      </c>
    </row>
    <row r="27" spans="1:21" ht="13.5">
      <c r="A27" s="43">
        <f>OFFSET(Picture!B25,Info!$G$3,0)</f>
        <v>0</v>
      </c>
      <c s="44">
        <f>OFFSET(Picture!C25,Info!$G$3,Info!$H$3)</f>
        <v>0</v>
      </c>
      <c s="126" t="str">
        <f t="shared" si="4"/>
        <v>NA</v>
      </c>
      <c s="126" t="e">
        <f t="shared" ref="D27:D29" si="32">B27/$B$25*100</f>
        <v>#DIV/0!</v>
      </c>
      <c s="126" t="e">
        <f t="shared" ref="E27:E29" si="33">D27-(F27/$F$25*100)</f>
        <v>#DIV/0!</v>
      </c>
      <c s="44">
        <f>OFFSET(Picture!D25,Info!$G$3,Info!$H$3)</f>
        <v>0</v>
      </c>
      <c s="45">
        <f>OFFSET(Picture!E25,Info!$G$3,Info!$H$3)</f>
        <v>0</v>
      </c>
      <c s="126" t="str">
        <f t="shared" si="5"/>
        <v>NA</v>
      </c>
      <c s="126" t="e">
        <f t="shared" ref="I27:I29" si="34">G27/$G$25*100</f>
        <v>#DIV/0!</v>
      </c>
      <c s="126" t="e">
        <f t="shared" ref="J27:J29" si="35">I27-(K27/$K$25*100)</f>
        <v>#DIV/0!</v>
      </c>
      <c s="45">
        <f>OFFSET(Picture!F25,Info!$G$3,Info!$H$3)</f>
        <v>0</v>
      </c>
      <c s="45">
        <f>OFFSET(Picture!G25,Info!$G$3,Info!$H$3)</f>
        <v>0</v>
      </c>
      <c s="126" t="str">
        <f t="shared" si="6"/>
        <v>NA</v>
      </c>
      <c s="126" t="e">
        <f t="shared" ref="N27:N29" si="36">L27/$L$25*100</f>
        <v>#DIV/0!</v>
      </c>
      <c s="126" t="e">
        <f t="shared" ref="O27:O29" si="37">N27-(P27/$P$25*100)</f>
        <v>#DIV/0!</v>
      </c>
      <c s="45">
        <f>OFFSET(Picture!H25,Info!$G$3,Info!$H$3)</f>
        <v>0</v>
      </c>
      <c s="45">
        <f>OFFSET(Picture!I25,Info!$G$3,Info!$H$3)</f>
        <v>0</v>
      </c>
      <c s="44" t="str">
        <f t="shared" si="7"/>
        <v>NA</v>
      </c>
      <c s="126" t="e">
        <f t="shared" ref="S27:S29" si="38">Q27/$Q$25*100</f>
        <v>#DIV/0!</v>
      </c>
      <c s="126" t="e">
        <f t="shared" ref="T27:T29" si="39">S27-(U27/$U$25*100)</f>
        <v>#DIV/0!</v>
      </c>
      <c s="45">
        <f>OFFSET(Picture!J25,Info!$G$3,Info!$H$3)</f>
        <v>0</v>
      </c>
    </row>
    <row r="28" spans="1:21" ht="13.5">
      <c r="A28" s="43">
        <f>OFFSET(Picture!B26,Info!$G$3,0)</f>
        <v>0</v>
      </c>
      <c s="46">
        <f>OFFSET(Picture!C26,Info!$G$3,Info!$H$3)</f>
        <v>0</v>
      </c>
      <c s="126" t="str">
        <f t="shared" si="4"/>
        <v>NA</v>
      </c>
      <c s="126" t="e">
        <f t="shared" si="32"/>
        <v>#DIV/0!</v>
      </c>
      <c s="126" t="e">
        <f t="shared" si="33"/>
        <v>#DIV/0!</v>
      </c>
      <c s="46">
        <f>OFFSET(Picture!D26,Info!$G$3,Info!$H$3)</f>
        <v>0</v>
      </c>
      <c s="47">
        <f>OFFSET(Picture!E26,Info!$G$3,Info!$H$3)</f>
        <v>0</v>
      </c>
      <c s="126" t="str">
        <f t="shared" si="5"/>
        <v>NA</v>
      </c>
      <c s="126" t="e">
        <f t="shared" si="34"/>
        <v>#DIV/0!</v>
      </c>
      <c s="126" t="e">
        <f t="shared" si="35"/>
        <v>#DIV/0!</v>
      </c>
      <c s="47">
        <f>OFFSET(Picture!F26,Info!$G$3,Info!$H$3)</f>
        <v>0</v>
      </c>
      <c s="47">
        <f>OFFSET(Picture!G26,Info!$G$3,Info!$H$3)</f>
        <v>0</v>
      </c>
      <c s="126" t="str">
        <f t="shared" si="6"/>
        <v>NA</v>
      </c>
      <c s="126" t="e">
        <f t="shared" si="36"/>
        <v>#DIV/0!</v>
      </c>
      <c s="126" t="e">
        <f t="shared" si="37"/>
        <v>#DIV/0!</v>
      </c>
      <c s="47">
        <f>OFFSET(Picture!H26,Info!$G$3,Info!$H$3)</f>
        <v>0</v>
      </c>
      <c s="47">
        <f>OFFSET(Picture!I26,Info!$G$3,Info!$H$3)</f>
        <v>0</v>
      </c>
      <c s="44" t="str">
        <f t="shared" si="7"/>
        <v>NA</v>
      </c>
      <c s="126" t="e">
        <f t="shared" si="38"/>
        <v>#DIV/0!</v>
      </c>
      <c s="126" t="e">
        <f t="shared" si="39"/>
        <v>#DIV/0!</v>
      </c>
      <c s="47">
        <f>OFFSET(Picture!J26,Info!$G$3,Info!$H$3)</f>
        <v>0</v>
      </c>
    </row>
    <row r="29" spans="1:21" ht="13.5">
      <c r="A29" s="43">
        <f>OFFSET(Picture!B27,Info!$G$3,0)</f>
        <v>0</v>
      </c>
      <c s="44">
        <f>OFFSET(Picture!C27,Info!$G$3,Info!$H$3)</f>
        <v>0</v>
      </c>
      <c s="126" t="str">
        <f t="shared" si="4"/>
        <v>NA</v>
      </c>
      <c s="126" t="e">
        <f t="shared" si="32"/>
        <v>#DIV/0!</v>
      </c>
      <c s="126" t="e">
        <f t="shared" si="33"/>
        <v>#DIV/0!</v>
      </c>
      <c s="44">
        <f>OFFSET(Picture!D27,Info!$G$3,Info!$H$3)</f>
        <v>0</v>
      </c>
      <c s="45">
        <f>OFFSET(Picture!E27,Info!$G$3,Info!$H$3)</f>
        <v>0</v>
      </c>
      <c s="126" t="str">
        <f t="shared" si="5"/>
        <v>NA</v>
      </c>
      <c s="126" t="e">
        <f t="shared" si="34"/>
        <v>#DIV/0!</v>
      </c>
      <c s="126" t="e">
        <f t="shared" si="35"/>
        <v>#DIV/0!</v>
      </c>
      <c s="45">
        <f>OFFSET(Picture!F27,Info!$G$3,Info!$H$3)</f>
        <v>0</v>
      </c>
      <c s="45">
        <f>OFFSET(Picture!G27,Info!$G$3,Info!$H$3)</f>
        <v>0</v>
      </c>
      <c s="126" t="str">
        <f t="shared" si="6"/>
        <v>NA</v>
      </c>
      <c s="126" t="e">
        <f t="shared" si="36"/>
        <v>#DIV/0!</v>
      </c>
      <c s="126" t="e">
        <f t="shared" si="37"/>
        <v>#DIV/0!</v>
      </c>
      <c s="45">
        <f>OFFSET(Picture!H27,Info!$G$3,Info!$H$3)</f>
        <v>0</v>
      </c>
      <c s="45">
        <f>OFFSET(Picture!I27,Info!$G$3,Info!$H$3)</f>
        <v>0</v>
      </c>
      <c s="44" t="str">
        <f t="shared" si="7"/>
        <v>NA</v>
      </c>
      <c s="126" t="e">
        <f t="shared" si="38"/>
        <v>#DIV/0!</v>
      </c>
      <c s="126" t="e">
        <f t="shared" si="39"/>
        <v>#DIV/0!</v>
      </c>
      <c s="45">
        <f>OFFSET(Picture!J27,Info!$G$3,Info!$H$3)</f>
        <v>0</v>
      </c>
    </row>
    <row r="30" spans="1:21" ht="13.5">
      <c r="A30" s="43">
        <f>OFFSET(Picture!B28,Info!$G$3,0)</f>
        <v>0</v>
      </c>
      <c s="46">
        <f>OFFSET(Picture!C28,Info!$G$3,Info!$H$3)</f>
        <v>0</v>
      </c>
      <c s="126" t="str">
        <f t="shared" si="4"/>
        <v>NA</v>
      </c>
      <c s="126"/>
      <c s="126"/>
      <c s="46">
        <f>OFFSET(Picture!D28,Info!$G$3,Info!$H$3)</f>
        <v>0</v>
      </c>
      <c s="47">
        <f>OFFSET(Picture!E28,Info!$G$3,Info!$H$3)</f>
        <v>0</v>
      </c>
      <c s="126" t="str">
        <f t="shared" si="5"/>
        <v>NA</v>
      </c>
      <c s="126"/>
      <c s="126"/>
      <c s="47">
        <f>OFFSET(Picture!F28,Info!$G$3,Info!$H$3)</f>
        <v>0</v>
      </c>
      <c s="47">
        <f>OFFSET(Picture!G28,Info!$G$3,Info!$H$3)</f>
        <v>0</v>
      </c>
      <c s="126" t="str">
        <f t="shared" si="6"/>
        <v>NA</v>
      </c>
      <c s="126"/>
      <c s="126"/>
      <c s="47">
        <f>OFFSET(Picture!H28,Info!$G$3,Info!$H$3)</f>
        <v>0</v>
      </c>
      <c s="47">
        <f>OFFSET(Picture!I28,Info!$G$3,Info!$H$3)</f>
        <v>0</v>
      </c>
      <c s="44" t="str">
        <f t="shared" si="7"/>
        <v>NA</v>
      </c>
      <c s="126"/>
      <c s="126"/>
      <c s="47">
        <f>OFFSET(Picture!J28,Info!$G$3,Info!$H$3)</f>
        <v>0</v>
      </c>
    </row>
    <row r="31" spans="1:21" ht="13.5">
      <c r="A31" s="135">
        <f>OFFSET(Picture!B29,Info!$G$3,0)</f>
        <v>0</v>
      </c>
      <c s="44">
        <f>OFFSET(Picture!C29,Info!$G$3,Info!$H$3)</f>
        <v>0</v>
      </c>
      <c s="126" t="str">
        <f t="shared" si="4"/>
        <v>NA</v>
      </c>
      <c s="126" t="e">
        <f>B31/B30*100</f>
        <v>#DIV/0!</v>
      </c>
      <c s="126" t="e">
        <f>D31-(F31/$F$30*100)</f>
        <v>#DIV/0!</v>
      </c>
      <c s="44">
        <f>OFFSET(Picture!D29,Info!$G$3,Info!$H$3)</f>
        <v>0</v>
      </c>
      <c s="45">
        <f>OFFSET(Picture!E29,Info!$G$3,Info!$H$3)</f>
        <v>0</v>
      </c>
      <c s="126" t="str">
        <f t="shared" si="5"/>
        <v>NA</v>
      </c>
      <c s="126" t="e">
        <f>G31/G30*100</f>
        <v>#DIV/0!</v>
      </c>
      <c s="126" t="e">
        <f>I31-(K31/$K$30*100)</f>
        <v>#DIV/0!</v>
      </c>
      <c s="45">
        <f>OFFSET(Picture!F29,Info!$G$3,Info!$H$3)</f>
        <v>0</v>
      </c>
      <c s="45">
        <f>OFFSET(Picture!G29,Info!$G$3,Info!$H$3)</f>
        <v>0</v>
      </c>
      <c s="126" t="str">
        <f t="shared" si="6"/>
        <v>NA</v>
      </c>
      <c s="126" t="e">
        <f>L31/L30*100</f>
        <v>#DIV/0!</v>
      </c>
      <c s="126" t="e">
        <f>N31-(P31/$P$30*100)</f>
        <v>#DIV/0!</v>
      </c>
      <c s="45">
        <f>OFFSET(Picture!H29,Info!$G$3,Info!$H$3)</f>
        <v>0</v>
      </c>
      <c s="45">
        <f>OFFSET(Picture!I29,Info!$G$3,Info!$H$3)</f>
        <v>0</v>
      </c>
      <c s="44" t="str">
        <f t="shared" si="7"/>
        <v>NA</v>
      </c>
      <c s="44" t="e">
        <f>Q31/Q30*100</f>
        <v>#DIV/0!</v>
      </c>
      <c s="44" t="e">
        <f>S31-(U31/$U$30*100)</f>
        <v>#DIV/0!</v>
      </c>
      <c s="45">
        <f>OFFSET(Picture!J29,Info!$G$3,Info!$H$3)</f>
        <v>0</v>
      </c>
    </row>
    <row r="32" spans="1:21" ht="13.5">
      <c r="A32" s="43">
        <f>OFFSET(Picture!B30,Info!$G$3,0)</f>
        <v>0</v>
      </c>
      <c s="46">
        <f>OFFSET(Picture!C30,Info!$G$3,Info!$H$3)</f>
        <v>0</v>
      </c>
      <c s="126" t="str">
        <f t="shared" si="4"/>
        <v>NA</v>
      </c>
      <c s="126"/>
      <c s="126"/>
      <c s="46">
        <f>OFFSET(Picture!D30,Info!$G$3,Info!$H$3)</f>
        <v>0</v>
      </c>
      <c s="47">
        <f>OFFSET(Picture!E30,Info!$G$3,Info!$H$3)</f>
        <v>0</v>
      </c>
      <c s="126" t="str">
        <f t="shared" si="5"/>
        <v>NA</v>
      </c>
      <c s="126"/>
      <c s="126"/>
      <c s="47">
        <f>OFFSET(Picture!F30,Info!$G$3,Info!$H$3)</f>
        <v>0</v>
      </c>
      <c s="47">
        <f>OFFSET(Picture!G30,Info!$G$3,Info!$H$3)</f>
        <v>0</v>
      </c>
      <c s="126" t="str">
        <f t="shared" si="6"/>
        <v>NA</v>
      </c>
      <c s="126"/>
      <c s="126"/>
      <c s="47">
        <f>OFFSET(Picture!H30,Info!$G$3,Info!$H$3)</f>
        <v>0</v>
      </c>
      <c s="47">
        <f>OFFSET(Picture!I30,Info!$G$3,Info!$H$3)</f>
        <v>0</v>
      </c>
      <c s="44" t="str">
        <f t="shared" si="7"/>
        <v>NA</v>
      </c>
      <c s="126"/>
      <c s="126"/>
      <c s="47">
        <f>OFFSET(Picture!J30,Info!$G$3,Info!$H$3)</f>
        <v>0</v>
      </c>
    </row>
    <row r="33" spans="1:21" ht="13.5">
      <c r="A33" s="135">
        <f>OFFSET(Picture!B31,Info!$G$3,0)</f>
        <v>0</v>
      </c>
      <c s="44">
        <f>OFFSET(Picture!C31,Info!$G$3,Info!$H$3)</f>
        <v>0</v>
      </c>
      <c s="126" t="str">
        <f t="shared" si="4"/>
        <v>NA</v>
      </c>
      <c s="126" t="e">
        <f>B33/B32*100</f>
        <v>#DIV/0!</v>
      </c>
      <c s="126" t="e">
        <f>D33-(F33/$F$32*100)</f>
        <v>#DIV/0!</v>
      </c>
      <c s="44">
        <f>OFFSET(Picture!D31,Info!$G$3,Info!$H$3)</f>
        <v>0</v>
      </c>
      <c s="45">
        <f>OFFSET(Picture!E31,Info!$G$3,Info!$H$3)</f>
        <v>0</v>
      </c>
      <c s="126" t="str">
        <f t="shared" si="5"/>
        <v>NA</v>
      </c>
      <c s="126" t="e">
        <f>G33/G32*100</f>
        <v>#DIV/0!</v>
      </c>
      <c s="126" t="e">
        <f>I33-(K33/$K$32*100)</f>
        <v>#DIV/0!</v>
      </c>
      <c s="45">
        <f>OFFSET(Picture!F31,Info!$G$3,Info!$H$3)</f>
        <v>0</v>
      </c>
      <c s="45">
        <f>OFFSET(Picture!G31,Info!$G$3,Info!$H$3)</f>
        <v>0</v>
      </c>
      <c s="126" t="str">
        <f t="shared" si="6"/>
        <v>NA</v>
      </c>
      <c s="126" t="e">
        <f>L33/L32*100</f>
        <v>#DIV/0!</v>
      </c>
      <c s="126" t="e">
        <f>N33-(P33/$P$32*100)</f>
        <v>#DIV/0!</v>
      </c>
      <c s="45">
        <f>OFFSET(Picture!H31,Info!$G$3,Info!$H$3)</f>
        <v>0</v>
      </c>
      <c s="45">
        <f>OFFSET(Picture!I31,Info!$G$3,Info!$H$3)</f>
        <v>0</v>
      </c>
      <c s="44" t="str">
        <f t="shared" si="7"/>
        <v>NA</v>
      </c>
      <c s="44" t="e">
        <f>Q33/Q32*100</f>
        <v>#DIV/0!</v>
      </c>
      <c s="44" t="e">
        <f>S33-(U33/$U$32*100)</f>
        <v>#DIV/0!</v>
      </c>
      <c s="45">
        <f>OFFSET(Picture!J31,Info!$G$3,Info!$H$3)</f>
        <v>0</v>
      </c>
    </row>
    <row r="34" spans="1:21" ht="13.5">
      <c r="A34" s="43">
        <f>OFFSET(Picture!B32,Info!$G$3,0)</f>
        <v>0</v>
      </c>
      <c s="46">
        <f>OFFSET(Picture!C32,Info!$G$3,Info!$H$3)</f>
        <v>0</v>
      </c>
      <c s="126" t="str">
        <f t="shared" si="4"/>
        <v>NA</v>
      </c>
      <c s="126"/>
      <c s="126"/>
      <c s="46">
        <f>OFFSET(Picture!D32,Info!$G$3,Info!$H$3)</f>
        <v>0</v>
      </c>
      <c s="47">
        <f>OFFSET(Picture!E32,Info!$G$3,Info!$H$3)</f>
        <v>0</v>
      </c>
      <c s="126" t="str">
        <f t="shared" si="5"/>
        <v>NA</v>
      </c>
      <c s="126"/>
      <c s="126"/>
      <c s="47">
        <f>OFFSET(Picture!F32,Info!$G$3,Info!$H$3)</f>
        <v>0</v>
      </c>
      <c s="47">
        <f>OFFSET(Picture!G32,Info!$G$3,Info!$H$3)</f>
        <v>0</v>
      </c>
      <c s="126" t="str">
        <f t="shared" si="6"/>
        <v>NA</v>
      </c>
      <c s="126"/>
      <c s="126"/>
      <c s="47">
        <f>OFFSET(Picture!H32,Info!$G$3,Info!$H$3)</f>
        <v>0</v>
      </c>
      <c s="47">
        <f>OFFSET(Picture!I32,Info!$G$3,Info!$H$3)</f>
        <v>0</v>
      </c>
      <c s="44" t="str">
        <f t="shared" si="7"/>
        <v>NA</v>
      </c>
      <c s="126"/>
      <c s="126"/>
      <c s="47">
        <f>OFFSET(Picture!J32,Info!$G$3,Info!$H$3)</f>
        <v>0</v>
      </c>
    </row>
    <row r="35" spans="1:21" ht="13.5">
      <c r="A35" s="135">
        <f>OFFSET(Picture!B33,Info!$G$3,0)</f>
        <v>0</v>
      </c>
      <c s="44">
        <f>OFFSET(Picture!C33,Info!$G$3,Info!$H$3)</f>
        <v>0</v>
      </c>
      <c s="126" t="str">
        <f t="shared" si="4"/>
        <v>NA</v>
      </c>
      <c s="126" t="e">
        <f>B35/B34*100</f>
        <v>#DIV/0!</v>
      </c>
      <c s="126" t="e">
        <f>D35-(F35/F34*100)</f>
        <v>#DIV/0!</v>
      </c>
      <c s="44">
        <f>OFFSET(Picture!D33,Info!$G$3,Info!$H$3)</f>
        <v>0</v>
      </c>
      <c s="45">
        <f>OFFSET(Picture!E33,Info!$G$3,Info!$H$3)</f>
        <v>0</v>
      </c>
      <c s="126" t="str">
        <f t="shared" si="5"/>
        <v>NA</v>
      </c>
      <c s="126" t="e">
        <f>G35/G34*100</f>
        <v>#DIV/0!</v>
      </c>
      <c s="126" t="e">
        <f>I35-(K35/K34*100)</f>
        <v>#DIV/0!</v>
      </c>
      <c s="45">
        <f>OFFSET(Picture!F33,Info!$G$3,Info!$H$3)</f>
        <v>0</v>
      </c>
      <c s="45">
        <f>OFFSET(Picture!G33,Info!$G$3,Info!$H$3)</f>
        <v>0</v>
      </c>
      <c s="126" t="str">
        <f t="shared" si="6"/>
        <v>NA</v>
      </c>
      <c s="126" t="e">
        <f>L35/L34*100</f>
        <v>#DIV/0!</v>
      </c>
      <c s="126" t="e">
        <f>N35-(P35/P34*100)</f>
        <v>#DIV/0!</v>
      </c>
      <c s="45">
        <f>OFFSET(Picture!H33,Info!$G$3,Info!$H$3)</f>
        <v>0</v>
      </c>
      <c s="45">
        <f>OFFSET(Picture!I33,Info!$G$3,Info!$H$3)</f>
        <v>0</v>
      </c>
      <c s="44" t="str">
        <f t="shared" si="7"/>
        <v>NA</v>
      </c>
      <c s="126" t="e">
        <f>Q35/Q34*100</f>
        <v>#DIV/0!</v>
      </c>
      <c s="126" t="e">
        <f>S35-(U35/U34*100)</f>
        <v>#DIV/0!</v>
      </c>
      <c s="45">
        <f>OFFSET(Picture!J33,Info!$G$3,Info!$H$3)</f>
        <v>0</v>
      </c>
    </row>
    <row r="36" spans="1:21" ht="13.5">
      <c r="A36" s="43">
        <f>OFFSET(Picture!B34,Info!$G$3,0)</f>
        <v>0</v>
      </c>
      <c s="46">
        <f>OFFSET(Picture!C34,Info!$G$3,Info!$H$3)</f>
        <v>0</v>
      </c>
      <c s="126" t="str">
        <f t="shared" si="4"/>
        <v>NA</v>
      </c>
      <c s="126"/>
      <c s="126"/>
      <c s="46">
        <f>OFFSET(Picture!D34,Info!$G$3,Info!$H$3)</f>
        <v>0</v>
      </c>
      <c s="47">
        <f>OFFSET(Picture!E34,Info!$G$3,Info!$H$3)</f>
        <v>0</v>
      </c>
      <c s="126" t="str">
        <f t="shared" si="5"/>
        <v>NA</v>
      </c>
      <c s="126"/>
      <c s="126"/>
      <c s="47">
        <f>OFFSET(Picture!F34,Info!$G$3,Info!$H$3)</f>
        <v>0</v>
      </c>
      <c s="47">
        <f>OFFSET(Picture!G34,Info!$G$3,Info!$H$3)</f>
        <v>0</v>
      </c>
      <c s="126" t="str">
        <f t="shared" si="6"/>
        <v>NA</v>
      </c>
      <c s="126"/>
      <c s="126"/>
      <c s="47">
        <f>OFFSET(Picture!H34,Info!$G$3,Info!$H$3)</f>
        <v>0</v>
      </c>
      <c s="47">
        <f>OFFSET(Picture!I34,Info!$G$3,Info!$H$3)</f>
        <v>0</v>
      </c>
      <c s="44" t="str">
        <f t="shared" si="7"/>
        <v>NA</v>
      </c>
      <c s="126"/>
      <c s="126"/>
      <c s="47">
        <f>OFFSET(Picture!J34,Info!$G$3,Info!$H$3)</f>
        <v>0</v>
      </c>
    </row>
    <row r="37" spans="1:21" ht="13.5">
      <c r="A37" s="135">
        <f>OFFSET(Picture!B35,Info!$G$3,0)</f>
        <v>0</v>
      </c>
      <c s="46">
        <f>OFFSET(Picture!C35,Info!$G$3,Info!$H$3)</f>
        <v>0</v>
      </c>
      <c s="126" t="str">
        <f t="shared" si="4"/>
        <v>NA</v>
      </c>
      <c s="126" t="e">
        <f>B37/B36*100</f>
        <v>#DIV/0!</v>
      </c>
      <c s="126" t="e">
        <f>D37-(F37/F36*100)</f>
        <v>#DIV/0!</v>
      </c>
      <c s="46">
        <f>OFFSET(Picture!D35,Info!$G$3,Info!$H$3)</f>
        <v>0</v>
      </c>
      <c s="47">
        <f>OFFSET(Picture!E35,Info!$G$3,Info!$H$3)</f>
        <v>0</v>
      </c>
      <c s="126" t="str">
        <f t="shared" si="5"/>
        <v>NA</v>
      </c>
      <c s="126" t="e">
        <f>G37/G36*100</f>
        <v>#DIV/0!</v>
      </c>
      <c s="126" t="e">
        <f>I37-(K37/K36*100)</f>
        <v>#DIV/0!</v>
      </c>
      <c s="47">
        <f>OFFSET(Picture!F35,Info!$G$3,Info!$H$3)</f>
        <v>0</v>
      </c>
      <c s="47">
        <f>OFFSET(Picture!G35,Info!$G$3,Info!$H$3)</f>
        <v>0</v>
      </c>
      <c s="126" t="str">
        <f t="shared" si="6"/>
        <v>NA</v>
      </c>
      <c s="126" t="e">
        <f>L37/L36*100</f>
        <v>#DIV/0!</v>
      </c>
      <c s="126" t="e">
        <f>N37-(P37/P36*100)</f>
        <v>#DIV/0!</v>
      </c>
      <c s="47">
        <f>OFFSET(Picture!H35,Info!$G$3,Info!$H$3)</f>
        <v>0</v>
      </c>
      <c s="47">
        <f>OFFSET(Picture!I35,Info!$G$3,Info!$H$3)</f>
        <v>0</v>
      </c>
      <c s="44" t="str">
        <f t="shared" si="7"/>
        <v>NA</v>
      </c>
      <c s="126" t="e">
        <f>Q37/Q36*100</f>
        <v>#DIV/0!</v>
      </c>
      <c s="126" t="e">
        <f>S37-(U37/U36*100)</f>
        <v>#DIV/0!</v>
      </c>
      <c s="47">
        <f>OFFSET(Picture!J35,Info!$G$3,Info!$H$3)</f>
        <v>0</v>
      </c>
    </row>
    <row r="38" spans="1:21" ht="13.5">
      <c r="A38" s="43">
        <f>OFFSET(Picture!B36,Info!$G$3,0)</f>
        <v>0</v>
      </c>
      <c s="46">
        <f>OFFSET(Picture!C36,Info!$G$3,Info!$H$3)</f>
        <v>0</v>
      </c>
      <c s="126" t="str">
        <f t="shared" si="4"/>
        <v>NA</v>
      </c>
      <c s="126" t="e">
        <f>B38/B37*100</f>
        <v>#DIV/0!</v>
      </c>
      <c s="126" t="e">
        <f>D38-(F38/F37*100)</f>
        <v>#DIV/0!</v>
      </c>
      <c s="46">
        <f>OFFSET(Picture!D36,Info!$G$3,Info!$H$3)</f>
        <v>0</v>
      </c>
      <c s="47">
        <f>OFFSET(Picture!E36,Info!$G$3,Info!$H$3)</f>
        <v>0</v>
      </c>
      <c s="126" t="str">
        <f t="shared" si="5"/>
        <v>NA</v>
      </c>
      <c s="126" t="e">
        <f>G38/G37*100</f>
        <v>#DIV/0!</v>
      </c>
      <c s="126" t="e">
        <f>I38-(K38/K37*100)</f>
        <v>#DIV/0!</v>
      </c>
      <c s="47">
        <f>OFFSET(Picture!F36,Info!$G$3,Info!$H$3)</f>
        <v>0</v>
      </c>
      <c s="47">
        <f>OFFSET(Picture!G36,Info!$G$3,Info!$H$3)</f>
        <v>0</v>
      </c>
      <c s="126" t="str">
        <f t="shared" si="6"/>
        <v>NA</v>
      </c>
      <c s="126" t="e">
        <f>L38/L37*100</f>
        <v>#DIV/0!</v>
      </c>
      <c s="126" t="e">
        <f>N38-(P38/P37*100)</f>
        <v>#DIV/0!</v>
      </c>
      <c s="47">
        <f>OFFSET(Picture!H36,Info!$G$3,Info!$H$3)</f>
        <v>0</v>
      </c>
      <c s="47">
        <f>OFFSET(Picture!I36,Info!$G$3,Info!$H$3)</f>
        <v>0</v>
      </c>
      <c s="44" t="str">
        <f t="shared" si="7"/>
        <v>NA</v>
      </c>
      <c s="126" t="e">
        <f>Q38/Q37*100</f>
        <v>#DIV/0!</v>
      </c>
      <c s="126" t="e">
        <f>S38-(U38/U37*100)</f>
        <v>#DIV/0!</v>
      </c>
      <c s="47">
        <f>OFFSET(Picture!J36,Info!$G$3,Info!$H$3)</f>
        <v>0</v>
      </c>
    </row>
    <row r="41" spans="1:1" ht="13.5"/>
    <row r="42" spans="1:10" ht="13.5">
      <c r="A42" s="39" t="s">
        <v>0</v>
      </c>
      <c s="66"/>
      <c s="66"/>
      <c s="66"/>
      <c s="66"/>
      <c s="66"/>
      <c s="66"/>
      <c s="66"/>
      <c s="66"/>
      <c s="66"/>
    </row>
    <row r="43" spans="1:5" ht="13.5">
      <c r="A43" s="40"/>
      <c s="41"/>
      <c s="85"/>
      <c s="131"/>
      <c s="131"/>
    </row>
    <row r="44" spans="1:21" ht="14.25">
      <c r="A44" s="266" t="s">
        <v>224</v>
      </c>
      <c s="267" t="e">
        <f>OFFSET(#REF!,0,Info!$H$4)</f>
        <v>#REF!</v>
      </c>
      <c s="268"/>
      <c s="268"/>
      <c s="268"/>
      <c s="271"/>
      <c s="271"/>
      <c s="271"/>
      <c s="271"/>
      <c s="271"/>
      <c s="271"/>
      <c s="271"/>
      <c s="271"/>
      <c s="271"/>
      <c s="271"/>
      <c s="271"/>
      <c s="271"/>
      <c s="271"/>
      <c s="271"/>
      <c s="271"/>
      <c s="269"/>
    </row>
    <row r="45" spans="1:21" ht="13.5">
      <c r="A45" s="266"/>
      <c s="267" t="e">
        <f>OFFSET(#REF!,0,Info!$H$4)</f>
        <v>#REF!</v>
      </c>
      <c s="268"/>
      <c s="268"/>
      <c s="268"/>
      <c s="269"/>
      <c s="267" t="e">
        <f>OFFSET(#REF!,0,Info!$H$4)</f>
        <v>#REF!</v>
      </c>
      <c s="268"/>
      <c s="268"/>
      <c s="268"/>
      <c s="270"/>
      <c s="267" t="e">
        <f>OFFSET(#REF!,0,Info!$H$4)</f>
        <v>#REF!</v>
      </c>
      <c s="268"/>
      <c s="268"/>
      <c s="268"/>
      <c s="270"/>
      <c s="267" t="e">
        <f>OFFSET(#REF!,0,Info!$H$4)</f>
        <v>#REF!</v>
      </c>
      <c s="268"/>
      <c s="268"/>
      <c s="268"/>
      <c s="270"/>
    </row>
    <row r="46" spans="1:21" ht="13.5">
      <c r="A46" s="266"/>
      <c s="242" t="s">
        <v>389</v>
      </c>
      <c s="180" t="s">
        <v>312</v>
      </c>
      <c s="180" t="str">
        <f>IF(Info!$M$1=1,"Dollar Share of Cat","Volume Share of Cat")</f>
        <v>Dollar Share of Cat</v>
      </c>
      <c s="180" t="str">
        <f>IF(Info!$M$1=1,"Dollar Share of Cat Chg","Volume Share of Cat Chg")</f>
        <v>Dollar Share of Cat Chg</v>
      </c>
      <c s="242" t="s">
        <v>390</v>
      </c>
      <c s="242" t="s">
        <v>389</v>
      </c>
      <c s="180" t="s">
        <v>312</v>
      </c>
      <c s="180" t="str">
        <f>IF(Info!$M$1=1,"Dollar Share of Cat","Volume Share of Cat")</f>
        <v>Dollar Share of Cat</v>
      </c>
      <c s="180" t="str">
        <f>IF(Info!$M$1=1,"Dollar Share of Cat Chg","Volume Share of Cat Chg")</f>
        <v>Dollar Share of Cat Chg</v>
      </c>
      <c s="242" t="s">
        <v>390</v>
      </c>
      <c s="242" t="s">
        <v>389</v>
      </c>
      <c s="180" t="s">
        <v>312</v>
      </c>
      <c s="180" t="str">
        <f>IF(Info!$M$1=1,"Dollar Share of Cat","Volume Share of Cat")</f>
        <v>Dollar Share of Cat</v>
      </c>
      <c s="180" t="str">
        <f>IF(Info!$M$1=1,"Dollar Share of Cat Chg","Volume Share of Cat Chg")</f>
        <v>Dollar Share of Cat Chg</v>
      </c>
      <c s="242" t="s">
        <v>390</v>
      </c>
      <c s="242" t="s">
        <v>389</v>
      </c>
      <c s="180" t="s">
        <v>312</v>
      </c>
      <c s="180" t="str">
        <f>IF(Info!$M$1=1,"Dollar Share of Cat","Volume Share of Cat")</f>
        <v>Dollar Share of Cat</v>
      </c>
      <c s="180" t="str">
        <f>IF(Info!$M$1=1,"Dollar Share of Cat Chg","Volume Share of Cat Chg")</f>
        <v>Dollar Share of Cat Chg</v>
      </c>
      <c s="242" t="s">
        <v>390</v>
      </c>
    </row>
    <row r="47" spans="1:21" ht="13.5">
      <c r="A47" s="43">
        <f>OFFSET(Picture!B34,Info!$G$4,0)</f>
        <v>0</v>
      </c>
      <c s="44">
        <f>OFFSET(Picture!C34,Info!$G$3,Info!$H$3)</f>
        <v>0</v>
      </c>
      <c s="126" t="str">
        <f t="shared" ref="C47" si="40">IF(ISERROR((B47-F47)/F47*100),"NA",(B47-F47)/F47*100)</f>
        <v>NA</v>
      </c>
      <c s="126" t="str">
        <f>IF(ISERROR((B47)/$B$47*100),"NA",(B47)/$B$47*100)</f>
        <v>NA</v>
      </c>
      <c s="126" t="e">
        <f>D47-(F47/F47*100)</f>
        <v>#VALUE!</v>
      </c>
      <c s="44">
        <f>OFFSET(Picture!D34,Info!$G$3,Info!$H$3)</f>
        <v>0</v>
      </c>
      <c s="44">
        <f>OFFSET(Picture!G34,Info!$G$3,Info!$H$3)</f>
        <v>0</v>
      </c>
      <c s="126" t="str">
        <f t="shared" ref="H47:H66" si="41">IF(ISERROR((G47-K47)/K47*100),"NA",(G47-K47)/K47*100)</f>
        <v>NA</v>
      </c>
      <c s="126" t="str">
        <f>IF(ISERROR((G47)/$B$47*100),"NA",(G47)/$B$47*100)</f>
        <v>NA</v>
      </c>
      <c s="126" t="e">
        <f>I47-(K47/K47*100)</f>
        <v>#VALUE!</v>
      </c>
      <c s="44">
        <f>OFFSET(Picture!F34,Info!$G$3,Info!$H$3)</f>
        <v>0</v>
      </c>
      <c s="44">
        <f>OFFSET(Picture!G45,Info!$G$3,Info!$H$3)</f>
        <v>0</v>
      </c>
      <c s="126" t="str">
        <f t="shared" ref="M47" si="42">IF(ISERROR((L47-P47)/P47*100),"NA",(L47-P47)/P47*100)</f>
        <v>NA</v>
      </c>
      <c s="126" t="e">
        <f>L47/L46*100</f>
        <v>#VALUE!</v>
      </c>
      <c s="126" t="e">
        <f>N47-(P47/P46*100)</f>
        <v>#VALUE!</v>
      </c>
      <c s="44">
        <f>OFFSET(Picture!H45,Info!$G$3,Info!$H$3)</f>
        <v>0</v>
      </c>
      <c s="44">
        <f>OFFSET(Picture!I45,Info!$G$3,Info!$H$3)</f>
        <v>0</v>
      </c>
      <c s="126" t="str">
        <f t="shared" ref="R47" si="43">IF(ISERROR((Q47-U47)/U47*100),"NA",(Q47-U47)/U47*100)</f>
        <v>NA</v>
      </c>
      <c s="126" t="e">
        <f>Q47/Q46*100</f>
        <v>#VALUE!</v>
      </c>
      <c s="126" t="e">
        <f>S47-(U47/U46*100)</f>
        <v>#VALUE!</v>
      </c>
      <c s="44">
        <f>OFFSET(Picture!J45,Info!$G$3,Info!$H$3)</f>
        <v>0</v>
      </c>
    </row>
    <row r="48" spans="1:21" ht="13.5">
      <c r="A48" s="43">
        <f>OFFSET(Picture!B35,Info!$G$4,0)</f>
        <v>0</v>
      </c>
      <c s="46">
        <f>OFFSET(Picture!C35,Info!$G$3,Info!$H$3)</f>
        <v>0</v>
      </c>
      <c s="132" t="str">
        <f t="shared" ref="C48:C66" si="44">IF(ISERROR((B48-F48)/F48*100),"NA",(B48-F48)/F48*100)</f>
        <v>NA</v>
      </c>
      <c s="132" t="str">
        <f t="shared" ref="D48:D56" si="45">IF(ISERROR((B48)/$B$47*100),"NA",(B48)/$B$47*100)</f>
        <v>NA</v>
      </c>
      <c s="132" t="e">
        <f t="shared" ref="E48:E56" si="46">D48-(F48/$F$47*100)</f>
        <v>#VALUE!</v>
      </c>
      <c s="44">
        <f>OFFSET(Picture!D35,Info!$G$3,Info!$H$3)</f>
        <v>0</v>
      </c>
      <c s="44">
        <f>OFFSET(Picture!G35,Info!$G$3,Info!$H$3)</f>
        <v>0</v>
      </c>
      <c s="132" t="str">
        <f t="shared" si="41"/>
        <v>NA</v>
      </c>
      <c s="132" t="str">
        <f t="shared" ref="I48:I56" si="47">IF(ISERROR((G48)/$B$47*100),"NA",(G48)/$B$47*100)</f>
        <v>NA</v>
      </c>
      <c s="132" t="e">
        <f t="shared" ref="J48:J56" si="48">I48-(K48/$F$47*100)</f>
        <v>#VALUE!</v>
      </c>
      <c s="44">
        <f>OFFSET(Picture!F35,Info!$G$3,Info!$H$3)</f>
        <v>0</v>
      </c>
      <c s="47" t="e">
        <f>OFFSET(#REF!,Info!$G$4,Info!$H$4)</f>
        <v>#REF!</v>
      </c>
      <c s="132" t="str">
        <f t="shared" ref="M48:M66" si="49">IF(ISERROR((L48-P48)/P48*100),"NA",(L48-P48)/P48*100)</f>
        <v>NA</v>
      </c>
      <c s="132" t="str">
        <f t="shared" ref="N48:N56" si="50">IF(ISERROR((L48)/$L$47*100),"NA",(L48)/$L$47*100)</f>
        <v>NA</v>
      </c>
      <c s="132" t="str">
        <f t="shared" ref="O48:O56" si="51">IF(ISERROR(N48-(P48/$P$47*100)),"NA",N48-(P48/$P$47*100))</f>
        <v>NA</v>
      </c>
      <c s="47" t="e">
        <f>OFFSET(#REF!,Info!$G$4,Info!$H$4)</f>
        <v>#REF!</v>
      </c>
      <c s="47" t="e">
        <f>OFFSET(#REF!,Info!$G$4,Info!$H$4)</f>
        <v>#REF!</v>
      </c>
      <c s="132" t="str">
        <f t="shared" ref="R48:R66" si="52">IF(ISERROR((Q48-U48)/U48*100),"NA",(Q48-U48)/U48*100)</f>
        <v>NA</v>
      </c>
      <c s="132" t="str">
        <f t="shared" ref="S48:S56" si="53">IF(ISERROR((Q48)/$Q$47*100),"NA",(Q48)/$Q$47*100)</f>
        <v>NA</v>
      </c>
      <c s="132" t="str">
        <f t="shared" ref="T48:T56" si="54">IF(ISERROR(S48-(U48/$U$47*100)),"NA",S48-(U48/$U$47*100))</f>
        <v>NA</v>
      </c>
      <c s="47" t="e">
        <f>OFFSET(#REF!,Info!$G$4,Info!$H$4)</f>
        <v>#REF!</v>
      </c>
    </row>
    <row r="49" spans="1:21" ht="13.5">
      <c r="A49" s="43">
        <f>OFFSET(Picture!B36,Info!$G$4,0)</f>
        <v>0</v>
      </c>
      <c s="44">
        <f>OFFSET(Picture!C36,Info!$G$3,Info!$H$3)</f>
        <v>0</v>
      </c>
      <c s="126" t="str">
        <f t="shared" si="44"/>
        <v>NA</v>
      </c>
      <c s="126" t="str">
        <f t="shared" si="45"/>
        <v>NA</v>
      </c>
      <c s="126" t="e">
        <f t="shared" si="46"/>
        <v>#VALUE!</v>
      </c>
      <c s="44">
        <f>OFFSET(Picture!D36,Info!$G$3,Info!$H$3)</f>
        <v>0</v>
      </c>
      <c s="44">
        <f>OFFSET(Picture!G36,Info!$G$3,Info!$H$3)</f>
        <v>0</v>
      </c>
      <c s="126" t="str">
        <f t="shared" si="41"/>
        <v>NA</v>
      </c>
      <c s="126" t="str">
        <f t="shared" si="47"/>
        <v>NA</v>
      </c>
      <c s="126" t="e">
        <f t="shared" si="48"/>
        <v>#VALUE!</v>
      </c>
      <c s="44">
        <f>OFFSET(Picture!F36,Info!$G$3,Info!$H$3)</f>
        <v>0</v>
      </c>
      <c s="45" t="e">
        <f>OFFSET(#REF!,Info!$G$4,Info!$H$4)</f>
        <v>#REF!</v>
      </c>
      <c s="126" t="str">
        <f t="shared" si="49"/>
        <v>NA</v>
      </c>
      <c s="126" t="str">
        <f t="shared" si="50"/>
        <v>NA</v>
      </c>
      <c s="126" t="str">
        <f t="shared" si="51"/>
        <v>NA</v>
      </c>
      <c s="45" t="e">
        <f>OFFSET(#REF!,Info!$G$4,Info!$H$4)</f>
        <v>#REF!</v>
      </c>
      <c s="45" t="e">
        <f>OFFSET(#REF!,Info!$G$4,Info!$H$4)</f>
        <v>#REF!</v>
      </c>
      <c s="126" t="str">
        <f t="shared" si="52"/>
        <v>NA</v>
      </c>
      <c s="126" t="str">
        <f t="shared" si="53"/>
        <v>NA</v>
      </c>
      <c s="126" t="str">
        <f t="shared" si="54"/>
        <v>NA</v>
      </c>
      <c s="45" t="e">
        <f>OFFSET(#REF!,Info!$G$4,Info!$H$4)</f>
        <v>#REF!</v>
      </c>
    </row>
    <row r="50" spans="1:21" ht="13.5">
      <c r="A50" s="43">
        <f>OFFSET(Picture!B37,Info!$G$4,0)</f>
        <v>0</v>
      </c>
      <c s="46">
        <f>OFFSET(Picture!C37,Info!$G$3,Info!$H$3)</f>
        <v>0</v>
      </c>
      <c s="132" t="str">
        <f t="shared" si="44"/>
        <v>NA</v>
      </c>
      <c s="132" t="str">
        <f t="shared" si="45"/>
        <v>NA</v>
      </c>
      <c s="132" t="e">
        <f t="shared" si="46"/>
        <v>#VALUE!</v>
      </c>
      <c s="44">
        <f>OFFSET(Picture!D37,Info!$G$3,Info!$H$3)</f>
        <v>0</v>
      </c>
      <c s="44">
        <f>OFFSET(Picture!G37,Info!$G$3,Info!$H$3)</f>
        <v>0</v>
      </c>
      <c s="132" t="str">
        <f t="shared" si="41"/>
        <v>NA</v>
      </c>
      <c s="132" t="str">
        <f t="shared" si="47"/>
        <v>NA</v>
      </c>
      <c s="132" t="e">
        <f t="shared" si="48"/>
        <v>#VALUE!</v>
      </c>
      <c s="44">
        <f>OFFSET(Picture!F37,Info!$G$3,Info!$H$3)</f>
        <v>0</v>
      </c>
      <c s="47" t="e">
        <f>OFFSET(#REF!,Info!$G$4,Info!$H$4)</f>
        <v>#REF!</v>
      </c>
      <c s="132" t="str">
        <f t="shared" si="49"/>
        <v>NA</v>
      </c>
      <c s="132" t="str">
        <f t="shared" si="50"/>
        <v>NA</v>
      </c>
      <c s="132" t="str">
        <f t="shared" si="51"/>
        <v>NA</v>
      </c>
      <c s="47" t="e">
        <f>OFFSET(#REF!,Info!$G$4,Info!$H$4)</f>
        <v>#REF!</v>
      </c>
      <c s="47" t="e">
        <f>OFFSET(#REF!,Info!$G$4,Info!$H$4)</f>
        <v>#REF!</v>
      </c>
      <c s="132" t="str">
        <f t="shared" si="52"/>
        <v>NA</v>
      </c>
      <c s="132" t="str">
        <f t="shared" si="53"/>
        <v>NA</v>
      </c>
      <c s="132" t="str">
        <f t="shared" si="54"/>
        <v>NA</v>
      </c>
      <c s="47" t="e">
        <f>OFFSET(#REF!,Info!$G$4,Info!$H$4)</f>
        <v>#REF!</v>
      </c>
    </row>
    <row r="51" spans="1:21" ht="13.5">
      <c r="A51" s="43">
        <f>OFFSET(Picture!B38,Info!$G$4,0)</f>
        <v>0</v>
      </c>
      <c s="44">
        <f>OFFSET(Picture!C38,Info!$G$3,Info!$H$3)</f>
        <v>0</v>
      </c>
      <c s="126" t="str">
        <f t="shared" si="44"/>
        <v>NA</v>
      </c>
      <c s="126" t="str">
        <f t="shared" si="45"/>
        <v>NA</v>
      </c>
      <c s="126" t="e">
        <f t="shared" si="46"/>
        <v>#VALUE!</v>
      </c>
      <c s="44">
        <f>OFFSET(Picture!D38,Info!$G$3,Info!$H$3)</f>
        <v>0</v>
      </c>
      <c s="44">
        <f>OFFSET(Picture!G38,Info!$G$3,Info!$H$3)</f>
        <v>0</v>
      </c>
      <c s="126" t="str">
        <f t="shared" si="41"/>
        <v>NA</v>
      </c>
      <c s="126" t="str">
        <f t="shared" si="47"/>
        <v>NA</v>
      </c>
      <c s="126" t="e">
        <f t="shared" si="48"/>
        <v>#VALUE!</v>
      </c>
      <c s="44">
        <f>OFFSET(Picture!F38,Info!$G$3,Info!$H$3)</f>
        <v>0</v>
      </c>
      <c s="45" t="e">
        <f>OFFSET(#REF!,Info!$G$4,Info!$H$4)</f>
        <v>#REF!</v>
      </c>
      <c s="126" t="str">
        <f t="shared" si="49"/>
        <v>NA</v>
      </c>
      <c s="126" t="str">
        <f t="shared" si="50"/>
        <v>NA</v>
      </c>
      <c s="126" t="str">
        <f t="shared" si="51"/>
        <v>NA</v>
      </c>
      <c s="45" t="e">
        <f>OFFSET(#REF!,Info!$G$4,Info!$H$4)</f>
        <v>#REF!</v>
      </c>
      <c s="45" t="e">
        <f>OFFSET(#REF!,Info!$G$4,Info!$H$4)</f>
        <v>#REF!</v>
      </c>
      <c s="126" t="str">
        <f t="shared" si="52"/>
        <v>NA</v>
      </c>
      <c s="126" t="str">
        <f t="shared" si="53"/>
        <v>NA</v>
      </c>
      <c s="126" t="str">
        <f t="shared" si="54"/>
        <v>NA</v>
      </c>
      <c s="45" t="e">
        <f>OFFSET(#REF!,Info!$G$4,Info!$H$4)</f>
        <v>#REF!</v>
      </c>
    </row>
    <row r="52" spans="1:21" ht="13.5">
      <c r="A52" s="43">
        <f>OFFSET(Picture!B39,Info!$G$4,0)</f>
        <v>0</v>
      </c>
      <c s="46">
        <f>OFFSET(Picture!C39,Info!$G$3,Info!$H$3)</f>
        <v>0</v>
      </c>
      <c s="132" t="str">
        <f t="shared" si="44"/>
        <v>NA</v>
      </c>
      <c s="132" t="str">
        <f t="shared" si="45"/>
        <v>NA</v>
      </c>
      <c s="132" t="e">
        <f t="shared" si="46"/>
        <v>#VALUE!</v>
      </c>
      <c s="44">
        <f>OFFSET(Picture!D39,Info!$G$3,Info!$H$3)</f>
        <v>0</v>
      </c>
      <c s="44">
        <f>OFFSET(Picture!G39,Info!$G$3,Info!$H$3)</f>
        <v>0</v>
      </c>
      <c s="132" t="str">
        <f t="shared" si="41"/>
        <v>NA</v>
      </c>
      <c s="132" t="str">
        <f t="shared" si="47"/>
        <v>NA</v>
      </c>
      <c s="132" t="e">
        <f t="shared" si="48"/>
        <v>#VALUE!</v>
      </c>
      <c s="44">
        <f>OFFSET(Picture!F39,Info!$G$3,Info!$H$3)</f>
        <v>0</v>
      </c>
      <c s="47" t="e">
        <f>OFFSET(#REF!,Info!$G$4,Info!$H$4)</f>
        <v>#REF!</v>
      </c>
      <c s="132" t="str">
        <f t="shared" si="49"/>
        <v>NA</v>
      </c>
      <c s="132" t="str">
        <f t="shared" si="50"/>
        <v>NA</v>
      </c>
      <c s="132" t="str">
        <f t="shared" si="51"/>
        <v>NA</v>
      </c>
      <c s="47" t="e">
        <f>OFFSET(#REF!,Info!$G$4,Info!$H$4)</f>
        <v>#REF!</v>
      </c>
      <c s="47" t="e">
        <f>OFFSET(#REF!,Info!$G$4,Info!$H$4)</f>
        <v>#REF!</v>
      </c>
      <c s="132" t="str">
        <f t="shared" si="52"/>
        <v>NA</v>
      </c>
      <c s="132" t="str">
        <f t="shared" si="53"/>
        <v>NA</v>
      </c>
      <c s="132" t="str">
        <f t="shared" si="54"/>
        <v>NA</v>
      </c>
      <c s="47" t="e">
        <f>OFFSET(#REF!,Info!$G$4,Info!$H$4)</f>
        <v>#REF!</v>
      </c>
    </row>
    <row r="53" spans="1:21" ht="13.5">
      <c r="A53" s="43">
        <f>OFFSET(Picture!B40,Info!$G$4,0)</f>
        <v>0</v>
      </c>
      <c s="44">
        <f>OFFSET(Picture!C40,Info!$G$3,Info!$H$3)</f>
        <v>0</v>
      </c>
      <c s="126" t="str">
        <f t="shared" si="44"/>
        <v>NA</v>
      </c>
      <c s="126" t="str">
        <f t="shared" si="45"/>
        <v>NA</v>
      </c>
      <c s="126" t="e">
        <f t="shared" si="46"/>
        <v>#VALUE!</v>
      </c>
      <c s="44">
        <f>OFFSET(Picture!D40,Info!$G$3,Info!$H$3)</f>
        <v>0</v>
      </c>
      <c s="44">
        <f>OFFSET(Picture!G40,Info!$G$3,Info!$H$3)</f>
        <v>0</v>
      </c>
      <c s="126" t="str">
        <f t="shared" si="41"/>
        <v>NA</v>
      </c>
      <c s="126" t="str">
        <f t="shared" si="47"/>
        <v>NA</v>
      </c>
      <c s="126" t="e">
        <f t="shared" si="48"/>
        <v>#VALUE!</v>
      </c>
      <c s="44">
        <f>OFFSET(Picture!F40,Info!$G$3,Info!$H$3)</f>
        <v>0</v>
      </c>
      <c s="45" t="e">
        <f>OFFSET(#REF!,Info!$G$4,Info!$H$4)</f>
        <v>#REF!</v>
      </c>
      <c s="126" t="str">
        <f t="shared" si="49"/>
        <v>NA</v>
      </c>
      <c s="126" t="str">
        <f t="shared" si="50"/>
        <v>NA</v>
      </c>
      <c s="126" t="str">
        <f t="shared" si="51"/>
        <v>NA</v>
      </c>
      <c s="45" t="e">
        <f>OFFSET(#REF!,Info!$G$4,Info!$H$4)</f>
        <v>#REF!</v>
      </c>
      <c s="45" t="e">
        <f>OFFSET(#REF!,Info!$G$4,Info!$H$4)</f>
        <v>#REF!</v>
      </c>
      <c s="126" t="str">
        <f t="shared" si="52"/>
        <v>NA</v>
      </c>
      <c s="126" t="str">
        <f t="shared" si="53"/>
        <v>NA</v>
      </c>
      <c s="126" t="str">
        <f t="shared" si="54"/>
        <v>NA</v>
      </c>
      <c s="45" t="e">
        <f>OFFSET(#REF!,Info!$G$4,Info!$H$4)</f>
        <v>#REF!</v>
      </c>
    </row>
    <row r="54" spans="1:21" ht="13.5">
      <c r="A54" s="43">
        <f>OFFSET(Picture!B41,Info!$G$4,0)</f>
        <v>0</v>
      </c>
      <c s="46">
        <f>OFFSET(Picture!C41,Info!$G$3,Info!$H$3)</f>
        <v>0</v>
      </c>
      <c s="132" t="str">
        <f t="shared" si="44"/>
        <v>NA</v>
      </c>
      <c s="132" t="str">
        <f t="shared" si="45"/>
        <v>NA</v>
      </c>
      <c s="132" t="e">
        <f t="shared" si="46"/>
        <v>#VALUE!</v>
      </c>
      <c s="44">
        <f>OFFSET(Picture!D41,Info!$G$3,Info!$H$3)</f>
        <v>0</v>
      </c>
      <c s="44">
        <f>OFFSET(Picture!G41,Info!$G$3,Info!$H$3)</f>
        <v>0</v>
      </c>
      <c s="132" t="str">
        <f t="shared" si="41"/>
        <v>NA</v>
      </c>
      <c s="132" t="str">
        <f t="shared" si="47"/>
        <v>NA</v>
      </c>
      <c s="132" t="e">
        <f t="shared" si="48"/>
        <v>#VALUE!</v>
      </c>
      <c s="44">
        <f>OFFSET(Picture!F41,Info!$G$3,Info!$H$3)</f>
        <v>0</v>
      </c>
      <c s="47" t="e">
        <f>OFFSET(#REF!,Info!$G$4,Info!$H$4)</f>
        <v>#REF!</v>
      </c>
      <c s="132" t="str">
        <f t="shared" si="49"/>
        <v>NA</v>
      </c>
      <c s="132" t="str">
        <f t="shared" si="50"/>
        <v>NA</v>
      </c>
      <c s="132" t="str">
        <f t="shared" si="51"/>
        <v>NA</v>
      </c>
      <c s="47" t="e">
        <f>OFFSET(#REF!,Info!$G$4,Info!$H$4)</f>
        <v>#REF!</v>
      </c>
      <c s="47" t="e">
        <f>OFFSET(#REF!,Info!$G$4,Info!$H$4)</f>
        <v>#REF!</v>
      </c>
      <c s="132" t="str">
        <f t="shared" si="52"/>
        <v>NA</v>
      </c>
      <c s="132" t="str">
        <f t="shared" si="53"/>
        <v>NA</v>
      </c>
      <c s="132" t="str">
        <f t="shared" si="54"/>
        <v>NA</v>
      </c>
      <c s="47" t="e">
        <f>OFFSET(#REF!,Info!$G$4,Info!$H$4)</f>
        <v>#REF!</v>
      </c>
    </row>
    <row r="55" spans="1:21" ht="13.5">
      <c r="A55" s="43">
        <f>OFFSET(Picture!B42,Info!$G$4,0)</f>
        <v>0</v>
      </c>
      <c s="44">
        <f>OFFSET(Picture!C42,Info!$G$3,Info!$H$3)</f>
        <v>0</v>
      </c>
      <c s="126" t="str">
        <f t="shared" si="44"/>
        <v>NA</v>
      </c>
      <c s="126" t="str">
        <f t="shared" si="45"/>
        <v>NA</v>
      </c>
      <c s="126" t="e">
        <f t="shared" si="46"/>
        <v>#VALUE!</v>
      </c>
      <c s="44">
        <f>OFFSET(Picture!D42,Info!$G$3,Info!$H$3)</f>
        <v>0</v>
      </c>
      <c s="44">
        <f>OFFSET(Picture!G42,Info!$G$3,Info!$H$3)</f>
        <v>0</v>
      </c>
      <c s="126" t="str">
        <f t="shared" si="41"/>
        <v>NA</v>
      </c>
      <c s="126" t="str">
        <f t="shared" si="47"/>
        <v>NA</v>
      </c>
      <c s="126" t="e">
        <f t="shared" si="48"/>
        <v>#VALUE!</v>
      </c>
      <c s="44">
        <f>OFFSET(Picture!F42,Info!$G$3,Info!$H$3)</f>
        <v>0</v>
      </c>
      <c s="45" t="e">
        <f>OFFSET(#REF!,Info!$G$4,Info!$H$4)</f>
        <v>#REF!</v>
      </c>
      <c s="126" t="str">
        <f t="shared" si="49"/>
        <v>NA</v>
      </c>
      <c s="126" t="str">
        <f t="shared" si="50"/>
        <v>NA</v>
      </c>
      <c s="126" t="str">
        <f t="shared" si="51"/>
        <v>NA</v>
      </c>
      <c s="45" t="e">
        <f>OFFSET(#REF!,Info!$G$4,Info!$H$4)</f>
        <v>#REF!</v>
      </c>
      <c s="45" t="e">
        <f>OFFSET(#REF!,Info!$G$4,Info!$H$4)</f>
        <v>#REF!</v>
      </c>
      <c s="126" t="str">
        <f t="shared" si="52"/>
        <v>NA</v>
      </c>
      <c s="126" t="str">
        <f t="shared" si="53"/>
        <v>NA</v>
      </c>
      <c s="126" t="str">
        <f t="shared" si="54"/>
        <v>NA</v>
      </c>
      <c s="45" t="e">
        <f>OFFSET(#REF!,Info!$G$4,Info!$H$4)</f>
        <v>#REF!</v>
      </c>
    </row>
    <row r="56" spans="1:21" ht="13.5">
      <c r="A56" s="52" t="s">
        <v>102</v>
      </c>
      <c s="53">
        <f>B47-SUM(B48:B55)</f>
        <v>0</v>
      </c>
      <c s="133" t="str">
        <f t="shared" si="44"/>
        <v>NA</v>
      </c>
      <c s="133" t="str">
        <f t="shared" si="45"/>
        <v>NA</v>
      </c>
      <c s="133" t="e">
        <f t="shared" si="46"/>
        <v>#VALUE!</v>
      </c>
      <c s="53">
        <f t="shared" ref="F56:U56" si="55">F47-SUM(F48:F55)</f>
        <v>0</v>
      </c>
      <c s="53">
        <f>G47-SUM(G48:G55)</f>
        <v>0</v>
      </c>
      <c s="133" t="str">
        <f t="shared" si="41"/>
        <v>NA</v>
      </c>
      <c s="133" t="str">
        <f t="shared" si="47"/>
        <v>NA</v>
      </c>
      <c s="133" t="e">
        <f t="shared" si="48"/>
        <v>#VALUE!</v>
      </c>
      <c s="53">
        <f t="shared" ref="K56" si="56">K47-SUM(K48:K55)</f>
        <v>0</v>
      </c>
      <c s="53" t="e">
        <f t="shared" si="55"/>
        <v>#REF!</v>
      </c>
      <c s="133" t="str">
        <f t="shared" si="49"/>
        <v>NA</v>
      </c>
      <c s="133" t="str">
        <f t="shared" si="50"/>
        <v>NA</v>
      </c>
      <c s="133" t="str">
        <f t="shared" si="51"/>
        <v>NA</v>
      </c>
      <c s="53" t="e">
        <f t="shared" si="55"/>
        <v>#REF!</v>
      </c>
      <c s="53" t="e">
        <f t="shared" si="55"/>
        <v>#REF!</v>
      </c>
      <c s="133" t="str">
        <f t="shared" si="52"/>
        <v>NA</v>
      </c>
      <c s="133" t="str">
        <f t="shared" si="53"/>
        <v>NA</v>
      </c>
      <c s="133" t="str">
        <f t="shared" si="54"/>
        <v>NA</v>
      </c>
      <c s="53" t="e">
        <f t="shared" si="55"/>
        <v>#REF!</v>
      </c>
    </row>
    <row r="57" spans="1:21" ht="13.5">
      <c r="A57" s="43">
        <f>OFFSET(Picture!B43,Info!$G$4,0)</f>
        <v>0</v>
      </c>
      <c s="44">
        <f>B47-OFFSET(Picture!C43,Info!$G$3,Info!$H$3)</f>
        <v>0</v>
      </c>
      <c s="132" t="str">
        <f t="shared" si="44"/>
        <v>NA</v>
      </c>
      <c s="132" t="str">
        <f>IF(ISERROR((B57)/$B$57*100),"NA",(B57)/$B$57*100)</f>
        <v>NA</v>
      </c>
      <c s="132" t="e">
        <f>D57-(F57/$F$57*100)</f>
        <v>#VALUE!</v>
      </c>
      <c s="44">
        <f>F47-OFFSET(Picture!D43,Info!$G$3,Info!$H$3)</f>
        <v>0</v>
      </c>
      <c s="44">
        <f>G47-OFFSET(Picture!G43,Info!$G$3,Info!$H$3)</f>
        <v>0</v>
      </c>
      <c s="132" t="str">
        <f t="shared" si="41"/>
        <v>NA</v>
      </c>
      <c s="132" t="str">
        <f>IF(ISERROR((G57)/$B$57*100),"NA",(G57)/$B$57*100)</f>
        <v>NA</v>
      </c>
      <c s="132" t="e">
        <f>I57-(K57/$F$57*100)</f>
        <v>#VALUE!</v>
      </c>
      <c s="44">
        <f>K47-OFFSET(Picture!F43,Info!$G$3,Info!$H$3)</f>
        <v>0</v>
      </c>
      <c s="47" t="e">
        <f>L47-OFFSET(#REF!,Info!$G$4,Info!$H$4)</f>
        <v>#REF!</v>
      </c>
      <c s="132" t="str">
        <f t="shared" si="49"/>
        <v>NA</v>
      </c>
      <c s="132" t="str">
        <f>IF(ISERROR((L57)/$L$57*100),"NA",(L57)/$L$57*100)</f>
        <v>NA</v>
      </c>
      <c s="132" t="str">
        <f>IF(ISERROR(N57-(P57/$P$57*100)),"NA",N57-(P57/$P$57*100))</f>
        <v>NA</v>
      </c>
      <c s="47" t="e">
        <f>P47-OFFSET(#REF!,Info!$G$4,Info!$H$4)</f>
        <v>#REF!</v>
      </c>
      <c s="47" t="e">
        <f>Q47-OFFSET(#REF!,Info!$G$4,Info!$H$4)</f>
        <v>#REF!</v>
      </c>
      <c s="132" t="str">
        <f t="shared" si="52"/>
        <v>NA</v>
      </c>
      <c s="132" t="str">
        <f>IF(ISERROR((Q57)/$Q$57*100),"NA",(Q57)/$Q$57*100)</f>
        <v>NA</v>
      </c>
      <c s="132" t="str">
        <f>IF(ISERROR(S57-(U57/$U$57*100)),"NA",S57-(U57/$U$57*100))</f>
        <v>NA</v>
      </c>
      <c s="47" t="e">
        <f>U47-OFFSET(#REF!,Info!$G$4,Info!$H$4)</f>
        <v>#REF!</v>
      </c>
    </row>
    <row r="58" spans="1:21" ht="13.5">
      <c r="A58" s="43">
        <f>OFFSET(Picture!B44,Info!$G$4,0)</f>
        <v>0</v>
      </c>
      <c s="44">
        <f>B48-OFFSET(Picture!C44,Info!$G$3,Info!$H$3)</f>
        <v>0</v>
      </c>
      <c s="126" t="str">
        <f t="shared" si="44"/>
        <v>NA</v>
      </c>
      <c s="126" t="str">
        <f t="shared" ref="D58:D61" si="57">IF(ISERROR((B58)/$B$57*100),"NA",(B58)/$B$57*100)</f>
        <v>NA</v>
      </c>
      <c s="126" t="e">
        <f t="shared" ref="E58:E61" si="58">D58-(F58/$F$57*100)</f>
        <v>#VALUE!</v>
      </c>
      <c s="44">
        <f>F48-OFFSET(Picture!D44,Info!$G$3,Info!$H$3)</f>
        <v>0</v>
      </c>
      <c s="44">
        <f>G48-OFFSET(Picture!G44,Info!$G$3,Info!$H$3)</f>
        <v>0</v>
      </c>
      <c s="126" t="str">
        <f t="shared" si="41"/>
        <v>NA</v>
      </c>
      <c s="126" t="str">
        <f t="shared" ref="I58:I61" si="59">IF(ISERROR((G58)/$B$57*100),"NA",(G58)/$B$57*100)</f>
        <v>NA</v>
      </c>
      <c s="126" t="e">
        <f t="shared" ref="J58:J61" si="60">I58-(K58/$F$57*100)</f>
        <v>#VALUE!</v>
      </c>
      <c s="44">
        <f>K48-OFFSET(Picture!F44,Info!$G$3,Info!$H$3)</f>
        <v>0</v>
      </c>
      <c s="45" t="e">
        <f>L48-OFFSET(#REF!,Info!$G$4,Info!$H$4)</f>
        <v>#REF!</v>
      </c>
      <c s="126" t="str">
        <f t="shared" si="49"/>
        <v>NA</v>
      </c>
      <c s="126" t="str">
        <f t="shared" ref="N58:N61" si="61">IF(ISERROR((L58)/$L$57*100),"NA",(L58)/$L$57*100)</f>
        <v>NA</v>
      </c>
      <c s="126" t="str">
        <f t="shared" ref="O58:O61" si="62">IF(ISERROR(N58-(P58/$P$57*100)),"NA",N58-(P58/$P$57*100))</f>
        <v>NA</v>
      </c>
      <c s="45" t="e">
        <f>P48-OFFSET(#REF!,Info!$G$4,Info!$H$4)</f>
        <v>#REF!</v>
      </c>
      <c s="45" t="e">
        <f>Q48-OFFSET(#REF!,Info!$G$4,Info!$H$4)</f>
        <v>#REF!</v>
      </c>
      <c s="126" t="str">
        <f t="shared" si="52"/>
        <v>NA</v>
      </c>
      <c s="126" t="str">
        <f t="shared" ref="S58:S61" si="63">IF(ISERROR((Q58)/$Q$57*100),"NA",(Q58)/$Q$57*100)</f>
        <v>NA</v>
      </c>
      <c s="126" t="str">
        <f t="shared" ref="T58:T61" si="64">IF(ISERROR(S58-(U58/$U$57*100)),"NA",S58-(U58/$U$57*100))</f>
        <v>NA</v>
      </c>
      <c s="45" t="e">
        <f>U48-OFFSET(#REF!,Info!$G$4,Info!$H$4)</f>
        <v>#REF!</v>
      </c>
    </row>
    <row r="59" spans="1:21" ht="13.5">
      <c r="A59" s="43">
        <f>OFFSET(Picture!B45,Info!$G$4,0)</f>
        <v>0</v>
      </c>
      <c s="46">
        <f>B49-OFFSET(Picture!C45,Info!$G$3,Info!$H$3)</f>
        <v>0</v>
      </c>
      <c s="132" t="str">
        <f t="shared" si="44"/>
        <v>NA</v>
      </c>
      <c s="132" t="str">
        <f t="shared" si="57"/>
        <v>NA</v>
      </c>
      <c s="132" t="e">
        <f t="shared" si="58"/>
        <v>#VALUE!</v>
      </c>
      <c s="46">
        <f>F49-OFFSET(Picture!D45,Info!$G$3,Info!$H$3)</f>
        <v>0</v>
      </c>
      <c s="46">
        <f>G49-OFFSET(Picture!G45,Info!$G$3,Info!$H$3)</f>
        <v>0</v>
      </c>
      <c s="132" t="str">
        <f t="shared" si="41"/>
        <v>NA</v>
      </c>
      <c s="132" t="str">
        <f t="shared" si="59"/>
        <v>NA</v>
      </c>
      <c s="132" t="e">
        <f t="shared" si="60"/>
        <v>#VALUE!</v>
      </c>
      <c s="46">
        <f>K49-OFFSET(Picture!F45,Info!$G$3,Info!$H$3)</f>
        <v>0</v>
      </c>
      <c s="47" t="e">
        <f>L49-OFFSET(#REF!,Info!$G$4,Info!$H$4)</f>
        <v>#REF!</v>
      </c>
      <c s="132" t="str">
        <f t="shared" si="49"/>
        <v>NA</v>
      </c>
      <c s="132" t="str">
        <f t="shared" si="61"/>
        <v>NA</v>
      </c>
      <c s="132" t="str">
        <f t="shared" si="62"/>
        <v>NA</v>
      </c>
      <c s="47" t="e">
        <f>P49-OFFSET(#REF!,Info!$G$4,Info!$H$4)</f>
        <v>#REF!</v>
      </c>
      <c s="47" t="e">
        <f>Q49-OFFSET(#REF!,Info!$G$4,Info!$H$4)</f>
        <v>#REF!</v>
      </c>
      <c s="132" t="str">
        <f t="shared" si="52"/>
        <v>NA</v>
      </c>
      <c s="132" t="str">
        <f t="shared" si="63"/>
        <v>NA</v>
      </c>
      <c s="132" t="str">
        <f t="shared" si="64"/>
        <v>NA</v>
      </c>
      <c s="47" t="e">
        <f>U49-OFFSET(#REF!,Info!$G$4,Info!$H$4)</f>
        <v>#REF!</v>
      </c>
    </row>
    <row r="60" spans="1:21" ht="13.5">
      <c r="A60" s="43">
        <f>OFFSET(Picture!B46,Info!$G$4,0)</f>
        <v>0</v>
      </c>
      <c s="44">
        <f>B50-OFFSET(Picture!C46,Info!$G$3,Info!$H$3)</f>
        <v>0</v>
      </c>
      <c s="126" t="str">
        <f t="shared" si="44"/>
        <v>NA</v>
      </c>
      <c s="126" t="str">
        <f t="shared" si="57"/>
        <v>NA</v>
      </c>
      <c s="126" t="e">
        <f t="shared" si="58"/>
        <v>#VALUE!</v>
      </c>
      <c s="44">
        <f>F50-OFFSET(Picture!D46,Info!$G$3,Info!$H$3)</f>
        <v>0</v>
      </c>
      <c s="44">
        <f>G50-OFFSET(Picture!G46,Info!$G$3,Info!$H$3)</f>
        <v>0</v>
      </c>
      <c s="126" t="str">
        <f t="shared" si="41"/>
        <v>NA</v>
      </c>
      <c s="126" t="str">
        <f t="shared" si="59"/>
        <v>NA</v>
      </c>
      <c s="126" t="e">
        <f t="shared" si="60"/>
        <v>#VALUE!</v>
      </c>
      <c s="44">
        <f>K50-OFFSET(Picture!F46,Info!$G$3,Info!$H$3)</f>
        <v>0</v>
      </c>
      <c s="45" t="e">
        <f>L50-OFFSET(#REF!,Info!$G$4,Info!$H$4)</f>
        <v>#REF!</v>
      </c>
      <c s="126" t="str">
        <f t="shared" si="49"/>
        <v>NA</v>
      </c>
      <c s="126" t="str">
        <f t="shared" si="61"/>
        <v>NA</v>
      </c>
      <c s="126" t="str">
        <f t="shared" si="62"/>
        <v>NA</v>
      </c>
      <c s="45" t="e">
        <f>P50-OFFSET(#REF!,Info!$G$4,Info!$H$4)</f>
        <v>#REF!</v>
      </c>
      <c s="45" t="e">
        <f>Q50-OFFSET(#REF!,Info!$G$4,Info!$H$4)</f>
        <v>#REF!</v>
      </c>
      <c s="126" t="str">
        <f t="shared" si="52"/>
        <v>NA</v>
      </c>
      <c s="126" t="str">
        <f t="shared" si="63"/>
        <v>NA</v>
      </c>
      <c s="126" t="str">
        <f t="shared" si="64"/>
        <v>NA</v>
      </c>
      <c s="45" t="e">
        <f>U50-OFFSET(#REF!,Info!$G$4,Info!$H$4)</f>
        <v>#REF!</v>
      </c>
    </row>
    <row r="61" spans="1:21" ht="13.5">
      <c r="A61" s="43">
        <f>OFFSET(Picture!B47,Info!$G$4,0)</f>
        <v>0</v>
      </c>
      <c s="46">
        <f>B55-OFFSET(Picture!C47,Info!$G$3,Info!$H$3)</f>
        <v>0</v>
      </c>
      <c s="132" t="str">
        <f t="shared" si="44"/>
        <v>NA</v>
      </c>
      <c s="132" t="str">
        <f t="shared" si="57"/>
        <v>NA</v>
      </c>
      <c s="132" t="e">
        <f t="shared" si="58"/>
        <v>#VALUE!</v>
      </c>
      <c s="46">
        <f>F55-OFFSET(Picture!D47,Info!$G$3,Info!$H$3)</f>
        <v>0</v>
      </c>
      <c s="46">
        <f>G57-OFFSET(Picture!G47,Info!$G$3,Info!$H$3)</f>
        <v>0</v>
      </c>
      <c s="132" t="str">
        <f t="shared" si="41"/>
        <v>NA</v>
      </c>
      <c s="132" t="str">
        <f t="shared" si="59"/>
        <v>NA</v>
      </c>
      <c s="132" t="e">
        <f t="shared" si="60"/>
        <v>#VALUE!</v>
      </c>
      <c s="46">
        <f>K57-OFFSET(Picture!F47,Info!$G$3,Info!$H$3)</f>
        <v>0</v>
      </c>
      <c s="47" t="e">
        <f>L55-OFFSET(#REF!,Info!$G$4,Info!$H$4)</f>
        <v>#REF!</v>
      </c>
      <c s="132" t="str">
        <f t="shared" si="49"/>
        <v>NA</v>
      </c>
      <c s="132" t="str">
        <f t="shared" si="61"/>
        <v>NA</v>
      </c>
      <c s="132" t="str">
        <f t="shared" si="62"/>
        <v>NA</v>
      </c>
      <c s="47" t="e">
        <f>P55-OFFSET(#REF!,Info!$G$4,Info!$H$4)</f>
        <v>#REF!</v>
      </c>
      <c s="47" t="e">
        <f>Q55-OFFSET(#REF!,Info!$G$4,Info!$H$4)</f>
        <v>#REF!</v>
      </c>
      <c s="132" t="str">
        <f t="shared" si="52"/>
        <v>NA</v>
      </c>
      <c s="132" t="str">
        <f t="shared" si="63"/>
        <v>NA</v>
      </c>
      <c s="132" t="str">
        <f t="shared" si="64"/>
        <v>NA</v>
      </c>
      <c s="47" t="e">
        <f>U55-OFFSET(#REF!,Info!$G$4,Info!$H$4)</f>
        <v>#REF!</v>
      </c>
    </row>
    <row r="62" spans="1:21" ht="13.5">
      <c r="A62" s="43">
        <f>OFFSET(Picture!B48,Info!$G$4,0)</f>
        <v>0</v>
      </c>
      <c s="44">
        <f>B57-OFFSET(Picture!C48,Info!$G$3,Info!$H$3)</f>
        <v>0</v>
      </c>
      <c s="126" t="str">
        <f t="shared" si="44"/>
        <v>NA</v>
      </c>
      <c s="126" t="str">
        <f>IF(ISERROR((B62)/$B$62*100),"NA",(B62)/$B$62*100)</f>
        <v>NA</v>
      </c>
      <c s="126" t="e">
        <f>D62-(F62/$F$62*100)</f>
        <v>#VALUE!</v>
      </c>
      <c s="44">
        <f>F57-OFFSET(Picture!D48,Info!$G$3,Info!$H$3)</f>
        <v>0</v>
      </c>
      <c s="44">
        <f>G58-OFFSET(Picture!G48,Info!$G$3,Info!$H$3)</f>
        <v>0</v>
      </c>
      <c s="126" t="str">
        <f t="shared" si="41"/>
        <v>NA</v>
      </c>
      <c s="126" t="str">
        <f>IF(ISERROR((G62)/$B$62*100),"NA",(G62)/$B$62*100)</f>
        <v>NA</v>
      </c>
      <c s="126" t="e">
        <f>I62-(K62/$F$62*100)</f>
        <v>#VALUE!</v>
      </c>
      <c s="44">
        <f>K58-OFFSET(Picture!F48,Info!$G$3,Info!$H$3)</f>
        <v>0</v>
      </c>
      <c s="45" t="e">
        <f>L57-OFFSET(#REF!,Info!$G$4,Info!$H$4)</f>
        <v>#REF!</v>
      </c>
      <c s="126" t="str">
        <f t="shared" si="49"/>
        <v>NA</v>
      </c>
      <c s="126" t="str">
        <f>IF(ISERROR((L62)/$L$62*100),"NA",(L62)/$L$62*100)</f>
        <v>NA</v>
      </c>
      <c s="126" t="str">
        <f>IF(ISERROR(N62-(P62/$P$62*100)),"NA",N62-(P62/$P$62*100))</f>
        <v>NA</v>
      </c>
      <c s="45" t="e">
        <f>P57-OFFSET(#REF!,Info!$G$4,Info!$H$4)</f>
        <v>#REF!</v>
      </c>
      <c s="45" t="e">
        <f>Q57-OFFSET(#REF!,Info!$G$4,Info!$H$4)</f>
        <v>#REF!</v>
      </c>
      <c s="126" t="str">
        <f t="shared" si="52"/>
        <v>NA</v>
      </c>
      <c s="126" t="str">
        <f>IF(ISERROR((Q62)/$Q$62*100),"NA",(Q62)/$Q$62*100)</f>
        <v>NA</v>
      </c>
      <c s="126" t="str">
        <f>IF(ISERROR(S62-(U62/$U$62*100)),"NA",S62-(U62/$U$62*100))</f>
        <v>NA</v>
      </c>
      <c s="45" t="e">
        <f>U57-OFFSET(#REF!,Info!$G$4,Info!$H$4)</f>
        <v>#REF!</v>
      </c>
    </row>
    <row r="63" spans="1:21" ht="13.5">
      <c r="A63" s="43">
        <f>OFFSET(Picture!B49,Info!$G$4,0)</f>
        <v>0</v>
      </c>
      <c s="46">
        <f>B58-OFFSET(Picture!C49,Info!$G$3,Info!$H$3)</f>
        <v>0</v>
      </c>
      <c s="132" t="str">
        <f t="shared" si="44"/>
        <v>NA</v>
      </c>
      <c s="132" t="str">
        <f t="shared" ref="D63:D65" si="65">IF(ISERROR((B63)/$B$62*100),"NA",(B63)/$B$62*100)</f>
        <v>NA</v>
      </c>
      <c s="132" t="e">
        <f t="shared" ref="E63:E65" si="66">D63-(F63/$F$62*100)</f>
        <v>#VALUE!</v>
      </c>
      <c s="46">
        <f>F58-OFFSET(Picture!D49,Info!$G$3,Info!$H$3)</f>
        <v>0</v>
      </c>
      <c s="46">
        <f>G59-OFFSET(Picture!G49,Info!$G$3,Info!$H$3)</f>
        <v>0</v>
      </c>
      <c s="132" t="str">
        <f t="shared" si="41"/>
        <v>NA</v>
      </c>
      <c s="132" t="str">
        <f t="shared" ref="I63:I65" si="67">IF(ISERROR((G63)/$B$62*100),"NA",(G63)/$B$62*100)</f>
        <v>NA</v>
      </c>
      <c s="132" t="e">
        <f t="shared" ref="J63:J65" si="68">I63-(K63/$F$62*100)</f>
        <v>#VALUE!</v>
      </c>
      <c s="46">
        <f>K59-OFFSET(Picture!F49,Info!$G$3,Info!$H$3)</f>
        <v>0</v>
      </c>
      <c s="47" t="e">
        <f>L58-OFFSET(#REF!,Info!$G$4,Info!$H$4)</f>
        <v>#REF!</v>
      </c>
      <c s="132" t="str">
        <f t="shared" si="49"/>
        <v>NA</v>
      </c>
      <c s="132" t="str">
        <f t="shared" ref="N63:N65" si="69">IF(ISERROR((L63)/$L$62*100),"NA",(L63)/$L$62*100)</f>
        <v>NA</v>
      </c>
      <c s="132" t="str">
        <f t="shared" ref="O63:O65" si="70">IF(ISERROR(N63-(P63/$P$62*100)),"NA",N63-(P63/$P$62*100))</f>
        <v>NA</v>
      </c>
      <c s="47" t="e">
        <f>P58-OFFSET(#REF!,Info!$G$4,Info!$H$4)</f>
        <v>#REF!</v>
      </c>
      <c s="47" t="e">
        <f>Q58-OFFSET(#REF!,Info!$G$4,Info!$H$4)</f>
        <v>#REF!</v>
      </c>
      <c s="132" t="str">
        <f t="shared" si="52"/>
        <v>NA</v>
      </c>
      <c s="132" t="str">
        <f t="shared" ref="S63:S65" si="71">IF(ISERROR((Q63)/$Q$62*100),"NA",(Q63)/$Q$62*100)</f>
        <v>NA</v>
      </c>
      <c s="132" t="str">
        <f t="shared" ref="T63:T65" si="72">IF(ISERROR(S63-(U63/$U$62*100)),"NA",S63-(U63/$U$62*100))</f>
        <v>NA</v>
      </c>
      <c s="47" t="e">
        <f>U58-OFFSET(#REF!,Info!$G$4,Info!$H$4)</f>
        <v>#REF!</v>
      </c>
    </row>
    <row r="64" spans="1:21" ht="13.5">
      <c r="A64" s="43">
        <f>OFFSET(Picture!B50,Info!$G$4,0)</f>
        <v>0</v>
      </c>
      <c s="44">
        <f>B59-OFFSET(Picture!C50,Info!$G$3,Info!$H$3)</f>
        <v>0</v>
      </c>
      <c s="126" t="str">
        <f t="shared" si="44"/>
        <v>NA</v>
      </c>
      <c s="126" t="str">
        <f t="shared" si="65"/>
        <v>NA</v>
      </c>
      <c s="126" t="e">
        <f t="shared" si="66"/>
        <v>#VALUE!</v>
      </c>
      <c s="44">
        <f>F59-OFFSET(Picture!D50,Info!$G$3,Info!$H$3)</f>
        <v>0</v>
      </c>
      <c s="44">
        <f>G60-OFFSET(Picture!G50,Info!$G$3,Info!$H$3)</f>
        <v>0</v>
      </c>
      <c s="126" t="str">
        <f t="shared" si="41"/>
        <v>NA</v>
      </c>
      <c s="126" t="str">
        <f t="shared" si="67"/>
        <v>NA</v>
      </c>
      <c s="126" t="e">
        <f t="shared" si="68"/>
        <v>#VALUE!</v>
      </c>
      <c s="44">
        <f>K60-OFFSET(Picture!F50,Info!$G$3,Info!$H$3)</f>
        <v>0</v>
      </c>
      <c s="45" t="e">
        <f>L59-OFFSET(#REF!,Info!$G$4,Info!$H$4)</f>
        <v>#REF!</v>
      </c>
      <c s="126" t="str">
        <f t="shared" si="49"/>
        <v>NA</v>
      </c>
      <c s="126" t="str">
        <f t="shared" si="69"/>
        <v>NA</v>
      </c>
      <c s="126" t="str">
        <f t="shared" si="70"/>
        <v>NA</v>
      </c>
      <c s="45" t="e">
        <f>P59-OFFSET(#REF!,Info!$G$4,Info!$H$4)</f>
        <v>#REF!</v>
      </c>
      <c s="45" t="e">
        <f>Q59-OFFSET(#REF!,Info!$G$4,Info!$H$4)</f>
        <v>#REF!</v>
      </c>
      <c s="126" t="str">
        <f t="shared" si="52"/>
        <v>NA</v>
      </c>
      <c s="126" t="str">
        <f t="shared" si="71"/>
        <v>NA</v>
      </c>
      <c s="126" t="str">
        <f t="shared" si="72"/>
        <v>NA</v>
      </c>
      <c s="45" t="e">
        <f>U59-OFFSET(#REF!,Info!$G$4,Info!$H$4)</f>
        <v>#REF!</v>
      </c>
    </row>
    <row r="65" spans="1:21" ht="13.5">
      <c r="A65" s="43">
        <f>OFFSET(Picture!B51,Info!$G$4,0)</f>
        <v>0</v>
      </c>
      <c s="46">
        <f>B60-OFFSET(Picture!C51,Info!$G$3,Info!$H$3)</f>
        <v>0</v>
      </c>
      <c s="132" t="str">
        <f t="shared" si="44"/>
        <v>NA</v>
      </c>
      <c s="132" t="str">
        <f t="shared" si="65"/>
        <v>NA</v>
      </c>
      <c s="132" t="e">
        <f t="shared" si="66"/>
        <v>#VALUE!</v>
      </c>
      <c s="46">
        <f>F60-OFFSET(Picture!D51,Info!$G$3,Info!$H$3)</f>
        <v>0</v>
      </c>
      <c s="46">
        <f>G61-OFFSET(Picture!G51,Info!$G$3,Info!$H$3)</f>
        <v>0</v>
      </c>
      <c s="132" t="str">
        <f t="shared" si="41"/>
        <v>NA</v>
      </c>
      <c s="132" t="str">
        <f t="shared" si="67"/>
        <v>NA</v>
      </c>
      <c s="132" t="e">
        <f t="shared" si="68"/>
        <v>#VALUE!</v>
      </c>
      <c s="46">
        <f>K61-OFFSET(Picture!F51,Info!$G$3,Info!$H$3)</f>
        <v>0</v>
      </c>
      <c s="47" t="e">
        <f>L60-OFFSET(#REF!,Info!$G$4,Info!$H$4)</f>
        <v>#REF!</v>
      </c>
      <c s="132" t="str">
        <f t="shared" si="49"/>
        <v>NA</v>
      </c>
      <c s="132" t="str">
        <f t="shared" si="69"/>
        <v>NA</v>
      </c>
      <c s="132" t="str">
        <f t="shared" si="70"/>
        <v>NA</v>
      </c>
      <c s="47" t="e">
        <f>P60-OFFSET(#REF!,Info!$G$4,Info!$H$4)</f>
        <v>#REF!</v>
      </c>
      <c s="47" t="e">
        <f>Q60-OFFSET(#REF!,Info!$G$4,Info!$H$4)</f>
        <v>#REF!</v>
      </c>
      <c s="132" t="str">
        <f t="shared" si="52"/>
        <v>NA</v>
      </c>
      <c s="132" t="str">
        <f t="shared" si="71"/>
        <v>NA</v>
      </c>
      <c s="132" t="str">
        <f t="shared" si="72"/>
        <v>NA</v>
      </c>
      <c s="47" t="e">
        <f>U60-OFFSET(#REF!,Info!$G$4,Info!$H$4)</f>
        <v>#REF!</v>
      </c>
    </row>
    <row r="66" spans="1:21" ht="13.5">
      <c r="A66" s="43">
        <f>OFFSET(Picture!B52,Info!$G$4,0)</f>
        <v>0</v>
      </c>
      <c s="44">
        <f>B61-OFFSET(Picture!C52,Info!$G$3,Info!$H$3)</f>
        <v>0</v>
      </c>
      <c s="126" t="str">
        <f t="shared" si="44"/>
        <v>NA</v>
      </c>
      <c s="126" t="str">
        <f>IF(ISERROR((B66)/$B$57*100),"NA",(B66)/$B$57*100)</f>
        <v>NA</v>
      </c>
      <c s="126" t="e">
        <f>IF(B66="NA","NA",D66-(F66/$F$57*100))</f>
        <v>#VALUE!</v>
      </c>
      <c s="44">
        <f>F61-OFFSET(Picture!D52,Info!$G$3,Info!$H$3)</f>
        <v>0</v>
      </c>
      <c s="44">
        <f>G62-OFFSET(Picture!G52,Info!$G$3,Info!$H$3)</f>
        <v>0</v>
      </c>
      <c s="126" t="str">
        <f t="shared" si="41"/>
        <v>NA</v>
      </c>
      <c s="126" t="str">
        <f>IF(ISERROR((G66)/$B$57*100),"NA",(G66)/$B$57*100)</f>
        <v>NA</v>
      </c>
      <c s="126" t="e">
        <f>IF(G66="NA","NA",I66-(K66/$F$57*100))</f>
        <v>#VALUE!</v>
      </c>
      <c s="44">
        <f>K62-OFFSET(Picture!F52,Info!$G$3,Info!$H$3)</f>
        <v>0</v>
      </c>
      <c s="45" t="e">
        <f>L61-OFFSET(#REF!,Info!$G$4,Info!$H$4)</f>
        <v>#REF!</v>
      </c>
      <c s="126" t="str">
        <f t="shared" si="49"/>
        <v>NA</v>
      </c>
      <c s="126" t="str">
        <f>IF(ISERROR((L66)/$L$57*100),"NA",(L66)/$L$57*100)</f>
        <v>NA</v>
      </c>
      <c s="126" t="str">
        <f>IF(ISERROR(N66-(P66/$P$57*100)),"NA",N66-(P66/$P$57*100))</f>
        <v>NA</v>
      </c>
      <c s="45" t="e">
        <f>P61-OFFSET(#REF!,Info!$G$4,Info!$H$4)</f>
        <v>#REF!</v>
      </c>
      <c s="45" t="e">
        <f>Q61-OFFSET(#REF!,Info!$G$4,Info!$H$4)</f>
        <v>#REF!</v>
      </c>
      <c s="126" t="str">
        <f t="shared" si="52"/>
        <v>NA</v>
      </c>
      <c s="126" t="str">
        <f>IF(ISERROR((Q66)/$Q$57*100),"NA",(Q66)/$Q$57*100)</f>
        <v>NA</v>
      </c>
      <c s="126" t="str">
        <f>IF(ISERROR(S66-(U66/$U$57*100)),"NA",S66-(U66/$U$57*100))</f>
        <v>NA</v>
      </c>
      <c s="45" t="e">
        <f>U61-OFFSET(#REF!,Info!$G$4,Info!$H$4)</f>
        <v>#REF!</v>
      </c>
    </row>
  </sheetData>
  <mergeCells count="12">
    <mergeCell ref="A3:A5"/>
    <mergeCell ref="B4:F4"/>
    <mergeCell ref="G4:K4"/>
    <mergeCell ref="Q45:U45"/>
    <mergeCell ref="Q4:U4"/>
    <mergeCell ref="A44:A46"/>
    <mergeCell ref="B45:F45"/>
    <mergeCell ref="G45:K45"/>
    <mergeCell ref="B44:U44"/>
    <mergeCell ref="L45:P45"/>
    <mergeCell ref="B3:U3"/>
    <mergeCell ref="L4:P4"/>
  </mergeCells>
  <printOptions/>
  <pageMargins left="0.7" right="0.7" top="0.75" bottom="0.75" header="0.3" footer="0.3"/>
  <pageSetup horizontalDpi="600" verticalDpi="60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tabSelected="1" workbookViewId="0" topLeftCell="A1"/>
  </sheetViews>
  <sheetFormatPr defaultColWidth="9.14285714285714" defaultRowHeight="12.75"/>
  <cols>
    <col min="1" max="1" width="46.7142857142857" style="244" customWidth="1"/>
    <col min="2" max="2" width="55.4285714285714" style="244" customWidth="1"/>
    <col min="3" max="6" width="13.8571428571429" style="244" customWidth="1"/>
    <col min="7" max="10" width="14.8571428571429" style="244" customWidth="1"/>
    <col min="11" max="14" width="12.7142857142857" style="244" customWidth="1"/>
    <col min="15" max="18" width="14.4285714285714" style="244" customWidth="1"/>
    <col min="19" max="16384" width="9.14285714285714" style="244" customWidth="1"/>
  </cols>
  <sheetData>
    <row r="1" spans="1:1" ht="12.75">
      <c r="A1" s="243"/>
    </row>
    <row r="2" spans="1:18" ht="12.75">
      <c r="A2" s="245"/>
      <c s="245"/>
      <c s="245"/>
      <c s="245"/>
      <c s="245"/>
      <c s="245"/>
      <c s="245"/>
      <c s="245"/>
      <c s="245"/>
      <c s="245"/>
      <c s="245"/>
      <c s="245"/>
      <c s="245"/>
      <c s="245"/>
      <c s="245"/>
      <c s="245"/>
      <c s="245"/>
      <c s="245"/>
    </row>
    <row r="3" spans="3:18" ht="13.5" customHeight="1">
      <c r="C3" s="245"/>
      <c s="245"/>
      <c s="245"/>
      <c s="245"/>
      <c s="245"/>
      <c s="245"/>
      <c s="245"/>
      <c s="245"/>
      <c s="245"/>
      <c s="245"/>
      <c s="245"/>
      <c s="245"/>
      <c s="245"/>
      <c s="245"/>
      <c s="245"/>
      <c s="245"/>
    </row>
    <row r="4" spans="3:18" ht="12.75">
      <c r="C4" s="246"/>
      <c s="246"/>
      <c s="246"/>
      <c s="246"/>
      <c s="246"/>
      <c s="246"/>
      <c s="246"/>
      <c s="246"/>
      <c s="246"/>
      <c s="246"/>
      <c s="246"/>
      <c s="246"/>
      <c s="246"/>
      <c s="246"/>
      <c s="246"/>
      <c s="246"/>
    </row>
    <row r="5" spans="1:18" ht="12.75">
      <c r="A5" s="247"/>
      <c s="204"/>
      <c s="248"/>
      <c s="248"/>
      <c s="248"/>
      <c s="248"/>
      <c s="248"/>
      <c s="248"/>
      <c s="248"/>
      <c s="248"/>
      <c s="249"/>
      <c s="249"/>
      <c s="249"/>
      <c s="249"/>
      <c s="249"/>
      <c s="249"/>
      <c s="249"/>
      <c s="249"/>
    </row>
    <row r="6" spans="1:18" ht="12.75">
      <c r="A6" s="247"/>
      <c s="204"/>
      <c s="248"/>
      <c s="248"/>
      <c s="248"/>
      <c s="248"/>
      <c s="248"/>
      <c s="248"/>
      <c s="248"/>
      <c s="248"/>
      <c s="249"/>
      <c s="249"/>
      <c s="249"/>
      <c s="249"/>
      <c s="249"/>
      <c s="249"/>
      <c s="249"/>
      <c s="249"/>
    </row>
    <row r="7" spans="1:18" ht="12.75">
      <c r="A7" s="247"/>
      <c s="204"/>
      <c s="248"/>
      <c s="248"/>
      <c s="248"/>
      <c s="248"/>
      <c s="248"/>
      <c s="248"/>
      <c s="248"/>
      <c s="248"/>
      <c s="249"/>
      <c s="249"/>
      <c s="249"/>
      <c s="249"/>
      <c s="249"/>
      <c s="249"/>
      <c s="249"/>
      <c s="249"/>
    </row>
    <row r="8" spans="1:18" ht="12.75">
      <c r="A8" s="247"/>
      <c s="204"/>
      <c s="248"/>
      <c s="248"/>
      <c s="248"/>
      <c s="248"/>
      <c s="248"/>
      <c s="248"/>
      <c s="248"/>
      <c s="248"/>
      <c s="249"/>
      <c s="249"/>
      <c s="249"/>
      <c s="249"/>
      <c s="249"/>
      <c s="249"/>
      <c s="249"/>
      <c s="249"/>
    </row>
    <row r="9" spans="1:18" ht="12.75">
      <c r="A9" s="247"/>
      <c s="204"/>
      <c s="248"/>
      <c s="248"/>
      <c s="248"/>
      <c s="248"/>
      <c s="248"/>
      <c s="248"/>
      <c s="248"/>
      <c s="248"/>
      <c s="249"/>
      <c s="249"/>
      <c s="249"/>
      <c s="249"/>
      <c s="249"/>
      <c s="249"/>
      <c s="249"/>
      <c s="249"/>
    </row>
    <row r="10" spans="1:18" ht="12.75">
      <c r="A10" s="247"/>
      <c s="204"/>
      <c s="248"/>
      <c s="248"/>
      <c s="248"/>
      <c s="248"/>
      <c s="248"/>
      <c s="248"/>
      <c s="248"/>
      <c s="248"/>
      <c s="249"/>
      <c s="249"/>
      <c s="249"/>
      <c s="249"/>
      <c s="249"/>
      <c s="249"/>
      <c s="249"/>
      <c s="249"/>
    </row>
    <row r="11" spans="1:18" ht="12.75">
      <c r="A11" s="247"/>
      <c s="204"/>
      <c s="248"/>
      <c s="248"/>
      <c s="248"/>
      <c s="248"/>
      <c s="248"/>
      <c s="248"/>
      <c s="248"/>
      <c s="248"/>
      <c s="249"/>
      <c s="249"/>
      <c s="249"/>
      <c s="249"/>
      <c s="249"/>
      <c s="249"/>
      <c s="249"/>
      <c s="249"/>
    </row>
    <row r="12" spans="1:18" ht="12.75">
      <c r="A12" s="247"/>
      <c s="204"/>
      <c s="248"/>
      <c s="248"/>
      <c s="248"/>
      <c s="248"/>
      <c s="248"/>
      <c s="248"/>
      <c s="248"/>
      <c s="248"/>
      <c s="249"/>
      <c s="249"/>
      <c s="249"/>
      <c s="249"/>
      <c s="249"/>
      <c s="249"/>
      <c s="249"/>
      <c s="249"/>
    </row>
    <row r="13" spans="1:18" ht="12.75">
      <c r="A13" s="247"/>
      <c s="204"/>
      <c s="248"/>
      <c s="248"/>
      <c s="248"/>
      <c s="248"/>
      <c s="248"/>
      <c s="248"/>
      <c s="248"/>
      <c s="248"/>
      <c s="249"/>
      <c s="249"/>
      <c s="249"/>
      <c s="249"/>
      <c s="249"/>
      <c s="249"/>
      <c s="249"/>
      <c s="249"/>
    </row>
    <row r="14" spans="1:18" ht="12.75">
      <c r="A14" s="247"/>
      <c s="204"/>
      <c s="248"/>
      <c s="248"/>
      <c s="248"/>
      <c s="248"/>
      <c s="248"/>
      <c s="248"/>
      <c s="248"/>
      <c s="248"/>
      <c s="249"/>
      <c s="249"/>
      <c s="249"/>
      <c s="249"/>
      <c s="249"/>
      <c s="249"/>
      <c s="249"/>
      <c s="249"/>
    </row>
    <row r="15" spans="1:18" ht="12.75">
      <c r="A15" s="247"/>
      <c s="204"/>
      <c s="248"/>
      <c s="248"/>
      <c s="248"/>
      <c s="248"/>
      <c s="248"/>
      <c s="248"/>
      <c s="248"/>
      <c s="248"/>
      <c s="249"/>
      <c s="249"/>
      <c s="249"/>
      <c s="249"/>
      <c s="249"/>
      <c s="249"/>
      <c s="249"/>
      <c s="249"/>
    </row>
    <row r="16" spans="1:18" ht="12.75">
      <c r="A16" s="247"/>
      <c s="204"/>
      <c s="248"/>
      <c s="248"/>
      <c s="248"/>
      <c s="248"/>
      <c s="248"/>
      <c s="248"/>
      <c s="248"/>
      <c s="248"/>
      <c s="249"/>
      <c s="249"/>
      <c s="249"/>
      <c s="249"/>
      <c s="249"/>
      <c s="249"/>
      <c s="249"/>
      <c s="249"/>
    </row>
    <row r="17" spans="1:18" ht="12.75">
      <c r="A17" s="247"/>
      <c s="204"/>
      <c s="248"/>
      <c s="248"/>
      <c s="248"/>
      <c s="248"/>
      <c s="248"/>
      <c s="248"/>
      <c s="248"/>
      <c s="248"/>
      <c s="249"/>
      <c s="249"/>
      <c s="249"/>
      <c s="249"/>
      <c s="249"/>
      <c s="249"/>
      <c s="249"/>
      <c s="249"/>
    </row>
    <row r="18" spans="1:18" ht="12.75">
      <c r="A18" s="247"/>
      <c s="204"/>
      <c s="248"/>
      <c s="248"/>
      <c s="248"/>
      <c s="248"/>
      <c s="248"/>
      <c s="248"/>
      <c s="248"/>
      <c s="248"/>
      <c s="249"/>
      <c s="249"/>
      <c s="249"/>
      <c s="249"/>
      <c s="249"/>
      <c s="249"/>
      <c s="249"/>
      <c s="249"/>
    </row>
    <row r="19" spans="1:18" ht="12.75">
      <c r="A19" s="247"/>
      <c s="204"/>
      <c s="248"/>
      <c s="248"/>
      <c s="248"/>
      <c s="248"/>
      <c s="248"/>
      <c s="248"/>
      <c s="248"/>
      <c s="248"/>
      <c s="249"/>
      <c s="249"/>
      <c s="249"/>
      <c s="249"/>
      <c s="249"/>
      <c s="249"/>
      <c s="249"/>
      <c s="249"/>
    </row>
    <row r="20" spans="1:18" ht="12.75">
      <c r="A20" s="247"/>
      <c s="204"/>
      <c s="248"/>
      <c s="248"/>
      <c s="248"/>
      <c s="248"/>
      <c s="248"/>
      <c s="248"/>
      <c s="248"/>
      <c s="248"/>
      <c s="249"/>
      <c s="249"/>
      <c s="249"/>
      <c s="249"/>
      <c s="249"/>
      <c s="249"/>
      <c s="249"/>
      <c s="249"/>
    </row>
    <row r="21" spans="1:18" ht="12.75">
      <c r="A21" s="247"/>
      <c s="204"/>
      <c s="248"/>
      <c s="248"/>
      <c s="248"/>
      <c s="248"/>
      <c s="248"/>
      <c s="248"/>
      <c s="248"/>
      <c s="248"/>
      <c s="249"/>
      <c s="249"/>
      <c s="249"/>
      <c s="249"/>
      <c s="249"/>
      <c s="249"/>
      <c s="249"/>
      <c s="249"/>
    </row>
    <row r="22" spans="1:18" ht="12.75">
      <c r="A22" s="247"/>
      <c s="204"/>
      <c s="248"/>
      <c s="248"/>
      <c s="248"/>
      <c s="248"/>
      <c s="248"/>
      <c s="248"/>
      <c s="248"/>
      <c s="248"/>
      <c s="249"/>
      <c s="249"/>
      <c s="249"/>
      <c s="249"/>
      <c s="249"/>
      <c s="249"/>
      <c s="249"/>
      <c s="249"/>
    </row>
    <row r="23" spans="1:18" ht="12.75">
      <c r="A23" s="247"/>
      <c s="204"/>
      <c s="248"/>
      <c s="248"/>
      <c s="248"/>
      <c s="248"/>
      <c s="248"/>
      <c s="248"/>
      <c s="248"/>
      <c s="248"/>
      <c s="249"/>
      <c s="249"/>
      <c s="249"/>
      <c s="249"/>
      <c s="249"/>
      <c s="249"/>
      <c s="249"/>
      <c s="249"/>
    </row>
    <row r="24" spans="1:18" ht="12.75">
      <c r="A24" s="247"/>
      <c s="204"/>
      <c s="248"/>
      <c s="248"/>
      <c s="248"/>
      <c s="248"/>
      <c s="248"/>
      <c s="248"/>
      <c s="248"/>
      <c s="248"/>
      <c s="249"/>
      <c s="249"/>
      <c s="249"/>
      <c s="249"/>
      <c s="249"/>
      <c s="249"/>
      <c s="249"/>
      <c s="249"/>
    </row>
    <row r="25" spans="1:18" ht="12.75">
      <c r="A25" s="247"/>
      <c s="204"/>
      <c s="248"/>
      <c s="248"/>
      <c s="248"/>
      <c s="248"/>
      <c s="248"/>
      <c s="248"/>
      <c s="248"/>
      <c s="248"/>
      <c s="249"/>
      <c s="249"/>
      <c s="249"/>
      <c s="249"/>
      <c s="249"/>
      <c s="249"/>
      <c s="249"/>
      <c s="249"/>
    </row>
    <row r="26" spans="1:18" ht="12.75">
      <c r="A26" s="247"/>
      <c s="204"/>
      <c s="248"/>
      <c s="248"/>
      <c s="248"/>
      <c s="248"/>
      <c s="248"/>
      <c s="248"/>
      <c s="248"/>
      <c s="248"/>
      <c s="249"/>
      <c s="249"/>
      <c s="249"/>
      <c s="249"/>
      <c s="249"/>
      <c s="249"/>
      <c s="249"/>
      <c s="249"/>
    </row>
    <row r="27" spans="1:18" ht="12.75">
      <c r="A27" s="247"/>
      <c s="204"/>
      <c s="248"/>
      <c s="248"/>
      <c s="248"/>
      <c s="248"/>
      <c s="248"/>
      <c s="248"/>
      <c s="248"/>
      <c s="248"/>
      <c s="249"/>
      <c s="249"/>
      <c s="249"/>
      <c s="249"/>
      <c s="249"/>
      <c s="249"/>
      <c s="249"/>
      <c s="249"/>
    </row>
    <row r="28" spans="1:18" ht="12.75">
      <c r="A28" s="247"/>
      <c s="204"/>
      <c s="248"/>
      <c s="248"/>
      <c s="248"/>
      <c s="248"/>
      <c s="248"/>
      <c s="248"/>
      <c s="248"/>
      <c s="248"/>
      <c s="249"/>
      <c s="249"/>
      <c s="249"/>
      <c s="249"/>
      <c s="249"/>
      <c s="249"/>
      <c s="249"/>
      <c s="249"/>
    </row>
    <row r="29" spans="1:18" ht="12.75">
      <c r="A29" s="247"/>
      <c s="204"/>
      <c s="248"/>
      <c s="248"/>
      <c s="248"/>
      <c s="248"/>
      <c s="248"/>
      <c s="248"/>
      <c s="248"/>
      <c s="248"/>
      <c s="249"/>
      <c s="249"/>
      <c s="249"/>
      <c s="249"/>
      <c s="249"/>
      <c s="249"/>
      <c s="249"/>
      <c s="249"/>
    </row>
    <row r="30" spans="1:18" ht="12.75">
      <c r="A30" s="247"/>
      <c s="204"/>
      <c s="248"/>
      <c s="248"/>
      <c s="248"/>
      <c s="248"/>
      <c s="248"/>
      <c s="248"/>
      <c s="248"/>
      <c s="248"/>
      <c s="249"/>
      <c s="249"/>
      <c s="249"/>
      <c s="249"/>
      <c s="249"/>
      <c s="249"/>
      <c s="249"/>
      <c s="249"/>
    </row>
    <row r="31" spans="1:18" ht="12.75">
      <c r="A31" s="247"/>
      <c s="204"/>
      <c s="248"/>
      <c s="248"/>
      <c s="248"/>
      <c s="248"/>
      <c s="248"/>
      <c s="248"/>
      <c s="248"/>
      <c s="248"/>
      <c s="249"/>
      <c s="249"/>
      <c s="249"/>
      <c s="249"/>
      <c s="249"/>
      <c s="249"/>
      <c s="249"/>
      <c s="249"/>
    </row>
    <row r="32" spans="1:18" ht="12.75">
      <c r="A32" s="247"/>
      <c s="204"/>
      <c s="248"/>
      <c s="248"/>
      <c s="248"/>
      <c s="248"/>
      <c s="248"/>
      <c s="248"/>
      <c s="248"/>
      <c s="248"/>
      <c s="249"/>
      <c s="249"/>
      <c s="249"/>
      <c s="249"/>
      <c s="249"/>
      <c s="249"/>
      <c s="249"/>
      <c s="249"/>
    </row>
    <row r="33" spans="1:18" ht="12.75">
      <c r="A33" s="247"/>
      <c s="204"/>
      <c s="248"/>
      <c s="248"/>
      <c s="248"/>
      <c s="248"/>
      <c s="248"/>
      <c s="248"/>
      <c s="248"/>
      <c s="248"/>
      <c s="249"/>
      <c s="249"/>
      <c s="249"/>
      <c s="249"/>
      <c s="249"/>
      <c s="249"/>
      <c s="249"/>
      <c s="249"/>
    </row>
    <row r="34" spans="1:18" ht="12.75">
      <c r="A34" s="247"/>
      <c s="204"/>
      <c s="248"/>
      <c s="248"/>
      <c s="248"/>
      <c s="248"/>
      <c s="248"/>
      <c s="248"/>
      <c s="248"/>
      <c s="248"/>
      <c s="249"/>
      <c s="249"/>
      <c s="249"/>
      <c s="249"/>
      <c s="249"/>
      <c s="249"/>
      <c s="249"/>
      <c s="249"/>
    </row>
    <row r="35" spans="1:18" ht="12.75">
      <c r="A35" s="247"/>
      <c s="204"/>
      <c s="248"/>
      <c s="248"/>
      <c s="248"/>
      <c s="248"/>
      <c s="248"/>
      <c s="248"/>
      <c s="248"/>
      <c s="248"/>
      <c s="249"/>
      <c s="249"/>
      <c s="249"/>
      <c s="249"/>
      <c s="249"/>
      <c s="249"/>
      <c s="249"/>
      <c s="249"/>
    </row>
    <row r="36" spans="1:18" ht="12.75">
      <c r="A36" s="247"/>
      <c s="204"/>
      <c s="248"/>
      <c s="248"/>
      <c s="248"/>
      <c s="248"/>
      <c s="248"/>
      <c s="248"/>
      <c s="248"/>
      <c s="248"/>
      <c s="249"/>
      <c s="249"/>
      <c s="249"/>
      <c s="249"/>
      <c s="249"/>
      <c s="249"/>
      <c s="249"/>
      <c s="249"/>
    </row>
    <row r="37" spans="1:18" ht="12.75">
      <c r="A37" s="247"/>
      <c s="204"/>
      <c s="248"/>
      <c s="248"/>
      <c s="248"/>
      <c s="248"/>
      <c s="248"/>
      <c s="248"/>
      <c s="248"/>
      <c s="248"/>
      <c s="249"/>
      <c s="249"/>
      <c s="249"/>
      <c s="249"/>
      <c s="249"/>
      <c s="249"/>
      <c s="249"/>
      <c s="249"/>
    </row>
    <row r="38" spans="1:18" ht="12.75">
      <c r="A38" s="247"/>
      <c s="204"/>
      <c s="248"/>
      <c s="248"/>
      <c s="248"/>
      <c s="248"/>
      <c s="248"/>
      <c s="248"/>
      <c s="248"/>
      <c s="248"/>
      <c s="249"/>
      <c s="249"/>
      <c s="249"/>
      <c s="249"/>
      <c s="249"/>
      <c s="249"/>
      <c s="249"/>
      <c s="249"/>
    </row>
    <row r="39" spans="1:18" ht="12.75">
      <c r="A39" s="247"/>
      <c s="204"/>
      <c s="248"/>
      <c s="248"/>
      <c s="248"/>
      <c s="248"/>
      <c s="248"/>
      <c s="248"/>
      <c s="248"/>
      <c s="248"/>
      <c s="249"/>
      <c s="249"/>
      <c s="249"/>
      <c s="249"/>
      <c s="249"/>
      <c s="249"/>
      <c s="249"/>
      <c s="249"/>
    </row>
    <row r="40" spans="1:18" ht="12.75">
      <c r="A40" s="247"/>
      <c s="204"/>
      <c s="248"/>
      <c s="248"/>
      <c s="248"/>
      <c s="248"/>
      <c s="248"/>
      <c s="248"/>
      <c s="248"/>
      <c s="248"/>
      <c s="249"/>
      <c s="249"/>
      <c s="249"/>
      <c s="249"/>
      <c s="249"/>
      <c s="249"/>
      <c s="249"/>
      <c s="249"/>
    </row>
    <row r="41" spans="1:18" ht="12.75">
      <c r="A41" s="247"/>
      <c s="204"/>
      <c s="248"/>
      <c s="248"/>
      <c s="248"/>
      <c s="248"/>
      <c s="248"/>
      <c s="248"/>
      <c s="248"/>
      <c s="248"/>
      <c s="249"/>
      <c s="249"/>
      <c s="249"/>
      <c s="249"/>
      <c s="249"/>
      <c s="249"/>
      <c s="249"/>
      <c s="249"/>
    </row>
    <row r="42" spans="1:18" ht="12.75">
      <c r="A42" s="247"/>
      <c s="204"/>
      <c s="248"/>
      <c s="248"/>
      <c s="248"/>
      <c s="248"/>
      <c s="248"/>
      <c s="248"/>
      <c s="248"/>
      <c s="248"/>
      <c s="249"/>
      <c s="249"/>
      <c s="249"/>
      <c s="249"/>
      <c s="249"/>
      <c s="249"/>
      <c s="249"/>
      <c s="249"/>
    </row>
    <row r="43" spans="1:18" ht="12.75">
      <c r="A43" s="247"/>
      <c s="204"/>
      <c s="248"/>
      <c s="248"/>
      <c s="248"/>
      <c s="248"/>
      <c s="248"/>
      <c s="248"/>
      <c s="248"/>
      <c s="248"/>
      <c s="249"/>
      <c s="249"/>
      <c s="249"/>
      <c s="249"/>
      <c s="249"/>
      <c s="249"/>
      <c s="249"/>
      <c s="249"/>
    </row>
    <row r="44" spans="1:18" ht="12.75">
      <c r="A44" s="247"/>
      <c s="204"/>
      <c s="248"/>
      <c s="248"/>
      <c s="248"/>
      <c s="248"/>
      <c s="248"/>
      <c s="248"/>
      <c s="248"/>
      <c s="248"/>
      <c s="249"/>
      <c s="249"/>
      <c s="249"/>
      <c s="249"/>
      <c s="249"/>
      <c s="249"/>
      <c s="249"/>
      <c s="249"/>
    </row>
    <row r="45" spans="1:18" ht="12.75">
      <c r="A45" s="247"/>
      <c s="204"/>
      <c s="248"/>
      <c s="248"/>
      <c s="248"/>
      <c s="248"/>
      <c s="248"/>
      <c s="248"/>
      <c s="248"/>
      <c s="248"/>
      <c s="249"/>
      <c s="249"/>
      <c s="249"/>
      <c s="249"/>
      <c s="249"/>
      <c s="249"/>
      <c s="249"/>
      <c s="249"/>
    </row>
    <row r="46" spans="1:18" ht="12.75">
      <c r="A46" s="247"/>
      <c s="204"/>
      <c s="248"/>
      <c s="248"/>
      <c s="248"/>
      <c s="248"/>
      <c s="248"/>
      <c s="248"/>
      <c s="248"/>
      <c s="248"/>
      <c s="249"/>
      <c s="249"/>
      <c s="249"/>
      <c s="249"/>
      <c s="249"/>
      <c s="249"/>
      <c s="249"/>
      <c s="249"/>
    </row>
    <row r="47" spans="1:18" ht="12.75">
      <c r="A47" s="247"/>
      <c s="204"/>
      <c s="248"/>
      <c s="248"/>
      <c s="248"/>
      <c s="248"/>
      <c s="248"/>
      <c s="248"/>
      <c s="248"/>
      <c s="248"/>
      <c s="249"/>
      <c s="249"/>
      <c s="249"/>
      <c s="249"/>
      <c s="249"/>
      <c s="249"/>
      <c s="249"/>
      <c s="249"/>
    </row>
    <row r="48" spans="1:18" ht="12.75">
      <c r="A48" s="247"/>
      <c s="204"/>
      <c s="248"/>
      <c s="248"/>
      <c s="248"/>
      <c s="248"/>
      <c s="248"/>
      <c s="248"/>
      <c s="248"/>
      <c s="248"/>
      <c s="249"/>
      <c s="249"/>
      <c s="249"/>
      <c s="249"/>
      <c s="249"/>
      <c s="249"/>
      <c s="249"/>
      <c s="249"/>
    </row>
    <row r="49" spans="1:18" ht="12.75">
      <c r="A49" s="247"/>
      <c s="204"/>
      <c s="248"/>
      <c s="248"/>
      <c s="248"/>
      <c s="248"/>
      <c s="248"/>
      <c s="248"/>
      <c s="248"/>
      <c s="248"/>
      <c s="249"/>
      <c s="249"/>
      <c s="249"/>
      <c s="249"/>
      <c s="249"/>
      <c s="249"/>
      <c s="249"/>
      <c s="249"/>
    </row>
    <row r="50" spans="1:18" ht="12.75">
      <c r="A50" s="247"/>
      <c s="204"/>
      <c s="248"/>
      <c s="248"/>
      <c s="248"/>
      <c s="248"/>
      <c s="248"/>
      <c s="248"/>
      <c s="248"/>
      <c s="248"/>
      <c s="249"/>
      <c s="249"/>
      <c s="249"/>
      <c s="249"/>
      <c s="249"/>
      <c s="249"/>
      <c s="249"/>
      <c s="249"/>
    </row>
    <row r="51" spans="1:18" ht="12.75">
      <c r="A51" s="247"/>
      <c s="204"/>
      <c s="248"/>
      <c s="248"/>
      <c s="248"/>
      <c s="248"/>
      <c s="248"/>
      <c s="248"/>
      <c s="248"/>
      <c s="248"/>
      <c s="249"/>
      <c s="249"/>
      <c s="249"/>
      <c s="249"/>
      <c s="249"/>
      <c s="249"/>
      <c s="249"/>
      <c s="249"/>
    </row>
    <row r="52" spans="1:18" ht="12.75">
      <c r="A52" s="247"/>
      <c s="204"/>
      <c s="248"/>
      <c s="248"/>
      <c s="248"/>
      <c s="248"/>
      <c s="248"/>
      <c s="248"/>
      <c s="248"/>
      <c s="248"/>
      <c s="249"/>
      <c s="249"/>
      <c s="249"/>
      <c s="249"/>
      <c s="249"/>
      <c s="249"/>
      <c s="249"/>
      <c s="249"/>
    </row>
    <row r="53" spans="1:18" ht="12.75">
      <c r="A53" s="247"/>
      <c s="204"/>
      <c s="248"/>
      <c s="248"/>
      <c s="248"/>
      <c s="248"/>
      <c s="248"/>
      <c s="248"/>
      <c s="248"/>
      <c s="248"/>
      <c s="249"/>
      <c s="249"/>
      <c s="249"/>
      <c s="249"/>
      <c s="249"/>
      <c s="249"/>
      <c s="249"/>
      <c s="249"/>
    </row>
    <row r="54" spans="1:18" ht="12.75">
      <c r="A54" s="247"/>
      <c s="204"/>
      <c s="248"/>
      <c s="248"/>
      <c s="248"/>
      <c s="248"/>
      <c s="248"/>
      <c s="248"/>
      <c s="248"/>
      <c s="248"/>
      <c s="249"/>
      <c s="249"/>
      <c s="249"/>
      <c s="249"/>
      <c s="249"/>
      <c s="249"/>
      <c s="249"/>
      <c s="249"/>
    </row>
    <row r="55" spans="1:18" ht="12.75">
      <c r="A55" s="247"/>
      <c s="204"/>
      <c s="248"/>
      <c s="248"/>
      <c s="248"/>
      <c s="248"/>
      <c s="248"/>
      <c s="248"/>
      <c s="248"/>
      <c s="248"/>
      <c s="249"/>
      <c s="249"/>
      <c s="249"/>
      <c s="249"/>
      <c s="249"/>
      <c s="249"/>
      <c s="249"/>
      <c s="249"/>
    </row>
    <row r="56" spans="1:18" ht="12.75">
      <c r="A56" s="247"/>
      <c s="204"/>
      <c s="248"/>
      <c s="248"/>
      <c s="248"/>
      <c s="248"/>
      <c s="248"/>
      <c s="248"/>
      <c s="248"/>
      <c s="248"/>
      <c s="249"/>
      <c s="249"/>
      <c s="249"/>
      <c s="249"/>
      <c s="249"/>
      <c s="249"/>
      <c s="249"/>
      <c s="249"/>
    </row>
    <row r="57" spans="1:18" ht="12.75">
      <c r="A57" s="247"/>
      <c s="204"/>
      <c s="248"/>
      <c s="248"/>
      <c s="248"/>
      <c s="248"/>
      <c s="248"/>
      <c s="248"/>
      <c s="248"/>
      <c s="248"/>
      <c s="249"/>
      <c s="249"/>
      <c s="249"/>
      <c s="249"/>
      <c s="249"/>
      <c s="249"/>
      <c s="249"/>
      <c s="249"/>
    </row>
    <row r="58" spans="1:18" ht="12.75">
      <c r="A58" s="247"/>
      <c s="204"/>
      <c s="248"/>
      <c s="248"/>
      <c s="248"/>
      <c s="248"/>
      <c s="248"/>
      <c s="248"/>
      <c s="248"/>
      <c s="248"/>
      <c s="249"/>
      <c s="249"/>
      <c s="249"/>
      <c s="249"/>
      <c s="249"/>
      <c s="249"/>
      <c s="249"/>
      <c s="249"/>
    </row>
    <row r="60" spans="1:18" ht="12.75">
      <c r="A60" s="247"/>
      <c s="204"/>
      <c s="248"/>
      <c s="248"/>
      <c s="248"/>
      <c s="248"/>
      <c s="248"/>
      <c s="248"/>
      <c s="248"/>
      <c s="248"/>
      <c s="249"/>
      <c s="249"/>
      <c s="249"/>
      <c s="249"/>
      <c s="249"/>
      <c s="249"/>
      <c s="249"/>
      <c s="249"/>
    </row>
    <row r="61" spans="1:18" ht="12.75">
      <c r="A61" s="247"/>
      <c s="204"/>
      <c s="248"/>
      <c s="248"/>
      <c s="248"/>
      <c s="248"/>
      <c s="248"/>
      <c s="248"/>
      <c s="248"/>
      <c s="248"/>
      <c s="249"/>
      <c s="249"/>
      <c s="249"/>
      <c s="249"/>
      <c s="249"/>
      <c s="249"/>
      <c s="249"/>
      <c s="249"/>
    </row>
    <row r="62" spans="1:18" ht="12.75">
      <c r="A62" s="247"/>
      <c s="204"/>
      <c s="248"/>
      <c s="248"/>
      <c s="248"/>
      <c s="248"/>
      <c s="248"/>
      <c s="248"/>
      <c s="248"/>
      <c s="248"/>
      <c s="249"/>
      <c s="249"/>
      <c s="249"/>
      <c s="249"/>
      <c s="249"/>
      <c s="249"/>
      <c s="249"/>
      <c s="249"/>
    </row>
    <row r="63" spans="1:18" ht="12.75">
      <c r="A63" s="247"/>
      <c s="204"/>
      <c s="248"/>
      <c s="248"/>
      <c s="248"/>
      <c s="248"/>
      <c s="248"/>
      <c s="248"/>
      <c s="248"/>
      <c s="248"/>
      <c s="249"/>
      <c s="249"/>
      <c s="249"/>
      <c s="249"/>
      <c s="249"/>
      <c s="249"/>
      <c s="249"/>
      <c s="249"/>
    </row>
    <row r="64" spans="1:18" ht="12.75">
      <c r="A64" s="247"/>
      <c s="204"/>
      <c s="248"/>
      <c s="248"/>
      <c s="248"/>
      <c s="248"/>
      <c s="248"/>
      <c s="248"/>
      <c s="248"/>
      <c s="248"/>
      <c s="249"/>
      <c s="249"/>
      <c s="249"/>
      <c s="249"/>
      <c s="249"/>
      <c s="249"/>
      <c s="249"/>
      <c s="249"/>
    </row>
    <row r="65" spans="1:18" ht="12.75">
      <c r="A65" s="247"/>
      <c s="204"/>
      <c s="248"/>
      <c s="248"/>
      <c s="248"/>
      <c s="248"/>
      <c s="248"/>
      <c s="248"/>
      <c s="248"/>
      <c s="248"/>
      <c s="249"/>
      <c s="249"/>
      <c s="249"/>
      <c s="249"/>
      <c s="249"/>
      <c s="249"/>
      <c s="249"/>
      <c s="249"/>
    </row>
    <row r="66" spans="1:18" ht="12.75">
      <c r="A66" s="247"/>
      <c s="204"/>
      <c s="248"/>
      <c s="248"/>
      <c s="248"/>
      <c s="248"/>
      <c s="248"/>
      <c s="248"/>
      <c s="248"/>
      <c s="248"/>
      <c s="249"/>
      <c s="249"/>
      <c s="249"/>
      <c s="249"/>
      <c s="249"/>
      <c s="249"/>
      <c s="249"/>
      <c s="249"/>
    </row>
    <row r="67" spans="1:18" ht="12.75">
      <c r="A67" s="247"/>
      <c s="204"/>
      <c s="248"/>
      <c s="248"/>
      <c s="248"/>
      <c s="248"/>
      <c s="248"/>
      <c s="248"/>
      <c s="248"/>
      <c s="248"/>
      <c s="249"/>
      <c s="249"/>
      <c s="249"/>
      <c s="249"/>
      <c s="249"/>
      <c s="249"/>
      <c s="249"/>
      <c s="249"/>
    </row>
    <row r="68" spans="1:18" ht="12.75">
      <c r="A68" s="247"/>
      <c s="204"/>
      <c s="248"/>
      <c s="248"/>
      <c s="248"/>
      <c s="248"/>
      <c s="248"/>
      <c s="248"/>
      <c s="248"/>
      <c s="248"/>
      <c s="249"/>
      <c s="249"/>
      <c s="249"/>
      <c s="249"/>
      <c s="249"/>
      <c s="249"/>
      <c s="249"/>
      <c s="249"/>
    </row>
    <row r="69" spans="1:18" ht="12.75">
      <c r="A69" s="247"/>
      <c s="204"/>
      <c s="248"/>
      <c s="248"/>
      <c s="248"/>
      <c s="248"/>
      <c s="248"/>
      <c s="248"/>
      <c s="248"/>
      <c s="248"/>
      <c s="249"/>
      <c s="249"/>
      <c s="249"/>
      <c s="249"/>
      <c s="249"/>
      <c s="249"/>
      <c s="249"/>
      <c s="249"/>
    </row>
    <row r="70" spans="1:18" ht="12.75">
      <c r="A70" s="247"/>
      <c s="204"/>
      <c s="248"/>
      <c s="248"/>
      <c s="248"/>
      <c s="248"/>
      <c s="248"/>
      <c s="248"/>
      <c s="248"/>
      <c s="248"/>
      <c s="249"/>
      <c s="249"/>
      <c s="249"/>
      <c s="249"/>
      <c s="249"/>
      <c s="249"/>
      <c s="249"/>
      <c s="249"/>
    </row>
    <row r="71" spans="1:18" ht="12.75">
      <c r="A71" s="247"/>
      <c s="204"/>
      <c s="248"/>
      <c s="248"/>
      <c s="248"/>
      <c s="248"/>
      <c s="248"/>
      <c s="248"/>
      <c s="248"/>
      <c s="248"/>
      <c s="249"/>
      <c s="249"/>
      <c s="249"/>
      <c s="249"/>
      <c s="249"/>
      <c s="249"/>
      <c s="249"/>
      <c s="249"/>
    </row>
    <row r="72" spans="1:18" ht="12.75">
      <c r="A72" s="247"/>
      <c s="204"/>
      <c s="248"/>
      <c s="248"/>
      <c s="248"/>
      <c s="248"/>
      <c s="248"/>
      <c s="248"/>
      <c s="248"/>
      <c s="248"/>
      <c s="249"/>
      <c s="249"/>
      <c s="249"/>
      <c s="249"/>
      <c s="249"/>
      <c s="249"/>
      <c s="249"/>
      <c s="249"/>
    </row>
    <row r="73" spans="1:18" ht="12.75">
      <c r="A73" s="247"/>
      <c s="204"/>
      <c s="248"/>
      <c s="248"/>
      <c s="248"/>
      <c s="248"/>
      <c s="248"/>
      <c s="248"/>
      <c s="248"/>
      <c s="248"/>
      <c s="249"/>
      <c s="249"/>
      <c s="249"/>
      <c s="249"/>
      <c s="249"/>
      <c s="249"/>
      <c s="249"/>
      <c s="249"/>
    </row>
    <row r="74" spans="1:18" ht="12.75">
      <c r="A74" s="247"/>
      <c s="204"/>
      <c s="248"/>
      <c s="248"/>
      <c s="248"/>
      <c s="248"/>
      <c s="248"/>
      <c s="248"/>
      <c s="248"/>
      <c s="248"/>
      <c s="249"/>
      <c s="249"/>
      <c s="249"/>
      <c s="249"/>
      <c s="249"/>
      <c s="249"/>
      <c s="249"/>
      <c s="249"/>
    </row>
    <row r="75" spans="1:18" ht="12.75">
      <c r="A75" s="247"/>
      <c s="204"/>
      <c s="248"/>
      <c s="248"/>
      <c s="248"/>
      <c s="248"/>
      <c s="248"/>
      <c s="248"/>
      <c s="248"/>
      <c s="248"/>
      <c s="249"/>
      <c s="249"/>
      <c s="249"/>
      <c s="249"/>
      <c s="249"/>
      <c s="249"/>
      <c s="249"/>
      <c s="249"/>
    </row>
    <row r="76" spans="1:18" ht="12.75">
      <c r="A76" s="247"/>
      <c s="204"/>
      <c s="248"/>
      <c s="248"/>
      <c s="248"/>
      <c s="248"/>
      <c s="248"/>
      <c s="248"/>
      <c s="248"/>
      <c s="248"/>
      <c s="249"/>
      <c s="249"/>
      <c s="249"/>
      <c s="249"/>
      <c s="249"/>
      <c s="249"/>
      <c s="249"/>
      <c s="249"/>
    </row>
    <row r="77" spans="1:18" ht="12.75">
      <c r="A77" s="247"/>
      <c s="204"/>
      <c s="248"/>
      <c s="248"/>
      <c s="248"/>
      <c s="248"/>
      <c s="248"/>
      <c s="248"/>
      <c s="248"/>
      <c s="248"/>
      <c s="249"/>
      <c s="249"/>
      <c s="249"/>
      <c s="249"/>
      <c s="249"/>
      <c s="249"/>
      <c s="249"/>
      <c s="249"/>
    </row>
    <row r="78" spans="1:18" ht="12.75">
      <c r="A78" s="247"/>
      <c s="204"/>
      <c s="248"/>
      <c s="248"/>
      <c s="248"/>
      <c s="248"/>
      <c s="248"/>
      <c s="248"/>
      <c s="248"/>
      <c s="248"/>
      <c s="249"/>
      <c s="249"/>
      <c s="249"/>
      <c s="249"/>
      <c s="249"/>
      <c s="249"/>
      <c s="249"/>
      <c s="249"/>
    </row>
    <row r="79" spans="1:18" ht="12.75">
      <c r="A79" s="247"/>
      <c s="204"/>
      <c s="248"/>
      <c s="248"/>
      <c s="248"/>
      <c s="248"/>
      <c s="248"/>
      <c s="248"/>
      <c s="248"/>
      <c s="248"/>
      <c s="249"/>
      <c s="249"/>
      <c s="249"/>
      <c s="249"/>
      <c s="249"/>
      <c s="249"/>
      <c s="249"/>
      <c s="249"/>
    </row>
    <row r="80" spans="1:18" ht="12.75">
      <c r="A80" s="247"/>
      <c s="204"/>
      <c s="248"/>
      <c s="248"/>
      <c s="248"/>
      <c s="248"/>
      <c s="248"/>
      <c s="248"/>
      <c s="248"/>
      <c s="248"/>
      <c s="249"/>
      <c s="249"/>
      <c s="249"/>
      <c s="249"/>
      <c s="249"/>
      <c s="249"/>
      <c s="249"/>
      <c s="249"/>
    </row>
    <row r="81" spans="1:18" ht="12.75">
      <c r="A81" s="247"/>
      <c s="204"/>
      <c s="248"/>
      <c s="248"/>
      <c s="248"/>
      <c s="248"/>
      <c s="248"/>
      <c s="248"/>
      <c s="248"/>
      <c s="248"/>
      <c s="249"/>
      <c s="249"/>
      <c s="249"/>
      <c s="249"/>
      <c s="249"/>
      <c s="249"/>
      <c s="249"/>
      <c s="249"/>
    </row>
    <row r="82" spans="1:18" ht="12.75">
      <c r="A82" s="247"/>
      <c s="204"/>
      <c s="248"/>
      <c s="248"/>
      <c s="248"/>
      <c s="248"/>
      <c s="248"/>
      <c s="248"/>
      <c s="248"/>
      <c s="248"/>
      <c s="249"/>
      <c s="249"/>
      <c s="249"/>
      <c s="249"/>
      <c s="249"/>
      <c s="249"/>
      <c s="249"/>
      <c s="249"/>
    </row>
    <row r="83" spans="1:18" ht="12.75">
      <c r="A83" s="247"/>
      <c s="204"/>
      <c s="248"/>
      <c s="248"/>
      <c s="248"/>
      <c s="248"/>
      <c s="248"/>
      <c s="248"/>
      <c s="248"/>
      <c s="248"/>
      <c s="249"/>
      <c s="249"/>
      <c s="249"/>
      <c s="249"/>
      <c s="249"/>
      <c s="249"/>
      <c s="249"/>
      <c s="249"/>
    </row>
    <row r="84" spans="1:18" ht="12.75">
      <c r="A84" s="247"/>
      <c s="204"/>
      <c s="248"/>
      <c s="248"/>
      <c s="248"/>
      <c s="248"/>
      <c s="248"/>
      <c s="248"/>
      <c s="248"/>
      <c s="248"/>
      <c s="249"/>
      <c s="249"/>
      <c s="249"/>
      <c s="249"/>
      <c s="249"/>
      <c s="249"/>
      <c s="249"/>
      <c s="249"/>
    </row>
    <row r="85" spans="1:18" ht="12.75">
      <c r="A85" s="247"/>
      <c s="204"/>
      <c s="248"/>
      <c s="248"/>
      <c s="248"/>
      <c s="248"/>
      <c s="248"/>
      <c s="248"/>
      <c s="248"/>
      <c s="248"/>
      <c s="249"/>
      <c s="249"/>
      <c s="249"/>
      <c s="249"/>
      <c s="249"/>
      <c s="249"/>
      <c s="249"/>
      <c s="249"/>
    </row>
    <row r="86" spans="1:18" ht="12.75">
      <c r="A86" s="247"/>
      <c s="204"/>
      <c s="248"/>
      <c s="248"/>
      <c s="248"/>
      <c s="248"/>
      <c s="248"/>
      <c s="248"/>
      <c s="248"/>
      <c s="248"/>
      <c s="249"/>
      <c s="249"/>
      <c s="249"/>
      <c s="249"/>
      <c s="249"/>
      <c s="249"/>
      <c s="249"/>
      <c s="249"/>
    </row>
    <row r="87" spans="1:18" ht="12.75">
      <c r="A87" s="247"/>
      <c s="204"/>
      <c s="248"/>
      <c s="248"/>
      <c s="248"/>
      <c s="248"/>
      <c s="248"/>
      <c s="248"/>
      <c s="248"/>
      <c s="248"/>
      <c s="249"/>
      <c s="249"/>
      <c s="249"/>
      <c s="249"/>
      <c s="249"/>
      <c s="249"/>
      <c s="249"/>
      <c s="249"/>
    </row>
    <row r="88" spans="1:18" ht="12.75">
      <c r="A88" s="247"/>
      <c s="204"/>
      <c s="248"/>
      <c s="248"/>
      <c s="248"/>
      <c s="248"/>
      <c s="248"/>
      <c s="248"/>
      <c s="248"/>
      <c s="248"/>
      <c s="249"/>
      <c s="249"/>
      <c s="249"/>
      <c s="249"/>
      <c s="249"/>
      <c s="249"/>
      <c s="249"/>
      <c s="249"/>
    </row>
    <row r="89" spans="1:18" ht="12.75">
      <c r="A89" s="247"/>
      <c s="204"/>
      <c s="248"/>
      <c s="248"/>
      <c s="248"/>
      <c s="248"/>
      <c s="248"/>
      <c s="248"/>
      <c s="248"/>
      <c s="248"/>
      <c s="249"/>
      <c s="249"/>
      <c s="249"/>
      <c s="249"/>
      <c s="249"/>
      <c s="249"/>
      <c s="249"/>
      <c s="249"/>
    </row>
    <row r="90" spans="1:18" ht="12.75">
      <c r="A90" s="247"/>
      <c s="204"/>
      <c s="248"/>
      <c s="248"/>
      <c s="248"/>
      <c s="248"/>
      <c s="248"/>
      <c s="248"/>
      <c s="248"/>
      <c s="248"/>
      <c s="249"/>
      <c s="249"/>
      <c s="249"/>
      <c s="249"/>
      <c s="249"/>
      <c s="249"/>
      <c s="249"/>
      <c s="249"/>
    </row>
    <row r="91" spans="1:18" ht="12.75">
      <c r="A91" s="247"/>
      <c s="204"/>
      <c s="248"/>
      <c s="248"/>
      <c s="248"/>
      <c s="248"/>
      <c s="248"/>
      <c s="248"/>
      <c s="248"/>
      <c s="248"/>
      <c s="249"/>
      <c s="249"/>
      <c s="249"/>
      <c s="249"/>
      <c s="249"/>
      <c s="249"/>
      <c s="249"/>
      <c s="249"/>
    </row>
    <row r="92" spans="1:18" ht="12.75">
      <c r="A92" s="247"/>
      <c s="204"/>
      <c s="248"/>
      <c s="248"/>
      <c s="248"/>
      <c s="248"/>
      <c s="248"/>
      <c s="248"/>
      <c s="248"/>
      <c s="248"/>
      <c s="249"/>
      <c s="249"/>
      <c s="249"/>
      <c s="249"/>
      <c s="249"/>
      <c s="249"/>
      <c s="249"/>
      <c s="249"/>
    </row>
    <row r="93" spans="1:18" ht="12.75">
      <c r="A93" s="247"/>
      <c s="204"/>
      <c s="248"/>
      <c s="248"/>
      <c s="248"/>
      <c s="248"/>
      <c s="248"/>
      <c s="248"/>
      <c s="248"/>
      <c s="248"/>
      <c s="249"/>
      <c s="249"/>
      <c s="249"/>
      <c s="249"/>
      <c s="249"/>
      <c s="249"/>
      <c s="249"/>
      <c s="249"/>
    </row>
    <row r="94" spans="1:18" ht="12.75">
      <c r="A94" s="247"/>
      <c s="204"/>
      <c s="248"/>
      <c s="248"/>
      <c s="248"/>
      <c s="248"/>
      <c s="248"/>
      <c s="248"/>
      <c s="248"/>
      <c s="248"/>
      <c s="249"/>
      <c s="249"/>
      <c s="249"/>
      <c s="249"/>
      <c s="249"/>
      <c s="249"/>
      <c s="249"/>
      <c s="249"/>
    </row>
    <row r="95" spans="1:18" ht="12.75">
      <c r="A95" s="247"/>
      <c s="204"/>
      <c s="248"/>
      <c s="248"/>
      <c s="248"/>
      <c s="248"/>
      <c s="248"/>
      <c s="248"/>
      <c s="248"/>
      <c s="248"/>
      <c s="249"/>
      <c s="249"/>
      <c s="249"/>
      <c s="249"/>
      <c s="249"/>
      <c s="249"/>
      <c s="249"/>
      <c s="249"/>
    </row>
    <row r="96" spans="1:18" ht="12.75">
      <c r="A96" s="247"/>
      <c s="204"/>
      <c s="248"/>
      <c s="248"/>
      <c s="248"/>
      <c s="248"/>
      <c s="248"/>
      <c s="248"/>
      <c s="248"/>
      <c s="248"/>
      <c s="249"/>
      <c s="249"/>
      <c s="249"/>
      <c s="249"/>
      <c s="249"/>
      <c s="249"/>
      <c s="249"/>
      <c s="249"/>
    </row>
    <row r="97" spans="1:18" ht="12.75">
      <c r="A97" s="247"/>
      <c s="204"/>
      <c s="248"/>
      <c s="248"/>
      <c s="248"/>
      <c s="248"/>
      <c s="248"/>
      <c s="248"/>
      <c s="248"/>
      <c s="248"/>
      <c s="249"/>
      <c s="249"/>
      <c s="249"/>
      <c s="249"/>
      <c s="249"/>
      <c s="249"/>
      <c s="249"/>
      <c s="249"/>
    </row>
    <row r="98" spans="1:18" ht="12.75">
      <c r="A98" s="247"/>
      <c s="204"/>
      <c s="248"/>
      <c s="248"/>
      <c s="248"/>
      <c s="248"/>
      <c s="248"/>
      <c s="248"/>
      <c s="248"/>
      <c s="248"/>
      <c s="249"/>
      <c s="249"/>
      <c s="249"/>
      <c s="249"/>
      <c s="249"/>
      <c s="249"/>
      <c s="249"/>
      <c s="249"/>
    </row>
    <row r="99" spans="1:18" ht="12.75">
      <c r="A99" s="247"/>
      <c s="204"/>
      <c s="248"/>
      <c s="248"/>
      <c s="248"/>
      <c s="248"/>
      <c s="248"/>
      <c s="248"/>
      <c s="248"/>
      <c s="248"/>
      <c s="249"/>
      <c s="249"/>
      <c s="249"/>
      <c s="249"/>
      <c s="249"/>
      <c s="249"/>
      <c s="249"/>
      <c s="249"/>
    </row>
    <row r="100" spans="1:18" ht="12.75">
      <c r="A100" s="247"/>
      <c s="204"/>
      <c s="248"/>
      <c s="248"/>
      <c s="248"/>
      <c s="248"/>
      <c s="248"/>
      <c s="248"/>
      <c s="248"/>
      <c s="248"/>
      <c s="249"/>
      <c s="249"/>
      <c s="249"/>
      <c s="249"/>
      <c s="249"/>
      <c s="249"/>
      <c s="249"/>
      <c s="249"/>
    </row>
    <row r="101" spans="1:18" ht="12.75">
      <c r="A101" s="247"/>
      <c s="204"/>
      <c s="248"/>
      <c s="248"/>
      <c s="248"/>
      <c s="248"/>
      <c s="248"/>
      <c s="248"/>
      <c s="248"/>
      <c s="248"/>
      <c s="249"/>
      <c s="249"/>
      <c s="249"/>
      <c s="249"/>
      <c s="249"/>
      <c s="249"/>
      <c s="249"/>
      <c s="249"/>
    </row>
    <row r="102" spans="1:18" ht="12.75">
      <c r="A102" s="247"/>
      <c s="204"/>
      <c s="248"/>
      <c s="248"/>
      <c s="248"/>
      <c s="248"/>
      <c s="248"/>
      <c s="248"/>
      <c s="248"/>
      <c s="248"/>
      <c s="249"/>
      <c s="249"/>
      <c s="249"/>
      <c s="249"/>
      <c s="249"/>
      <c s="249"/>
      <c s="249"/>
      <c s="249"/>
    </row>
    <row r="103" spans="1:18" ht="12.75">
      <c r="A103" s="247"/>
      <c s="204"/>
      <c s="248"/>
      <c s="248"/>
      <c s="248"/>
      <c s="248"/>
      <c s="248"/>
      <c s="248"/>
      <c s="248"/>
      <c s="248"/>
      <c s="249"/>
      <c s="249"/>
      <c s="249"/>
      <c s="249"/>
      <c s="249"/>
      <c s="249"/>
      <c s="249"/>
      <c s="249"/>
    </row>
    <row r="104" spans="1:18" ht="12.75">
      <c r="A104" s="247"/>
      <c s="204"/>
      <c s="248"/>
      <c s="248"/>
      <c s="248"/>
      <c s="248"/>
      <c s="248"/>
      <c s="248"/>
      <c s="248"/>
      <c s="248"/>
      <c s="249"/>
      <c s="249"/>
      <c s="249"/>
      <c s="249"/>
      <c s="249"/>
      <c s="249"/>
      <c s="249"/>
      <c s="249"/>
    </row>
    <row r="105" spans="1:18" ht="12.75">
      <c r="A105" s="247"/>
      <c s="204"/>
      <c s="248"/>
      <c s="248"/>
      <c s="248"/>
      <c s="248"/>
      <c s="248"/>
      <c s="248"/>
      <c s="248"/>
      <c s="248"/>
      <c s="249"/>
      <c s="249"/>
      <c s="249"/>
      <c s="249"/>
      <c s="249"/>
      <c s="249"/>
      <c s="249"/>
      <c s="249"/>
    </row>
    <row r="106" spans="1:18" ht="12.75">
      <c r="A106" s="247"/>
      <c s="204"/>
      <c s="248"/>
      <c s="248"/>
      <c s="248"/>
      <c s="248"/>
      <c s="248"/>
      <c s="248"/>
      <c s="248"/>
      <c s="248"/>
      <c s="249"/>
      <c s="249"/>
      <c s="249"/>
      <c s="249"/>
      <c s="249"/>
      <c s="249"/>
      <c s="249"/>
      <c s="249"/>
    </row>
    <row r="107" spans="1:18" ht="12.75">
      <c r="A107" s="247"/>
      <c s="204"/>
      <c s="248"/>
      <c s="248"/>
      <c s="248"/>
      <c s="248"/>
      <c s="248"/>
      <c s="248"/>
      <c s="248"/>
      <c s="248"/>
      <c s="249"/>
      <c s="249"/>
      <c s="249"/>
      <c s="249"/>
      <c s="249"/>
      <c s="249"/>
      <c s="249"/>
      <c s="249"/>
    </row>
    <row r="108" spans="1:18" ht="12.75">
      <c r="A108" s="247"/>
      <c s="204"/>
      <c s="248"/>
      <c s="248"/>
      <c s="248"/>
      <c s="248"/>
      <c s="248"/>
      <c s="248"/>
      <c s="248"/>
      <c s="248"/>
      <c s="249"/>
      <c s="249"/>
      <c s="249"/>
      <c s="249"/>
      <c s="249"/>
      <c s="249"/>
      <c s="249"/>
      <c s="249"/>
    </row>
    <row r="109" spans="1:18" ht="12.75">
      <c r="A109" s="247"/>
      <c s="204"/>
      <c s="248"/>
      <c s="248"/>
      <c s="248"/>
      <c s="248"/>
      <c s="248"/>
      <c s="248"/>
      <c s="248"/>
      <c s="248"/>
      <c s="249"/>
      <c s="249"/>
      <c s="249"/>
      <c s="249"/>
      <c s="249"/>
      <c s="249"/>
      <c s="249"/>
      <c s="249"/>
    </row>
    <row r="110" spans="1:18" ht="12.75">
      <c r="A110" s="247"/>
      <c s="204"/>
      <c s="248"/>
      <c s="248"/>
      <c s="248"/>
      <c s="248"/>
      <c s="248"/>
      <c s="248"/>
      <c s="248"/>
      <c s="248"/>
      <c s="249"/>
      <c s="249"/>
      <c s="249"/>
      <c s="249"/>
      <c s="249"/>
      <c s="249"/>
      <c s="249"/>
      <c s="249"/>
    </row>
    <row r="111" spans="1:18" ht="12.75">
      <c r="A111" s="247"/>
      <c s="204"/>
      <c s="248"/>
      <c s="248"/>
      <c s="248"/>
      <c s="248"/>
      <c s="248"/>
      <c s="248"/>
      <c s="248"/>
      <c s="248"/>
      <c s="249"/>
      <c s="249"/>
      <c s="249"/>
      <c s="249"/>
      <c s="249"/>
      <c s="249"/>
      <c s="249"/>
      <c s="249"/>
    </row>
    <row r="112" spans="1:18" ht="12.75">
      <c r="A112" s="247"/>
      <c s="204"/>
      <c s="248"/>
      <c s="248"/>
      <c s="248"/>
      <c s="248"/>
      <c s="248"/>
      <c s="248"/>
      <c s="248"/>
      <c s="248"/>
      <c s="249"/>
      <c s="249"/>
      <c s="249"/>
      <c s="249"/>
      <c s="249"/>
      <c s="249"/>
      <c s="249"/>
      <c s="249"/>
    </row>
    <row r="113" spans="1:18" ht="12.75">
      <c r="A113" s="247"/>
      <c s="204"/>
      <c s="248"/>
      <c s="248"/>
      <c s="248"/>
      <c s="248"/>
      <c s="248"/>
      <c s="248"/>
      <c s="248"/>
      <c s="248"/>
      <c s="249"/>
      <c s="249"/>
      <c s="249"/>
      <c s="249"/>
      <c s="249"/>
      <c s="249"/>
      <c s="249"/>
      <c s="249"/>
    </row>
    <row r="114" spans="1:18" ht="12.75">
      <c r="A114" s="247"/>
      <c s="204"/>
      <c s="248"/>
      <c s="248"/>
      <c s="248"/>
      <c s="248"/>
      <c s="248"/>
      <c s="248"/>
      <c s="248"/>
      <c s="248"/>
      <c s="249"/>
      <c s="249"/>
      <c s="249"/>
      <c s="249"/>
      <c s="249"/>
      <c s="249"/>
      <c s="249"/>
      <c s="249"/>
    </row>
    <row r="115" spans="1:18" ht="12.75">
      <c r="A115" s="247"/>
      <c s="204"/>
      <c s="248"/>
      <c s="248"/>
      <c s="248"/>
      <c s="248"/>
      <c s="248"/>
      <c s="248"/>
      <c s="248"/>
      <c s="248"/>
      <c s="249"/>
      <c s="249"/>
      <c s="249"/>
      <c s="249"/>
      <c s="249"/>
      <c s="249"/>
      <c s="249"/>
      <c s="249"/>
    </row>
    <row r="116" spans="1:18" ht="12.75">
      <c r="A116" s="247"/>
      <c s="204"/>
      <c s="248"/>
      <c s="248"/>
      <c s="248"/>
      <c s="248"/>
      <c s="248"/>
      <c s="248"/>
      <c s="248"/>
      <c s="248"/>
      <c s="249"/>
      <c s="249"/>
      <c s="249"/>
      <c s="249"/>
      <c s="249"/>
      <c s="249"/>
      <c s="249"/>
      <c s="249"/>
    </row>
    <row r="117" spans="1:18" ht="12.75">
      <c r="A117" s="247"/>
      <c s="204"/>
      <c s="248"/>
      <c s="248"/>
      <c s="248"/>
      <c s="248"/>
      <c s="248"/>
      <c s="248"/>
      <c s="248"/>
      <c s="248"/>
      <c s="249"/>
      <c s="249"/>
      <c s="249"/>
      <c s="249"/>
      <c s="249"/>
      <c s="249"/>
      <c s="249"/>
      <c s="249"/>
    </row>
    <row r="118" spans="1:18" ht="12.75">
      <c r="A118" s="247"/>
      <c s="204"/>
      <c s="248"/>
      <c s="248"/>
      <c s="248"/>
      <c s="248"/>
      <c s="248"/>
      <c s="248"/>
      <c s="248"/>
      <c s="248"/>
      <c s="249"/>
      <c s="249"/>
      <c s="249"/>
      <c s="249"/>
      <c s="249"/>
      <c s="249"/>
      <c s="249"/>
      <c s="249"/>
    </row>
    <row r="119" spans="1:18" ht="12.75">
      <c r="A119" s="247"/>
      <c s="204"/>
      <c s="248"/>
      <c s="248"/>
      <c s="248"/>
      <c s="248"/>
      <c s="248"/>
      <c s="248"/>
      <c s="248"/>
      <c s="248"/>
      <c s="249"/>
      <c s="249"/>
      <c s="249"/>
      <c s="249"/>
      <c s="249"/>
      <c s="249"/>
      <c s="249"/>
      <c s="249"/>
    </row>
    <row r="120" spans="1:18" ht="12.75">
      <c r="A120" s="247"/>
      <c s="204"/>
      <c s="248"/>
      <c s="248"/>
      <c s="248"/>
      <c s="248"/>
      <c s="248"/>
      <c s="248"/>
      <c s="248"/>
      <c s="248"/>
      <c s="249"/>
      <c s="249"/>
      <c s="249"/>
      <c s="249"/>
      <c s="249"/>
      <c s="249"/>
      <c s="249"/>
      <c s="249"/>
    </row>
    <row r="121" spans="1:18" ht="12.75">
      <c r="A121" s="247"/>
      <c s="204"/>
      <c s="248"/>
      <c s="248"/>
      <c s="248"/>
      <c s="248"/>
      <c s="248"/>
      <c s="248"/>
      <c s="248"/>
      <c s="248"/>
      <c s="249"/>
      <c s="249"/>
      <c s="249"/>
      <c s="249"/>
      <c s="249"/>
      <c s="249"/>
      <c s="249"/>
      <c s="249"/>
    </row>
    <row r="122" spans="1:18" ht="12.75">
      <c r="A122" s="247"/>
      <c s="204"/>
      <c s="248"/>
      <c s="248"/>
      <c s="248"/>
      <c s="248"/>
      <c s="248"/>
      <c s="248"/>
      <c s="248"/>
      <c s="248"/>
      <c s="249"/>
      <c s="249"/>
      <c s="249"/>
      <c s="249"/>
      <c s="249"/>
      <c s="249"/>
      <c s="249"/>
      <c s="249"/>
    </row>
    <row r="123" spans="1:18" ht="12.75">
      <c r="A123" s="247"/>
      <c s="204"/>
      <c s="248"/>
      <c s="248"/>
      <c s="248"/>
      <c s="248"/>
      <c s="248"/>
      <c s="248"/>
      <c s="248"/>
      <c s="248"/>
      <c s="249"/>
      <c s="249"/>
      <c s="249"/>
      <c s="249"/>
      <c s="249"/>
      <c s="249"/>
      <c s="249"/>
      <c s="249"/>
    </row>
    <row r="124" spans="1:18" ht="12.75">
      <c r="A124" s="247"/>
      <c s="204"/>
      <c s="248"/>
      <c s="248"/>
      <c s="248"/>
      <c s="248"/>
      <c s="248"/>
      <c s="248"/>
      <c s="248"/>
      <c s="248"/>
      <c s="249"/>
      <c s="249"/>
      <c s="249"/>
      <c s="249"/>
      <c s="249"/>
      <c s="249"/>
      <c s="249"/>
      <c s="249"/>
    </row>
    <row r="125" spans="1:18" ht="12.75">
      <c r="A125" s="247"/>
      <c s="204"/>
      <c s="248"/>
      <c s="248"/>
      <c s="248"/>
      <c s="248"/>
      <c s="248"/>
      <c s="248"/>
      <c s="248"/>
      <c s="248"/>
      <c s="249"/>
      <c s="249"/>
      <c s="249"/>
      <c s="249"/>
      <c s="249"/>
      <c s="249"/>
      <c s="249"/>
      <c s="249"/>
    </row>
    <row r="126" spans="1:18" ht="12.75">
      <c r="A126" s="247"/>
      <c s="204"/>
      <c s="248"/>
      <c s="248"/>
      <c s="248"/>
      <c s="248"/>
      <c s="248"/>
      <c s="248"/>
      <c s="248"/>
      <c s="248"/>
      <c s="249"/>
      <c s="249"/>
      <c s="249"/>
      <c s="249"/>
      <c s="249"/>
      <c s="249"/>
      <c s="249"/>
      <c s="249"/>
    </row>
    <row r="127" spans="1:18" ht="12.75">
      <c r="A127" s="247"/>
      <c s="204"/>
      <c s="248"/>
      <c s="248"/>
      <c s="248"/>
      <c s="248"/>
      <c s="248"/>
      <c s="248"/>
      <c s="248"/>
      <c s="248"/>
      <c s="249"/>
      <c s="249"/>
      <c s="249"/>
      <c s="249"/>
      <c s="249"/>
      <c s="249"/>
      <c s="249"/>
      <c s="249"/>
    </row>
    <row r="128" spans="1:18" ht="12.75">
      <c r="A128" s="247"/>
      <c s="204"/>
      <c s="248"/>
      <c s="248"/>
      <c s="248"/>
      <c s="248"/>
      <c s="248"/>
      <c s="248"/>
      <c s="248"/>
      <c s="248"/>
      <c s="249"/>
      <c s="249"/>
      <c s="249"/>
      <c s="249"/>
      <c s="249"/>
      <c s="249"/>
      <c s="249"/>
      <c s="249"/>
    </row>
    <row r="129" spans="1:18" ht="12.75">
      <c r="A129" s="247"/>
      <c s="204"/>
      <c s="248"/>
      <c s="248"/>
      <c s="248"/>
      <c s="248"/>
      <c s="248"/>
      <c s="248"/>
      <c s="248"/>
      <c s="248"/>
      <c s="249"/>
      <c s="249"/>
      <c s="249"/>
      <c s="249"/>
      <c s="249"/>
      <c s="249"/>
      <c s="249"/>
      <c s="249"/>
    </row>
    <row r="130" spans="1:18" ht="12.75">
      <c r="A130" s="247"/>
      <c s="204"/>
      <c s="248"/>
      <c s="248"/>
      <c s="248"/>
      <c s="248"/>
      <c s="248"/>
      <c s="248"/>
      <c s="248"/>
      <c s="248"/>
      <c s="249"/>
      <c s="249"/>
      <c s="249"/>
      <c s="249"/>
      <c s="249"/>
      <c s="249"/>
      <c s="249"/>
      <c s="249"/>
    </row>
    <row r="131" spans="1:18" ht="12.75">
      <c r="A131" s="247"/>
      <c s="204"/>
      <c s="248"/>
      <c s="248"/>
      <c s="248"/>
      <c s="248"/>
      <c s="248"/>
      <c s="248"/>
      <c s="248"/>
      <c s="248"/>
      <c s="249"/>
      <c s="249"/>
      <c s="249"/>
      <c s="249"/>
      <c s="249"/>
      <c s="249"/>
      <c s="249"/>
      <c s="249"/>
    </row>
    <row r="132" spans="1:18" ht="12.75">
      <c r="A132" s="247"/>
      <c s="204"/>
      <c s="248"/>
      <c s="248"/>
      <c s="248"/>
      <c s="248"/>
      <c s="248"/>
      <c s="248"/>
      <c s="248"/>
      <c s="248"/>
      <c s="249"/>
      <c s="249"/>
      <c s="249"/>
      <c s="249"/>
      <c s="249"/>
      <c s="249"/>
      <c s="249"/>
      <c s="249"/>
    </row>
    <row r="133" spans="1:18" ht="12.75">
      <c r="A133" s="247"/>
      <c s="204"/>
      <c s="248"/>
      <c s="248"/>
      <c s="248"/>
      <c s="248"/>
      <c s="248"/>
      <c s="248"/>
      <c s="248"/>
      <c s="248"/>
      <c s="249"/>
      <c s="249"/>
      <c s="249"/>
      <c s="249"/>
      <c s="249"/>
      <c s="249"/>
      <c s="249"/>
      <c s="249"/>
    </row>
    <row r="134" spans="1:18" ht="12.75">
      <c r="A134" s="247"/>
      <c s="204"/>
      <c s="248"/>
      <c s="248"/>
      <c s="248"/>
      <c s="248"/>
      <c s="248"/>
      <c s="248"/>
      <c s="248"/>
      <c s="248"/>
      <c s="249"/>
      <c s="249"/>
      <c s="249"/>
      <c s="249"/>
      <c s="249"/>
      <c s="249"/>
      <c s="249"/>
      <c s="249"/>
    </row>
    <row r="135" spans="1:18" ht="12.75">
      <c r="A135" s="247"/>
      <c s="204"/>
      <c s="248"/>
      <c s="248"/>
      <c s="248"/>
      <c s="248"/>
      <c s="248"/>
      <c s="248"/>
      <c s="248"/>
      <c s="248"/>
      <c s="249"/>
      <c s="249"/>
      <c s="249"/>
      <c s="249"/>
      <c s="249"/>
      <c s="249"/>
      <c s="249"/>
      <c s="249"/>
    </row>
    <row r="136" spans="1:18" ht="12.75">
      <c r="A136" s="247"/>
      <c s="204"/>
      <c s="248"/>
      <c s="248"/>
      <c s="248"/>
      <c s="248"/>
      <c s="248"/>
      <c s="248"/>
      <c s="248"/>
      <c s="248"/>
      <c s="249"/>
      <c s="249"/>
      <c s="249"/>
      <c s="249"/>
      <c s="249"/>
      <c s="249"/>
      <c s="249"/>
      <c s="249"/>
    </row>
    <row r="137" spans="1:18" ht="12.75">
      <c r="A137" s="247"/>
      <c s="204"/>
      <c s="248"/>
      <c s="248"/>
      <c s="248"/>
      <c s="248"/>
      <c s="248"/>
      <c s="248"/>
      <c s="248"/>
      <c s="248"/>
      <c s="249"/>
      <c s="249"/>
      <c s="249"/>
      <c s="249"/>
      <c s="249"/>
      <c s="249"/>
      <c s="249"/>
      <c s="249"/>
    </row>
    <row r="138" spans="1:18" ht="12.75">
      <c r="A138" s="247"/>
      <c s="204"/>
      <c s="248"/>
      <c s="248"/>
      <c s="248"/>
      <c s="248"/>
      <c s="248"/>
      <c s="248"/>
      <c s="248"/>
      <c s="248"/>
      <c s="249"/>
      <c s="249"/>
      <c s="249"/>
      <c s="249"/>
      <c s="249"/>
      <c s="249"/>
      <c s="249"/>
      <c s="249"/>
    </row>
    <row r="139" spans="1:18" ht="12.75">
      <c r="A139" s="247"/>
      <c s="204"/>
      <c s="247"/>
      <c s="247"/>
      <c s="247"/>
      <c s="247"/>
      <c s="247"/>
      <c s="247"/>
      <c s="247"/>
      <c s="247"/>
      <c s="247"/>
      <c s="247"/>
      <c s="247"/>
      <c s="247"/>
      <c s="247"/>
      <c s="247"/>
      <c s="247"/>
      <c s="247"/>
    </row>
    <row r="140" spans="1:18" ht="12.75">
      <c r="A140" s="247"/>
      <c s="204"/>
      <c s="247"/>
      <c s="247"/>
      <c s="247"/>
      <c s="247"/>
      <c s="247"/>
      <c s="247"/>
      <c s="247"/>
      <c s="247"/>
      <c s="247"/>
      <c s="247"/>
      <c s="247"/>
      <c s="247"/>
      <c s="247"/>
      <c s="247"/>
      <c s="247"/>
      <c s="247"/>
    </row>
    <row r="141" spans="1:18" ht="12.75">
      <c r="A141" s="247"/>
      <c s="204"/>
      <c s="248"/>
      <c s="248"/>
      <c s="248"/>
      <c s="248"/>
      <c s="248"/>
      <c s="248"/>
      <c s="248"/>
      <c s="248"/>
      <c s="249"/>
      <c s="249"/>
      <c s="249"/>
      <c s="249"/>
      <c s="249"/>
      <c s="249"/>
      <c s="249"/>
      <c s="249"/>
    </row>
    <row r="142" spans="1:18" ht="12.75">
      <c r="A142" s="247"/>
      <c s="204"/>
      <c s="248"/>
      <c s="248"/>
      <c s="248"/>
      <c s="248"/>
      <c s="248"/>
      <c s="248"/>
      <c s="248"/>
      <c s="248"/>
      <c s="249"/>
      <c s="249"/>
      <c s="249"/>
      <c s="249"/>
      <c s="249"/>
      <c s="249"/>
      <c s="249"/>
      <c s="249"/>
    </row>
    <row r="143" spans="1:18" ht="12.75">
      <c r="A143" s="247"/>
      <c s="204"/>
      <c s="247"/>
      <c s="247"/>
      <c s="248"/>
      <c s="247"/>
      <c s="248"/>
      <c s="247"/>
      <c s="248"/>
      <c s="247"/>
      <c s="247"/>
      <c s="247"/>
      <c s="249"/>
      <c s="247"/>
      <c s="249"/>
      <c s="247"/>
      <c s="249"/>
      <c s="247"/>
    </row>
    <row r="144" spans="1:18" ht="12.75">
      <c r="A144" s="247"/>
      <c s="204"/>
      <c s="248"/>
      <c s="248"/>
      <c s="248"/>
      <c s="248"/>
      <c s="248"/>
      <c s="248"/>
      <c s="248"/>
      <c s="248"/>
      <c s="249"/>
      <c s="249"/>
      <c s="249"/>
      <c s="249"/>
      <c s="249"/>
      <c s="249"/>
      <c s="249"/>
      <c s="249"/>
    </row>
    <row r="145" spans="1:18" ht="12.75">
      <c r="A145" s="247"/>
      <c s="204"/>
      <c s="248"/>
      <c s="248"/>
      <c s="248"/>
      <c s="248"/>
      <c s="248"/>
      <c s="248"/>
      <c s="248"/>
      <c s="248"/>
      <c s="249"/>
      <c s="249"/>
      <c s="249"/>
      <c s="249"/>
      <c s="249"/>
      <c s="249"/>
      <c s="249"/>
      <c s="249"/>
    </row>
    <row r="146" spans="1:18" ht="12.75">
      <c r="A146" s="247"/>
      <c s="204"/>
      <c s="248"/>
      <c s="248"/>
      <c s="248"/>
      <c s="248"/>
      <c s="248"/>
      <c s="248"/>
      <c s="248"/>
      <c s="248"/>
      <c s="249"/>
      <c s="249"/>
      <c s="249"/>
      <c s="249"/>
      <c s="249"/>
      <c s="249"/>
      <c s="249"/>
      <c s="249"/>
    </row>
    <row r="147" spans="1:18" ht="12.75">
      <c r="A147" s="247"/>
      <c s="204"/>
      <c s="248"/>
      <c s="248"/>
      <c s="248"/>
      <c s="248"/>
      <c s="248"/>
      <c s="248"/>
      <c s="248"/>
      <c s="248"/>
      <c s="249"/>
      <c s="249"/>
      <c s="249"/>
      <c s="249"/>
      <c s="249"/>
      <c s="249"/>
      <c s="249"/>
      <c s="249"/>
    </row>
    <row r="148" spans="1:18" ht="12.75">
      <c r="A148" s="247"/>
      <c s="204"/>
      <c s="248"/>
      <c s="248"/>
      <c s="248"/>
      <c s="248"/>
      <c s="248"/>
      <c s="248"/>
      <c s="248"/>
      <c s="248"/>
      <c s="249"/>
      <c s="249"/>
      <c s="249"/>
      <c s="249"/>
      <c s="249"/>
      <c s="249"/>
      <c s="249"/>
      <c s="249"/>
    </row>
    <row r="149" spans="1:18" ht="12.75">
      <c r="A149" s="247"/>
      <c s="204"/>
      <c s="248"/>
      <c s="248"/>
      <c s="248"/>
      <c s="248"/>
      <c s="248"/>
      <c s="248"/>
      <c s="248"/>
      <c s="248"/>
      <c s="249"/>
      <c s="249"/>
      <c s="249"/>
      <c s="249"/>
      <c s="249"/>
      <c s="249"/>
      <c s="249"/>
      <c s="249"/>
    </row>
    <row r="150" spans="1:18" ht="12.75">
      <c r="A150" s="247"/>
      <c s="204"/>
      <c s="248"/>
      <c s="248"/>
      <c s="248"/>
      <c s="248"/>
      <c s="248"/>
      <c s="248"/>
      <c s="248"/>
      <c s="248"/>
      <c s="249"/>
      <c s="249"/>
      <c s="249"/>
      <c s="249"/>
      <c s="249"/>
      <c s="249"/>
      <c s="249"/>
      <c s="249"/>
    </row>
    <row r="151" spans="1:18" ht="12.75">
      <c r="A151" s="247"/>
      <c s="204"/>
      <c s="248"/>
      <c s="248"/>
      <c s="248"/>
      <c s="248"/>
      <c s="248"/>
      <c s="248"/>
      <c s="248"/>
      <c s="248"/>
      <c s="249"/>
      <c s="249"/>
      <c s="249"/>
      <c s="249"/>
      <c s="249"/>
      <c s="249"/>
      <c s="249"/>
      <c s="249"/>
    </row>
    <row r="152" spans="1:18" ht="12.75">
      <c r="A152" s="247"/>
      <c s="204"/>
      <c s="248"/>
      <c s="248"/>
      <c s="248"/>
      <c s="248"/>
      <c s="248"/>
      <c s="248"/>
      <c s="248"/>
      <c s="248"/>
      <c s="249"/>
      <c s="249"/>
      <c s="249"/>
      <c s="249"/>
      <c s="249"/>
      <c s="249"/>
      <c s="249"/>
      <c s="249"/>
    </row>
    <row r="153" spans="1:18" ht="12.75">
      <c r="A153" s="247"/>
      <c s="204"/>
      <c s="248"/>
      <c s="248"/>
      <c s="248"/>
      <c s="248"/>
      <c s="248"/>
      <c s="248"/>
      <c s="248"/>
      <c s="248"/>
      <c s="249"/>
      <c s="249"/>
      <c s="249"/>
      <c s="249"/>
      <c s="249"/>
      <c s="249"/>
      <c s="249"/>
      <c s="249"/>
    </row>
    <row r="154" spans="1:18" ht="12.75">
      <c r="A154" s="247"/>
      <c s="204"/>
      <c s="248"/>
      <c s="248"/>
      <c s="248"/>
      <c s="248"/>
      <c s="248"/>
      <c s="248"/>
      <c s="248"/>
      <c s="248"/>
      <c s="249"/>
      <c s="249"/>
      <c s="249"/>
      <c s="249"/>
      <c s="249"/>
      <c s="249"/>
      <c s="249"/>
      <c s="249"/>
    </row>
    <row r="155" spans="1:18" ht="12.75">
      <c r="A155" s="247"/>
      <c s="204"/>
      <c s="248"/>
      <c s="248"/>
      <c s="248"/>
      <c s="248"/>
      <c s="248"/>
      <c s="248"/>
      <c s="248"/>
      <c s="248"/>
      <c s="249"/>
      <c s="249"/>
      <c s="249"/>
      <c s="249"/>
      <c s="249"/>
      <c s="249"/>
      <c s="249"/>
      <c s="249"/>
    </row>
    <row r="156" spans="1:18" ht="12.75">
      <c r="A156" s="247"/>
      <c s="204"/>
      <c s="248"/>
      <c s="248"/>
      <c s="248"/>
      <c s="248"/>
      <c s="248"/>
      <c s="248"/>
      <c s="248"/>
      <c s="248"/>
      <c s="249"/>
      <c s="249"/>
      <c s="249"/>
      <c s="249"/>
      <c s="249"/>
      <c s="249"/>
      <c s="249"/>
      <c s="249"/>
    </row>
    <row r="157" spans="1:18" ht="12.75">
      <c r="A157" s="247"/>
      <c s="204"/>
      <c s="248"/>
      <c s="248"/>
      <c s="248"/>
      <c s="248"/>
      <c s="248"/>
      <c s="248"/>
      <c s="248"/>
      <c s="248"/>
      <c s="249"/>
      <c s="249"/>
      <c s="249"/>
      <c s="249"/>
      <c s="249"/>
      <c s="249"/>
      <c s="249"/>
      <c s="249"/>
    </row>
    <row r="158" spans="1:18" ht="12.75">
      <c r="A158" s="247"/>
      <c s="204"/>
      <c s="248"/>
      <c s="248"/>
      <c s="248"/>
      <c s="248"/>
      <c s="248"/>
      <c s="248"/>
      <c s="248"/>
      <c s="248"/>
      <c s="249"/>
      <c s="249"/>
      <c s="249"/>
      <c s="249"/>
      <c s="249"/>
      <c s="249"/>
      <c s="249"/>
      <c s="249"/>
    </row>
    <row r="159" spans="1:18" ht="12.75">
      <c r="A159" s="247"/>
      <c s="204"/>
      <c s="248"/>
      <c s="248"/>
      <c s="248"/>
      <c s="248"/>
      <c s="248"/>
      <c s="248"/>
      <c s="248"/>
      <c s="248"/>
      <c s="249"/>
      <c s="249"/>
      <c s="249"/>
      <c s="249"/>
      <c s="249"/>
      <c s="249"/>
      <c s="249"/>
      <c s="249"/>
    </row>
    <row r="160" spans="1:18" ht="12.75">
      <c r="A160" s="247"/>
      <c s="204"/>
      <c s="248"/>
      <c s="248"/>
      <c s="248"/>
      <c s="248"/>
      <c s="248"/>
      <c s="248"/>
      <c s="248"/>
      <c s="248"/>
      <c s="249"/>
      <c s="249"/>
      <c s="249"/>
      <c s="249"/>
      <c s="249"/>
      <c s="249"/>
      <c s="249"/>
      <c s="249"/>
    </row>
    <row r="161" spans="1:18" ht="12.75">
      <c r="A161" s="247"/>
      <c s="204"/>
      <c s="248"/>
      <c s="248"/>
      <c s="248"/>
      <c s="248"/>
      <c s="248"/>
      <c s="248"/>
      <c s="248"/>
      <c s="248"/>
      <c s="249"/>
      <c s="249"/>
      <c s="249"/>
      <c s="249"/>
      <c s="249"/>
      <c s="249"/>
      <c s="249"/>
      <c s="249"/>
    </row>
    <row r="162" spans="1:18" ht="12.75">
      <c r="A162" s="247"/>
      <c s="204"/>
      <c s="248"/>
      <c s="248"/>
      <c s="248"/>
      <c s="248"/>
      <c s="248"/>
      <c s="248"/>
      <c s="248"/>
      <c s="248"/>
      <c s="249"/>
      <c s="249"/>
      <c s="249"/>
      <c s="249"/>
      <c s="249"/>
      <c s="249"/>
      <c s="249"/>
      <c s="249"/>
    </row>
    <row r="163" spans="1:18" ht="12.75">
      <c r="A163" s="247"/>
      <c s="204"/>
      <c s="248"/>
      <c s="248"/>
      <c s="248"/>
      <c s="248"/>
      <c s="248"/>
      <c s="248"/>
      <c s="248"/>
      <c s="248"/>
      <c s="249"/>
      <c s="249"/>
      <c s="249"/>
      <c s="249"/>
      <c s="249"/>
      <c s="249"/>
      <c s="249"/>
      <c s="249"/>
    </row>
    <row r="164" spans="1:18" ht="12.75">
      <c r="A164" s="247"/>
      <c s="204"/>
      <c s="248"/>
      <c s="248"/>
      <c s="248"/>
      <c s="248"/>
      <c s="248"/>
      <c s="248"/>
      <c s="248"/>
      <c s="248"/>
      <c s="249"/>
      <c s="249"/>
      <c s="249"/>
      <c s="249"/>
      <c s="249"/>
      <c s="249"/>
      <c s="249"/>
      <c s="249"/>
    </row>
    <row r="165" spans="1:18" ht="12.75">
      <c r="A165" s="247"/>
      <c s="204"/>
      <c s="248"/>
      <c s="248"/>
      <c s="248"/>
      <c s="248"/>
      <c s="248"/>
      <c s="248"/>
      <c s="248"/>
      <c s="248"/>
      <c s="249"/>
      <c s="249"/>
      <c s="249"/>
      <c s="249"/>
      <c s="249"/>
      <c s="249"/>
      <c s="249"/>
      <c s="249"/>
    </row>
    <row r="166" spans="1:18" ht="12.75">
      <c r="A166" s="247"/>
      <c s="204"/>
      <c s="248"/>
      <c s="248"/>
      <c s="248"/>
      <c s="248"/>
      <c s="248"/>
      <c s="248"/>
      <c s="248"/>
      <c s="248"/>
      <c s="249"/>
      <c s="249"/>
      <c s="249"/>
      <c s="249"/>
      <c s="249"/>
      <c s="249"/>
      <c s="249"/>
      <c s="249"/>
    </row>
    <row r="167" spans="1:18" ht="12.75">
      <c r="A167" s="247"/>
      <c s="204"/>
      <c s="248"/>
      <c s="248"/>
      <c s="248"/>
      <c s="248"/>
      <c s="248"/>
      <c s="248"/>
      <c s="248"/>
      <c s="248"/>
      <c s="249"/>
      <c s="249"/>
      <c s="249"/>
      <c s="249"/>
      <c s="249"/>
      <c s="249"/>
      <c s="249"/>
      <c s="249"/>
    </row>
    <row r="168" spans="1:18" ht="12.75">
      <c r="A168" s="247"/>
      <c s="204"/>
      <c s="248"/>
      <c s="248"/>
      <c s="248"/>
      <c s="248"/>
      <c s="248"/>
      <c s="248"/>
      <c s="248"/>
      <c s="248"/>
      <c s="249"/>
      <c s="249"/>
      <c s="249"/>
      <c s="249"/>
      <c s="249"/>
      <c s="249"/>
      <c s="249"/>
      <c s="249"/>
    </row>
    <row r="169" spans="1:18" ht="12.75">
      <c r="A169" s="247"/>
      <c s="204"/>
      <c s="248"/>
      <c s="248"/>
      <c s="248"/>
      <c s="248"/>
      <c s="248"/>
      <c s="248"/>
      <c s="248"/>
      <c s="248"/>
      <c s="249"/>
      <c s="249"/>
      <c s="249"/>
      <c s="249"/>
      <c s="249"/>
      <c s="249"/>
      <c s="249"/>
      <c s="249"/>
    </row>
    <row r="170" spans="1:18" ht="12.75">
      <c r="A170" s="247"/>
      <c s="204"/>
      <c s="248"/>
      <c s="248"/>
      <c s="248"/>
      <c s="248"/>
      <c s="248"/>
      <c s="248"/>
      <c s="248"/>
      <c s="248"/>
      <c s="249"/>
      <c s="249"/>
      <c s="249"/>
      <c s="249"/>
      <c s="249"/>
      <c s="249"/>
      <c s="249"/>
      <c s="249"/>
    </row>
    <row r="171" spans="1:18" ht="12.75">
      <c r="A171" s="247"/>
      <c s="204"/>
      <c s="247"/>
      <c s="248"/>
      <c s="247"/>
      <c s="248"/>
      <c s="247"/>
      <c s="248"/>
      <c s="247"/>
      <c s="248"/>
      <c s="247"/>
      <c s="249"/>
      <c s="247"/>
      <c s="249"/>
      <c s="247"/>
      <c s="249"/>
      <c s="247"/>
      <c s="249"/>
    </row>
    <row r="172" spans="1:18" ht="12.75">
      <c r="A172" s="247"/>
      <c s="204"/>
      <c s="247"/>
      <c s="247"/>
      <c s="247"/>
      <c s="247"/>
      <c s="247"/>
      <c s="247"/>
      <c s="247"/>
      <c s="247"/>
      <c s="247"/>
      <c s="247"/>
      <c s="247"/>
      <c s="247"/>
      <c s="247"/>
      <c s="247"/>
      <c s="247"/>
      <c s="247"/>
    </row>
    <row r="173" spans="1:18" ht="12.75">
      <c r="A173" s="247"/>
      <c s="204"/>
      <c s="248"/>
      <c s="248"/>
      <c s="248"/>
      <c s="248"/>
      <c s="248"/>
      <c s="248"/>
      <c s="248"/>
      <c s="248"/>
      <c s="249"/>
      <c s="249"/>
      <c s="249"/>
      <c s="249"/>
      <c s="249"/>
      <c s="249"/>
      <c s="249"/>
      <c s="249"/>
    </row>
    <row r="174" spans="1:18" ht="12.75">
      <c r="A174" s="247"/>
      <c s="204"/>
      <c s="248"/>
      <c s="248"/>
      <c s="248"/>
      <c s="248"/>
      <c s="248"/>
      <c s="248"/>
      <c s="248"/>
      <c s="248"/>
      <c s="249"/>
      <c s="249"/>
      <c s="249"/>
      <c s="249"/>
      <c s="249"/>
      <c s="249"/>
      <c s="249"/>
      <c s="249"/>
    </row>
    <row r="175" spans="1:18" ht="12.75">
      <c r="A175" s="247"/>
      <c s="204"/>
      <c s="248"/>
      <c s="248"/>
      <c s="248"/>
      <c s="248"/>
      <c s="248"/>
      <c s="248"/>
      <c s="248"/>
      <c s="248"/>
      <c s="249"/>
      <c s="249"/>
      <c s="249"/>
      <c s="249"/>
      <c s="249"/>
      <c s="249"/>
      <c s="249"/>
      <c s="249"/>
    </row>
    <row r="176" spans="1:18" ht="12.75">
      <c r="A176" s="247"/>
      <c s="204"/>
      <c s="248"/>
      <c s="248"/>
      <c s="248"/>
      <c s="248"/>
      <c s="248"/>
      <c s="248"/>
      <c s="248"/>
      <c s="248"/>
      <c s="249"/>
      <c s="249"/>
      <c s="249"/>
      <c s="249"/>
      <c s="249"/>
      <c s="249"/>
      <c s="249"/>
      <c s="249"/>
    </row>
    <row r="177" spans="1:18" ht="12.75">
      <c r="A177" s="247"/>
      <c s="204"/>
      <c s="248"/>
      <c s="248"/>
      <c s="248"/>
      <c s="248"/>
      <c s="248"/>
      <c s="248"/>
      <c s="248"/>
      <c s="248"/>
      <c s="249"/>
      <c s="249"/>
      <c s="249"/>
      <c s="249"/>
      <c s="249"/>
      <c s="249"/>
      <c s="249"/>
      <c s="249"/>
    </row>
    <row r="178" spans="1:18" ht="12.75">
      <c r="A178" s="247"/>
      <c s="204"/>
      <c s="248"/>
      <c s="248"/>
      <c s="248"/>
      <c s="248"/>
      <c s="248"/>
      <c s="248"/>
      <c s="248"/>
      <c s="248"/>
      <c s="249"/>
      <c s="249"/>
      <c s="249"/>
      <c s="249"/>
      <c s="249"/>
      <c s="249"/>
      <c s="249"/>
      <c s="249"/>
    </row>
    <row r="179" spans="1:18" ht="12.75">
      <c r="A179" s="247"/>
      <c s="204"/>
      <c s="248"/>
      <c s="248"/>
      <c s="248"/>
      <c s="248"/>
      <c s="248"/>
      <c s="248"/>
      <c s="248"/>
      <c s="248"/>
      <c s="249"/>
      <c s="249"/>
      <c s="249"/>
      <c s="249"/>
      <c s="249"/>
      <c s="249"/>
      <c s="249"/>
      <c s="249"/>
    </row>
    <row r="180" spans="1:18" ht="12.75">
      <c r="A180" s="247"/>
      <c s="204"/>
      <c s="248"/>
      <c s="248"/>
      <c s="248"/>
      <c s="248"/>
      <c s="248"/>
      <c s="248"/>
      <c s="248"/>
      <c s="248"/>
      <c s="249"/>
      <c s="249"/>
      <c s="249"/>
      <c s="249"/>
      <c s="249"/>
      <c s="249"/>
      <c s="249"/>
      <c s="249"/>
    </row>
    <row r="181" spans="1:18" ht="12.75">
      <c r="A181" s="247"/>
      <c s="204"/>
      <c s="248"/>
      <c s="248"/>
      <c s="248"/>
      <c s="248"/>
      <c s="248"/>
      <c s="248"/>
      <c s="248"/>
      <c s="248"/>
      <c s="249"/>
      <c s="249"/>
      <c s="249"/>
      <c s="249"/>
      <c s="249"/>
      <c s="249"/>
      <c s="249"/>
      <c s="249"/>
    </row>
    <row r="182" spans="1:18" ht="12.75">
      <c r="A182" s="247"/>
      <c s="204"/>
      <c s="248"/>
      <c s="248"/>
      <c s="248"/>
      <c s="248"/>
      <c s="248"/>
      <c s="248"/>
      <c s="248"/>
      <c s="248"/>
      <c s="249"/>
      <c s="249"/>
      <c s="249"/>
      <c s="249"/>
      <c s="249"/>
      <c s="249"/>
      <c s="249"/>
      <c s="249"/>
    </row>
    <row r="183" spans="1:18" ht="12.75">
      <c r="A183" s="247"/>
      <c s="204"/>
      <c s="248"/>
      <c s="248"/>
      <c s="248"/>
      <c s="248"/>
      <c s="248"/>
      <c s="248"/>
      <c s="248"/>
      <c s="248"/>
      <c s="249"/>
      <c s="249"/>
      <c s="249"/>
      <c s="249"/>
      <c s="249"/>
      <c s="249"/>
      <c s="249"/>
      <c s="249"/>
    </row>
    <row r="184" spans="1:18" ht="12.75">
      <c r="A184" s="247"/>
      <c s="204"/>
      <c s="248"/>
      <c s="248"/>
      <c s="248"/>
      <c s="248"/>
      <c s="248"/>
      <c s="248"/>
      <c s="248"/>
      <c s="248"/>
      <c s="249"/>
      <c s="249"/>
      <c s="249"/>
      <c s="249"/>
      <c s="249"/>
      <c s="249"/>
      <c s="249"/>
      <c s="249"/>
    </row>
    <row r="185" spans="1:18" ht="12.75">
      <c r="A185" s="247"/>
      <c s="204"/>
      <c s="248"/>
      <c s="248"/>
      <c s="248"/>
      <c s="248"/>
      <c s="248"/>
      <c s="248"/>
      <c s="248"/>
      <c s="248"/>
      <c s="249"/>
      <c s="249"/>
      <c s="249"/>
      <c s="249"/>
      <c s="249"/>
      <c s="249"/>
      <c s="249"/>
      <c s="249"/>
    </row>
    <row r="186" spans="1:18" ht="12.75">
      <c r="A186" s="247"/>
      <c s="204"/>
      <c s="248"/>
      <c s="248"/>
      <c s="248"/>
      <c s="248"/>
      <c s="248"/>
      <c s="248"/>
      <c s="248"/>
      <c s="248"/>
      <c s="249"/>
      <c s="249"/>
      <c s="249"/>
      <c s="249"/>
      <c s="249"/>
      <c s="249"/>
      <c s="249"/>
      <c s="249"/>
    </row>
    <row r="187" spans="1:18" ht="12.75">
      <c r="A187" s="247"/>
      <c s="204"/>
      <c s="248"/>
      <c s="248"/>
      <c s="248"/>
      <c s="248"/>
      <c s="248"/>
      <c s="248"/>
      <c s="248"/>
      <c s="248"/>
      <c s="249"/>
      <c s="249"/>
      <c s="249"/>
      <c s="249"/>
      <c s="249"/>
      <c s="249"/>
      <c s="249"/>
      <c s="249"/>
    </row>
    <row r="188" spans="1:18" ht="12.75">
      <c r="A188" s="247"/>
      <c s="204"/>
      <c s="247"/>
      <c s="247"/>
      <c s="247"/>
      <c s="247"/>
      <c s="247"/>
      <c s="247"/>
      <c s="247"/>
      <c s="247"/>
      <c s="247"/>
      <c s="247"/>
      <c s="247"/>
      <c s="247"/>
      <c s="247"/>
      <c s="247"/>
      <c s="247"/>
      <c s="247"/>
    </row>
    <row r="189" spans="1:18" ht="12.75">
      <c r="A189" s="247"/>
      <c s="204"/>
      <c s="248"/>
      <c s="248"/>
      <c s="248"/>
      <c s="248"/>
      <c s="248"/>
      <c s="248"/>
      <c s="248"/>
      <c s="248"/>
      <c s="249"/>
      <c s="249"/>
      <c s="249"/>
      <c s="249"/>
      <c s="249"/>
      <c s="249"/>
      <c s="249"/>
      <c s="249"/>
    </row>
    <row r="190" spans="1:18" ht="12.75">
      <c r="A190" s="247"/>
      <c s="204"/>
      <c s="248"/>
      <c s="248"/>
      <c s="248"/>
      <c s="248"/>
      <c s="248"/>
      <c s="248"/>
      <c s="248"/>
      <c s="248"/>
      <c s="249"/>
      <c s="249"/>
      <c s="249"/>
      <c s="249"/>
      <c s="249"/>
      <c s="249"/>
      <c s="249"/>
      <c s="249"/>
    </row>
    <row r="191" spans="1:18" ht="12.75">
      <c r="A191" s="247"/>
      <c s="204"/>
      <c s="248"/>
      <c s="248"/>
      <c s="248"/>
      <c s="248"/>
      <c s="248"/>
      <c s="248"/>
      <c s="248"/>
      <c s="248"/>
      <c s="249"/>
      <c s="249"/>
      <c s="249"/>
      <c s="249"/>
      <c s="249"/>
      <c s="249"/>
      <c s="249"/>
      <c s="249"/>
    </row>
    <row r="192" spans="1:18" ht="12.75">
      <c r="A192" s="247"/>
      <c s="204"/>
      <c s="248"/>
      <c s="248"/>
      <c s="248"/>
      <c s="248"/>
      <c s="248"/>
      <c s="248"/>
      <c s="248"/>
      <c s="248"/>
      <c s="249"/>
      <c s="249"/>
      <c s="249"/>
      <c s="249"/>
      <c s="249"/>
      <c s="249"/>
      <c s="249"/>
      <c s="249"/>
    </row>
    <row r="193" spans="1:18" ht="12.75">
      <c r="A193" s="247"/>
      <c s="204"/>
      <c s="248"/>
      <c s="248"/>
      <c s="248"/>
      <c s="248"/>
      <c s="248"/>
      <c s="248"/>
      <c s="248"/>
      <c s="248"/>
      <c s="249"/>
      <c s="249"/>
      <c s="249"/>
      <c s="249"/>
      <c s="249"/>
      <c s="249"/>
      <c s="249"/>
      <c s="249"/>
    </row>
    <row r="194" spans="1:18" ht="12.75">
      <c r="A194" s="247"/>
      <c s="204"/>
      <c s="248"/>
      <c s="248"/>
      <c s="248"/>
      <c s="248"/>
      <c s="248"/>
      <c s="248"/>
      <c s="248"/>
      <c s="248"/>
      <c s="249"/>
      <c s="249"/>
      <c s="249"/>
      <c s="249"/>
      <c s="249"/>
      <c s="249"/>
      <c s="249"/>
      <c s="249"/>
    </row>
    <row r="195" spans="1:18" ht="12.75">
      <c r="A195" s="247"/>
      <c s="204"/>
      <c s="248"/>
      <c s="248"/>
      <c s="248"/>
      <c s="248"/>
      <c s="248"/>
      <c s="248"/>
      <c s="248"/>
      <c s="248"/>
      <c s="249"/>
      <c s="249"/>
      <c s="249"/>
      <c s="249"/>
      <c s="249"/>
      <c s="249"/>
      <c s="249"/>
      <c s="249"/>
    </row>
    <row r="196" spans="1:18" ht="12.75">
      <c r="A196" s="247"/>
      <c s="204"/>
      <c s="248"/>
      <c s="248"/>
      <c s="248"/>
      <c s="248"/>
      <c s="248"/>
      <c s="248"/>
      <c s="248"/>
      <c s="248"/>
      <c s="249"/>
      <c s="249"/>
      <c s="249"/>
      <c s="249"/>
      <c s="249"/>
      <c s="249"/>
      <c s="249"/>
      <c s="249"/>
    </row>
    <row r="197" spans="1:18" ht="12.75">
      <c r="A197" s="247"/>
      <c s="204"/>
      <c s="248"/>
      <c s="248"/>
      <c s="248"/>
      <c s="248"/>
      <c s="248"/>
      <c s="248"/>
      <c s="248"/>
      <c s="248"/>
      <c s="249"/>
      <c s="249"/>
      <c s="249"/>
      <c s="249"/>
      <c s="249"/>
      <c s="249"/>
      <c s="249"/>
      <c s="249"/>
    </row>
    <row r="198" spans="1:18" ht="12.75">
      <c r="A198" s="247"/>
      <c s="204"/>
      <c s="248"/>
      <c s="248"/>
      <c s="248"/>
      <c s="248"/>
      <c s="248"/>
      <c s="248"/>
      <c s="248"/>
      <c s="248"/>
      <c s="249"/>
      <c s="249"/>
      <c s="249"/>
      <c s="249"/>
      <c s="249"/>
      <c s="249"/>
      <c s="249"/>
      <c s="249"/>
    </row>
    <row r="199" spans="1:18" ht="12.75">
      <c r="A199" s="247"/>
      <c s="204"/>
      <c s="248"/>
      <c s="248"/>
      <c s="248"/>
      <c s="248"/>
      <c s="248"/>
      <c s="248"/>
      <c s="248"/>
      <c s="248"/>
      <c s="249"/>
      <c s="249"/>
      <c s="249"/>
      <c s="249"/>
      <c s="249"/>
      <c s="249"/>
      <c s="249"/>
      <c s="249"/>
    </row>
    <row r="200" spans="1:18" ht="12.75">
      <c r="A200" s="247"/>
      <c s="204"/>
      <c s="248"/>
      <c s="248"/>
      <c s="248"/>
      <c s="248"/>
      <c s="248"/>
      <c s="248"/>
      <c s="248"/>
      <c s="248"/>
      <c s="249"/>
      <c s="249"/>
      <c s="249"/>
      <c s="249"/>
      <c s="249"/>
      <c s="249"/>
      <c s="249"/>
      <c s="249"/>
    </row>
    <row r="201" spans="1:18" ht="12.75">
      <c r="A201" s="247"/>
      <c s="204"/>
      <c s="248"/>
      <c s="248"/>
      <c s="248"/>
      <c s="248"/>
      <c s="248"/>
      <c s="248"/>
      <c s="248"/>
      <c s="248"/>
      <c s="249"/>
      <c s="249"/>
      <c s="249"/>
      <c s="249"/>
      <c s="249"/>
      <c s="249"/>
      <c s="249"/>
      <c s="249"/>
    </row>
    <row r="202" spans="1:18" ht="12.75">
      <c r="A202" s="247"/>
      <c s="204"/>
      <c s="248"/>
      <c s="248"/>
      <c s="248"/>
      <c s="248"/>
      <c s="248"/>
      <c s="248"/>
      <c s="248"/>
      <c s="248"/>
      <c s="249"/>
      <c s="249"/>
      <c s="249"/>
      <c s="249"/>
      <c s="249"/>
      <c s="249"/>
      <c s="249"/>
      <c s="249"/>
    </row>
    <row r="203" spans="1:18" ht="12.75">
      <c r="A203" s="247"/>
      <c s="204"/>
      <c s="248"/>
      <c s="248"/>
      <c s="248"/>
      <c s="248"/>
      <c s="248"/>
      <c s="248"/>
      <c s="248"/>
      <c s="248"/>
      <c s="249"/>
      <c s="249"/>
      <c s="249"/>
      <c s="249"/>
      <c s="249"/>
      <c s="249"/>
      <c s="249"/>
      <c s="249"/>
    </row>
    <row r="204" spans="1:18" ht="12.75">
      <c r="A204" s="247"/>
      <c s="204"/>
      <c s="248"/>
      <c s="248"/>
      <c s="248"/>
      <c s="248"/>
      <c s="248"/>
      <c s="248"/>
      <c s="248"/>
      <c s="248"/>
      <c s="249"/>
      <c s="249"/>
      <c s="249"/>
      <c s="249"/>
      <c s="249"/>
      <c s="249"/>
      <c s="249"/>
      <c s="249"/>
    </row>
    <row r="205" spans="1:18" ht="12.75">
      <c r="A205" s="247"/>
      <c s="204"/>
      <c s="248"/>
      <c s="248"/>
      <c s="248"/>
      <c s="248"/>
      <c s="248"/>
      <c s="248"/>
      <c s="248"/>
      <c s="248"/>
      <c s="249"/>
      <c s="249"/>
      <c s="249"/>
      <c s="249"/>
      <c s="249"/>
      <c s="249"/>
      <c s="249"/>
      <c s="249"/>
    </row>
    <row r="206" spans="1:18" ht="12.75">
      <c r="A206" s="247"/>
      <c s="204"/>
      <c s="248"/>
      <c s="248"/>
      <c s="248"/>
      <c s="248"/>
      <c s="248"/>
      <c s="248"/>
      <c s="248"/>
      <c s="248"/>
      <c s="249"/>
      <c s="249"/>
      <c s="249"/>
      <c s="249"/>
      <c s="249"/>
      <c s="249"/>
      <c s="249"/>
      <c s="249"/>
    </row>
    <row r="207" spans="1:18" ht="12.75">
      <c r="A207" s="247"/>
      <c s="204"/>
      <c s="248"/>
      <c s="248"/>
      <c s="248"/>
      <c s="248"/>
      <c s="248"/>
      <c s="248"/>
      <c s="248"/>
      <c s="248"/>
      <c s="249"/>
      <c s="249"/>
      <c s="249"/>
      <c s="249"/>
      <c s="249"/>
      <c s="249"/>
      <c s="249"/>
      <c s="249"/>
    </row>
    <row r="208" spans="1:18" ht="12.75">
      <c r="A208" s="247"/>
      <c s="204"/>
      <c s="248"/>
      <c s="248"/>
      <c s="248"/>
      <c s="248"/>
      <c s="248"/>
      <c s="248"/>
      <c s="248"/>
      <c s="248"/>
      <c s="249"/>
      <c s="249"/>
      <c s="249"/>
      <c s="249"/>
      <c s="249"/>
      <c s="249"/>
      <c s="249"/>
      <c s="249"/>
    </row>
    <row r="209" spans="1:18" ht="12.75">
      <c r="A209" s="247"/>
      <c s="204"/>
      <c s="248"/>
      <c s="248"/>
      <c s="248"/>
      <c s="248"/>
      <c s="248"/>
      <c s="248"/>
      <c s="248"/>
      <c s="248"/>
      <c s="249"/>
      <c s="249"/>
      <c s="249"/>
      <c s="249"/>
      <c s="249"/>
      <c s="249"/>
      <c s="249"/>
      <c s="249"/>
    </row>
    <row r="210" spans="1:18" ht="12.75">
      <c r="A210" s="247"/>
      <c s="204"/>
      <c s="248"/>
      <c s="248"/>
      <c s="248"/>
      <c s="248"/>
      <c s="248"/>
      <c s="248"/>
      <c s="248"/>
      <c s="248"/>
      <c s="249"/>
      <c s="249"/>
      <c s="249"/>
      <c s="249"/>
      <c s="249"/>
      <c s="249"/>
      <c s="249"/>
      <c s="249"/>
    </row>
    <row r="211" spans="1:18" ht="12.75">
      <c r="A211" s="247"/>
      <c s="204"/>
      <c s="248"/>
      <c s="248"/>
      <c s="248"/>
      <c s="248"/>
      <c s="248"/>
      <c s="248"/>
      <c s="248"/>
      <c s="248"/>
      <c s="249"/>
      <c s="249"/>
      <c s="249"/>
      <c s="249"/>
      <c s="249"/>
      <c s="249"/>
      <c s="249"/>
      <c s="249"/>
    </row>
    <row r="212" spans="1:18" ht="12.75">
      <c r="A212" s="247"/>
      <c s="204"/>
      <c s="248"/>
      <c s="248"/>
      <c s="248"/>
      <c s="248"/>
      <c s="248"/>
      <c s="248"/>
      <c s="248"/>
      <c s="248"/>
      <c s="249"/>
      <c s="249"/>
      <c s="249"/>
      <c s="249"/>
      <c s="249"/>
      <c s="249"/>
      <c s="249"/>
      <c s="249"/>
    </row>
    <row r="213" spans="1:18" ht="12.75">
      <c r="A213" s="247"/>
      <c s="204"/>
      <c s="248"/>
      <c s="248"/>
      <c s="248"/>
      <c s="248"/>
      <c s="248"/>
      <c s="248"/>
      <c s="248"/>
      <c s="248"/>
      <c s="249"/>
      <c s="249"/>
      <c s="249"/>
      <c s="249"/>
      <c s="249"/>
      <c s="249"/>
      <c s="249"/>
      <c s="249"/>
    </row>
    <row r="214" spans="1:18" ht="12.75">
      <c r="A214" s="247"/>
      <c s="204"/>
      <c s="248"/>
      <c s="248"/>
      <c s="248"/>
      <c s="248"/>
      <c s="248"/>
      <c s="248"/>
      <c s="248"/>
      <c s="248"/>
      <c s="249"/>
      <c s="249"/>
      <c s="249"/>
      <c s="249"/>
      <c s="249"/>
      <c s="249"/>
      <c s="249"/>
      <c s="249"/>
    </row>
    <row r="215" spans="1:18" ht="12.75">
      <c r="A215" s="247"/>
      <c s="204"/>
      <c s="248"/>
      <c s="248"/>
      <c s="248"/>
      <c s="248"/>
      <c s="248"/>
      <c s="248"/>
      <c s="248"/>
      <c s="248"/>
      <c s="249"/>
      <c s="249"/>
      <c s="249"/>
      <c s="249"/>
      <c s="249"/>
      <c s="249"/>
      <c s="249"/>
      <c s="249"/>
    </row>
    <row r="216" spans="1:18" ht="12.75">
      <c r="A216" s="247"/>
      <c s="204"/>
      <c s="248"/>
      <c s="248"/>
      <c s="248"/>
      <c s="248"/>
      <c s="248"/>
      <c s="248"/>
      <c s="248"/>
      <c s="248"/>
      <c s="249"/>
      <c s="249"/>
      <c s="249"/>
      <c s="249"/>
      <c s="249"/>
      <c s="249"/>
      <c s="249"/>
      <c s="249"/>
    </row>
    <row r="217" spans="1:18" ht="12.75">
      <c r="A217" s="247"/>
      <c s="204"/>
      <c s="248"/>
      <c s="248"/>
      <c s="248"/>
      <c s="248"/>
      <c s="248"/>
      <c s="248"/>
      <c s="248"/>
      <c s="248"/>
      <c s="249"/>
      <c s="249"/>
      <c s="249"/>
      <c s="249"/>
      <c s="249"/>
      <c s="249"/>
      <c s="249"/>
      <c s="249"/>
    </row>
    <row r="218" spans="1:18" ht="12.75">
      <c r="A218" s="247"/>
      <c s="204"/>
      <c s="248"/>
      <c s="248"/>
      <c s="248"/>
      <c s="248"/>
      <c s="248"/>
      <c s="248"/>
      <c s="248"/>
      <c s="248"/>
      <c s="249"/>
      <c s="249"/>
      <c s="249"/>
      <c s="249"/>
      <c s="249"/>
      <c s="249"/>
      <c s="249"/>
      <c s="249"/>
    </row>
    <row r="219" spans="1:18" ht="12.75">
      <c r="A219" s="247"/>
      <c s="204"/>
      <c s="248"/>
      <c s="248"/>
      <c s="248"/>
      <c s="248"/>
      <c s="248"/>
      <c s="248"/>
      <c s="248"/>
      <c s="248"/>
      <c s="249"/>
      <c s="249"/>
      <c s="249"/>
      <c s="249"/>
      <c s="249"/>
      <c s="249"/>
      <c s="249"/>
      <c s="249"/>
    </row>
    <row r="220" spans="1:18" ht="12.75">
      <c r="A220" s="247"/>
      <c s="204"/>
      <c s="248"/>
      <c s="248"/>
      <c s="248"/>
      <c s="248"/>
      <c s="248"/>
      <c s="248"/>
      <c s="248"/>
      <c s="248"/>
      <c s="249"/>
      <c s="249"/>
      <c s="249"/>
      <c s="249"/>
      <c s="249"/>
      <c s="249"/>
      <c s="249"/>
      <c s="249"/>
    </row>
    <row r="221" spans="1:18" ht="12.75">
      <c r="A221" s="247"/>
      <c s="204"/>
      <c s="248"/>
      <c s="248"/>
      <c s="248"/>
      <c s="248"/>
      <c s="248"/>
      <c s="248"/>
      <c s="248"/>
      <c s="248"/>
      <c s="249"/>
      <c s="249"/>
      <c s="249"/>
      <c s="249"/>
      <c s="249"/>
      <c s="249"/>
      <c s="249"/>
      <c s="249"/>
    </row>
    <row r="222" spans="1:18" ht="12.75">
      <c r="A222" s="247"/>
      <c s="204"/>
      <c s="248"/>
      <c s="248"/>
      <c s="248"/>
      <c s="248"/>
      <c s="248"/>
      <c s="248"/>
      <c s="248"/>
      <c s="248"/>
      <c s="249"/>
      <c s="249"/>
      <c s="249"/>
      <c s="249"/>
      <c s="249"/>
      <c s="249"/>
      <c s="249"/>
      <c s="249"/>
    </row>
    <row r="223" spans="1:18" ht="12.75">
      <c r="A223" s="247"/>
      <c s="204"/>
      <c s="248"/>
      <c s="248"/>
      <c s="248"/>
      <c s="248"/>
      <c s="248"/>
      <c s="248"/>
      <c s="248"/>
      <c s="248"/>
      <c s="249"/>
      <c s="249"/>
      <c s="249"/>
      <c s="249"/>
      <c s="249"/>
      <c s="249"/>
      <c s="249"/>
      <c s="249"/>
    </row>
    <row r="224" spans="1:18" ht="12.75">
      <c r="A224" s="247"/>
      <c s="204"/>
      <c s="248"/>
      <c s="248"/>
      <c s="248"/>
      <c s="248"/>
      <c s="248"/>
      <c s="248"/>
      <c s="248"/>
      <c s="248"/>
      <c s="249"/>
      <c s="249"/>
      <c s="249"/>
      <c s="249"/>
      <c s="249"/>
      <c s="249"/>
      <c s="249"/>
      <c s="249"/>
    </row>
    <row r="225" spans="1:18" ht="12.75">
      <c r="A225" s="247"/>
      <c s="204"/>
      <c s="248"/>
      <c s="248"/>
      <c s="248"/>
      <c s="248"/>
      <c s="248"/>
      <c s="248"/>
      <c s="248"/>
      <c s="248"/>
      <c s="249"/>
      <c s="249"/>
      <c s="249"/>
      <c s="249"/>
      <c s="249"/>
      <c s="249"/>
      <c s="249"/>
      <c s="249"/>
    </row>
    <row r="226" spans="1:18" ht="12.75">
      <c r="A226" s="247"/>
      <c s="204"/>
      <c s="248"/>
      <c s="248"/>
      <c s="248"/>
      <c s="248"/>
      <c s="248"/>
      <c s="248"/>
      <c s="248"/>
      <c s="248"/>
      <c s="249"/>
      <c s="249"/>
      <c s="249"/>
      <c s="249"/>
      <c s="249"/>
      <c s="249"/>
      <c s="249"/>
      <c s="249"/>
    </row>
    <row r="227" spans="1:18" ht="12.75">
      <c r="A227" s="247"/>
      <c s="204"/>
      <c s="248"/>
      <c s="248"/>
      <c s="248"/>
      <c s="248"/>
      <c s="248"/>
      <c s="248"/>
      <c s="248"/>
      <c s="248"/>
      <c s="249"/>
      <c s="249"/>
      <c s="249"/>
      <c s="249"/>
      <c s="249"/>
      <c s="249"/>
      <c s="249"/>
      <c s="249"/>
    </row>
    <row r="228" spans="1:18" ht="12.75">
      <c r="A228" s="247"/>
      <c s="204"/>
      <c s="248"/>
      <c s="248"/>
      <c s="248"/>
      <c s="248"/>
      <c s="248"/>
      <c s="248"/>
      <c s="248"/>
      <c s="248"/>
      <c s="249"/>
      <c s="249"/>
      <c s="249"/>
      <c s="249"/>
      <c s="249"/>
      <c s="249"/>
      <c s="249"/>
      <c s="249"/>
    </row>
    <row r="229" spans="1:18" ht="12.75">
      <c r="A229" s="247"/>
      <c s="204"/>
      <c s="248"/>
      <c s="248"/>
      <c s="248"/>
      <c s="248"/>
      <c s="248"/>
      <c s="248"/>
      <c s="248"/>
      <c s="248"/>
      <c s="249"/>
      <c s="249"/>
      <c s="249"/>
      <c s="249"/>
      <c s="249"/>
      <c s="249"/>
      <c s="249"/>
      <c s="249"/>
    </row>
    <row r="230" spans="1:18" ht="12.75">
      <c r="A230" s="247"/>
      <c s="204"/>
      <c s="248"/>
      <c s="248"/>
      <c s="248"/>
      <c s="248"/>
      <c s="248"/>
      <c s="248"/>
      <c s="248"/>
      <c s="248"/>
      <c s="249"/>
      <c s="249"/>
      <c s="249"/>
      <c s="249"/>
      <c s="249"/>
      <c s="249"/>
      <c s="249"/>
      <c s="249"/>
    </row>
    <row r="231" spans="1:18" ht="12.75">
      <c r="A231" s="247"/>
      <c s="204"/>
      <c s="248"/>
      <c s="248"/>
      <c s="248"/>
      <c s="248"/>
      <c s="248"/>
      <c s="248"/>
      <c s="248"/>
      <c s="248"/>
      <c s="249"/>
      <c s="249"/>
      <c s="249"/>
      <c s="249"/>
      <c s="249"/>
      <c s="249"/>
      <c s="249"/>
      <c s="249"/>
    </row>
    <row r="232" spans="1:18" ht="12.75">
      <c r="A232" s="247"/>
      <c s="204"/>
      <c s="248"/>
      <c s="248"/>
      <c s="248"/>
      <c s="248"/>
      <c s="248"/>
      <c s="248"/>
      <c s="248"/>
      <c s="248"/>
      <c s="249"/>
      <c s="249"/>
      <c s="249"/>
      <c s="249"/>
      <c s="249"/>
      <c s="249"/>
      <c s="249"/>
      <c s="249"/>
    </row>
    <row r="233" spans="1:18" ht="12.75">
      <c r="A233" s="247"/>
      <c s="204"/>
      <c s="248"/>
      <c s="248"/>
      <c s="248"/>
      <c s="248"/>
      <c s="248"/>
      <c s="248"/>
      <c s="248"/>
      <c s="248"/>
      <c s="249"/>
      <c s="249"/>
      <c s="249"/>
      <c s="249"/>
      <c s="249"/>
      <c s="249"/>
      <c s="249"/>
      <c s="249"/>
    </row>
    <row r="234" spans="1:18" ht="12.75">
      <c r="A234" s="247"/>
      <c s="204"/>
      <c s="248"/>
      <c s="248"/>
      <c s="248"/>
      <c s="248"/>
      <c s="248"/>
      <c s="248"/>
      <c s="248"/>
      <c s="248"/>
      <c s="249"/>
      <c s="249"/>
      <c s="249"/>
      <c s="249"/>
      <c s="249"/>
      <c s="249"/>
      <c s="249"/>
      <c s="249"/>
    </row>
    <row r="235" spans="1:18" ht="12.75">
      <c r="A235" s="247"/>
      <c s="204"/>
      <c s="248"/>
      <c s="248"/>
      <c s="248"/>
      <c s="248"/>
      <c s="248"/>
      <c s="248"/>
      <c s="248"/>
      <c s="248"/>
      <c s="249"/>
      <c s="249"/>
      <c s="249"/>
      <c s="249"/>
      <c s="249"/>
      <c s="249"/>
      <c s="249"/>
      <c s="249"/>
    </row>
    <row r="236" spans="1:18" ht="12.75">
      <c r="A236" s="247"/>
      <c s="204"/>
      <c s="247"/>
      <c s="248"/>
      <c s="247"/>
      <c s="248"/>
      <c s="247"/>
      <c s="248"/>
      <c s="247"/>
      <c s="248"/>
      <c s="247"/>
      <c s="249"/>
      <c s="247"/>
      <c s="249"/>
      <c s="247"/>
      <c s="249"/>
      <c s="247"/>
      <c s="249"/>
    </row>
    <row r="237" spans="1:18" ht="12.75">
      <c r="A237" s="247"/>
      <c s="204"/>
      <c s="248"/>
      <c s="248"/>
      <c s="248"/>
      <c s="248"/>
      <c s="248"/>
      <c s="248"/>
      <c s="248"/>
      <c s="248"/>
      <c s="249"/>
      <c s="249"/>
      <c s="249"/>
      <c s="249"/>
      <c s="249"/>
      <c s="249"/>
      <c s="249"/>
      <c s="249"/>
    </row>
    <row r="238" spans="1:18" ht="12.75">
      <c r="A238" s="247"/>
      <c s="204"/>
      <c s="248"/>
      <c s="248"/>
      <c s="248"/>
      <c s="248"/>
      <c s="248"/>
      <c s="248"/>
      <c s="248"/>
      <c s="248"/>
      <c s="249"/>
      <c s="249"/>
      <c s="249"/>
      <c s="249"/>
      <c s="249"/>
      <c s="249"/>
      <c s="249"/>
      <c s="249"/>
    </row>
    <row r="239" spans="1:18" ht="12.75">
      <c r="A239" s="247"/>
      <c s="204"/>
      <c s="248"/>
      <c s="248"/>
      <c s="248"/>
      <c s="248"/>
      <c s="248"/>
      <c s="248"/>
      <c s="248"/>
      <c s="248"/>
      <c s="249"/>
      <c s="249"/>
      <c s="249"/>
      <c s="249"/>
      <c s="249"/>
      <c s="249"/>
      <c s="249"/>
      <c s="249"/>
    </row>
    <row r="240" spans="1:18" ht="12.75">
      <c r="A240" s="247"/>
      <c s="204"/>
      <c s="248"/>
      <c s="248"/>
      <c s="248"/>
      <c s="248"/>
      <c s="248"/>
      <c s="248"/>
      <c s="248"/>
      <c s="248"/>
      <c s="249"/>
      <c s="249"/>
      <c s="249"/>
      <c s="249"/>
      <c s="249"/>
      <c s="249"/>
      <c s="249"/>
      <c s="249"/>
    </row>
    <row r="241" spans="1:18" ht="12.75">
      <c r="A241" s="247"/>
      <c s="204"/>
      <c s="248"/>
      <c s="248"/>
      <c s="248"/>
      <c s="248"/>
      <c s="248"/>
      <c s="248"/>
      <c s="248"/>
      <c s="248"/>
      <c s="249"/>
      <c s="249"/>
      <c s="249"/>
      <c s="249"/>
      <c s="249"/>
      <c s="249"/>
      <c s="249"/>
      <c s="249"/>
    </row>
    <row r="242" spans="1:18" ht="12.75">
      <c r="A242" s="247"/>
      <c s="204"/>
      <c s="248"/>
      <c s="248"/>
      <c s="248"/>
      <c s="248"/>
      <c s="248"/>
      <c s="248"/>
      <c s="248"/>
      <c s="248"/>
      <c s="249"/>
      <c s="249"/>
      <c s="249"/>
      <c s="249"/>
      <c s="249"/>
      <c s="249"/>
      <c s="249"/>
      <c s="249"/>
    </row>
    <row r="243" spans="1:18" ht="12.75">
      <c r="A243" s="247"/>
      <c s="204"/>
      <c s="248"/>
      <c s="248"/>
      <c s="248"/>
      <c s="248"/>
      <c s="248"/>
      <c s="248"/>
      <c s="248"/>
      <c s="248"/>
      <c s="249"/>
      <c s="249"/>
      <c s="249"/>
      <c s="249"/>
      <c s="249"/>
      <c s="249"/>
      <c s="249"/>
      <c s="249"/>
    </row>
    <row r="244" spans="1:18" ht="12.75">
      <c r="A244" s="247"/>
      <c s="204"/>
      <c s="248"/>
      <c s="248"/>
      <c s="248"/>
      <c s="248"/>
      <c s="248"/>
      <c s="248"/>
      <c s="248"/>
      <c s="248"/>
      <c s="249"/>
      <c s="249"/>
      <c s="249"/>
      <c s="249"/>
      <c s="249"/>
      <c s="249"/>
      <c s="249"/>
      <c s="249"/>
    </row>
    <row r="245" spans="1:18" ht="12.75">
      <c r="A245" s="247"/>
      <c s="204"/>
      <c s="248"/>
      <c s="248"/>
      <c s="248"/>
      <c s="248"/>
      <c s="248"/>
      <c s="248"/>
      <c s="248"/>
      <c s="248"/>
      <c s="249"/>
      <c s="249"/>
      <c s="249"/>
      <c s="249"/>
      <c s="249"/>
      <c s="249"/>
      <c s="249"/>
      <c s="249"/>
    </row>
    <row r="246" spans="1:18" ht="12.75">
      <c r="A246" s="247"/>
      <c s="204"/>
      <c s="248"/>
      <c s="248"/>
      <c s="248"/>
      <c s="248"/>
      <c s="248"/>
      <c s="248"/>
      <c s="248"/>
      <c s="248"/>
      <c s="249"/>
      <c s="249"/>
      <c s="249"/>
      <c s="249"/>
      <c s="249"/>
      <c s="249"/>
      <c s="249"/>
      <c s="249"/>
    </row>
    <row r="247" spans="1:18" ht="12.75">
      <c r="A247" s="247"/>
      <c s="204"/>
      <c s="248"/>
      <c s="248"/>
      <c s="248"/>
      <c s="248"/>
      <c s="248"/>
      <c s="248"/>
      <c s="248"/>
      <c s="248"/>
      <c s="249"/>
      <c s="249"/>
      <c s="249"/>
      <c s="249"/>
      <c s="249"/>
      <c s="249"/>
      <c s="249"/>
      <c s="249"/>
    </row>
    <row r="248" spans="1:18" ht="12.75">
      <c r="A248" s="247"/>
      <c s="204"/>
      <c s="248"/>
      <c s="248"/>
      <c s="248"/>
      <c s="248"/>
      <c s="248"/>
      <c s="248"/>
      <c s="248"/>
      <c s="248"/>
      <c s="249"/>
      <c s="249"/>
      <c s="249"/>
      <c s="249"/>
      <c s="249"/>
      <c s="249"/>
      <c s="249"/>
      <c s="249"/>
    </row>
    <row r="249" spans="1:18" ht="12.75">
      <c r="A249" s="247"/>
      <c s="204"/>
      <c s="248"/>
      <c s="248"/>
      <c s="248"/>
      <c s="248"/>
      <c s="248"/>
      <c s="248"/>
      <c s="248"/>
      <c s="248"/>
      <c s="249"/>
      <c s="249"/>
      <c s="249"/>
      <c s="249"/>
      <c s="249"/>
      <c s="249"/>
      <c s="249"/>
      <c s="249"/>
    </row>
    <row r="250" spans="1:18" ht="12.75">
      <c r="A250" s="247"/>
      <c s="204"/>
      <c s="248"/>
      <c s="248"/>
      <c s="248"/>
      <c s="248"/>
      <c s="248"/>
      <c s="248"/>
      <c s="248"/>
      <c s="248"/>
      <c s="249"/>
      <c s="249"/>
      <c s="249"/>
      <c s="249"/>
      <c s="249"/>
      <c s="249"/>
      <c s="249"/>
      <c s="249"/>
    </row>
    <row r="251" spans="1:18" ht="12.75">
      <c r="A251" s="247"/>
      <c s="204"/>
      <c s="248"/>
      <c s="248"/>
      <c s="248"/>
      <c s="248"/>
      <c s="248"/>
      <c s="248"/>
      <c s="248"/>
      <c s="248"/>
      <c s="249"/>
      <c s="249"/>
      <c s="249"/>
      <c s="249"/>
      <c s="249"/>
      <c s="249"/>
      <c s="249"/>
      <c s="249"/>
    </row>
    <row r="252" spans="1:18" ht="12.75">
      <c r="A252" s="247"/>
      <c s="204"/>
      <c s="248"/>
      <c s="248"/>
      <c s="248"/>
      <c s="248"/>
      <c s="248"/>
      <c s="248"/>
      <c s="248"/>
      <c s="248"/>
      <c s="249"/>
      <c s="249"/>
      <c s="249"/>
      <c s="249"/>
      <c s="249"/>
      <c s="249"/>
      <c s="249"/>
      <c s="249"/>
    </row>
    <row r="253" spans="1:18" ht="12.75">
      <c r="A253" s="247"/>
      <c s="204"/>
      <c s="248"/>
      <c s="248"/>
      <c s="248"/>
      <c s="248"/>
      <c s="248"/>
      <c s="248"/>
      <c s="248"/>
      <c s="248"/>
      <c s="249"/>
      <c s="249"/>
      <c s="249"/>
      <c s="249"/>
      <c s="249"/>
      <c s="249"/>
      <c s="249"/>
      <c s="249"/>
    </row>
    <row r="254" spans="1:18" ht="12.75">
      <c r="A254" s="247"/>
      <c s="204"/>
      <c s="248"/>
      <c s="248"/>
      <c s="248"/>
      <c s="248"/>
      <c s="248"/>
      <c s="248"/>
      <c s="248"/>
      <c s="248"/>
      <c s="249"/>
      <c s="249"/>
      <c s="249"/>
      <c s="249"/>
      <c s="249"/>
      <c s="249"/>
      <c s="249"/>
      <c s="249"/>
    </row>
    <row r="255" spans="1:18" ht="12.75">
      <c r="A255" s="247"/>
      <c s="204"/>
      <c s="248"/>
      <c s="248"/>
      <c s="248"/>
      <c s="248"/>
      <c s="248"/>
      <c s="248"/>
      <c s="248"/>
      <c s="248"/>
      <c s="249"/>
      <c s="249"/>
      <c s="249"/>
      <c s="249"/>
      <c s="249"/>
      <c s="249"/>
      <c s="249"/>
      <c s="249"/>
    </row>
    <row r="256" spans="1:18" ht="12.75">
      <c r="A256" s="247"/>
      <c s="204"/>
      <c s="248"/>
      <c s="248"/>
      <c s="248"/>
      <c s="248"/>
      <c s="248"/>
      <c s="248"/>
      <c s="248"/>
      <c s="248"/>
      <c s="249"/>
      <c s="249"/>
      <c s="249"/>
      <c s="249"/>
      <c s="249"/>
      <c s="249"/>
      <c s="249"/>
      <c s="249"/>
    </row>
    <row r="257" spans="1:18" ht="12.75">
      <c r="A257" s="247"/>
      <c s="204"/>
      <c s="248"/>
      <c s="248"/>
      <c s="248"/>
      <c s="248"/>
      <c s="248"/>
      <c s="248"/>
      <c s="248"/>
      <c s="248"/>
      <c s="249"/>
      <c s="249"/>
      <c s="249"/>
      <c s="249"/>
      <c s="249"/>
      <c s="249"/>
      <c s="249"/>
      <c s="249"/>
    </row>
    <row r="258" spans="1:18" ht="12.75">
      <c r="A258" s="247"/>
      <c s="204"/>
      <c s="248"/>
      <c s="248"/>
      <c s="248"/>
      <c s="248"/>
      <c s="248"/>
      <c s="248"/>
      <c s="248"/>
      <c s="248"/>
      <c s="249"/>
      <c s="249"/>
      <c s="249"/>
      <c s="249"/>
      <c s="249"/>
      <c s="249"/>
      <c s="249"/>
      <c s="249"/>
    </row>
    <row r="259" spans="1:18" ht="12.75">
      <c r="A259" s="247"/>
      <c s="204"/>
      <c s="248"/>
      <c s="248"/>
      <c s="248"/>
      <c s="248"/>
      <c s="248"/>
      <c s="248"/>
      <c s="248"/>
      <c s="248"/>
      <c s="249"/>
      <c s="249"/>
      <c s="249"/>
      <c s="249"/>
      <c s="249"/>
      <c s="249"/>
      <c s="249"/>
      <c s="249"/>
    </row>
    <row r="260" spans="1:18" ht="12.75">
      <c r="A260" s="247"/>
      <c s="204"/>
      <c s="248"/>
      <c s="248"/>
      <c s="248"/>
      <c s="248"/>
      <c s="248"/>
      <c s="248"/>
      <c s="248"/>
      <c s="248"/>
      <c s="249"/>
      <c s="249"/>
      <c s="249"/>
      <c s="249"/>
      <c s="249"/>
      <c s="249"/>
      <c s="249"/>
      <c s="249"/>
    </row>
    <row r="261" spans="1:18" ht="12.75">
      <c r="A261" s="247"/>
      <c s="204"/>
      <c s="248"/>
      <c s="248"/>
      <c s="248"/>
      <c s="248"/>
      <c s="248"/>
      <c s="248"/>
      <c s="248"/>
      <c s="248"/>
      <c s="249"/>
      <c s="249"/>
      <c s="249"/>
      <c s="249"/>
      <c s="249"/>
      <c s="249"/>
      <c s="249"/>
      <c s="249"/>
    </row>
    <row r="262" spans="1:18" ht="12.75">
      <c r="A262" s="247"/>
      <c s="204"/>
      <c s="248"/>
      <c s="248"/>
      <c s="248"/>
      <c s="248"/>
      <c s="248"/>
      <c s="248"/>
      <c s="248"/>
      <c s="248"/>
      <c s="249"/>
      <c s="249"/>
      <c s="249"/>
      <c s="249"/>
      <c s="249"/>
      <c s="249"/>
      <c s="249"/>
      <c s="249"/>
    </row>
    <row r="263" spans="1:18" ht="12.75">
      <c r="A263" s="247"/>
      <c s="204"/>
      <c s="248"/>
      <c s="248"/>
      <c s="248"/>
      <c s="248"/>
      <c s="248"/>
      <c s="248"/>
      <c s="248"/>
      <c s="248"/>
      <c s="249"/>
      <c s="249"/>
      <c s="249"/>
      <c s="249"/>
      <c s="249"/>
      <c s="249"/>
      <c s="249"/>
      <c s="249"/>
    </row>
    <row r="264" spans="1:18" ht="12.75">
      <c r="A264" s="247"/>
      <c s="204"/>
      <c s="248"/>
      <c s="248"/>
      <c s="248"/>
      <c s="248"/>
      <c s="248"/>
      <c s="248"/>
      <c s="248"/>
      <c s="248"/>
      <c s="249"/>
      <c s="249"/>
      <c s="249"/>
      <c s="249"/>
      <c s="249"/>
      <c s="249"/>
      <c s="249"/>
      <c s="249"/>
    </row>
    <row r="265" spans="1:18" ht="12.75">
      <c r="A265" s="247"/>
      <c s="204"/>
      <c s="248"/>
      <c s="248"/>
      <c s="248"/>
      <c s="248"/>
      <c s="248"/>
      <c s="248"/>
      <c s="248"/>
      <c s="248"/>
      <c s="249"/>
      <c s="249"/>
      <c s="249"/>
      <c s="249"/>
      <c s="249"/>
      <c s="249"/>
      <c s="249"/>
      <c s="249"/>
    </row>
    <row r="266" spans="1:18" ht="12.75">
      <c r="A266" s="247"/>
      <c s="204"/>
      <c s="248"/>
      <c s="248"/>
      <c s="248"/>
      <c s="248"/>
      <c s="248"/>
      <c s="248"/>
      <c s="248"/>
      <c s="248"/>
      <c s="249"/>
      <c s="249"/>
      <c s="249"/>
      <c s="249"/>
      <c s="249"/>
      <c s="249"/>
      <c s="249"/>
      <c s="249"/>
    </row>
    <row r="267" spans="1:18" ht="12.75">
      <c r="A267" s="247"/>
      <c s="204"/>
      <c s="248"/>
      <c s="248"/>
      <c s="248"/>
      <c s="248"/>
      <c s="248"/>
      <c s="248"/>
      <c s="248"/>
      <c s="248"/>
      <c s="249"/>
      <c s="249"/>
      <c s="249"/>
      <c s="249"/>
      <c s="249"/>
      <c s="249"/>
      <c s="249"/>
      <c s="249"/>
    </row>
    <row r="268" spans="1:18" ht="12.75">
      <c r="A268" s="247"/>
      <c s="204"/>
      <c s="248"/>
      <c s="248"/>
      <c s="248"/>
      <c s="248"/>
      <c s="248"/>
      <c s="248"/>
      <c s="248"/>
      <c s="248"/>
      <c s="249"/>
      <c s="249"/>
      <c s="249"/>
      <c s="249"/>
      <c s="249"/>
      <c s="249"/>
      <c s="249"/>
      <c s="249"/>
    </row>
    <row r="269" spans="1:18" ht="12.75">
      <c r="A269" s="247"/>
      <c s="204"/>
      <c s="248"/>
      <c s="248"/>
      <c s="248"/>
      <c s="248"/>
      <c s="248"/>
      <c s="248"/>
      <c s="248"/>
      <c s="248"/>
      <c s="249"/>
      <c s="249"/>
      <c s="249"/>
      <c s="249"/>
      <c s="249"/>
      <c s="249"/>
      <c s="249"/>
      <c s="249"/>
    </row>
    <row r="270" spans="1:18" ht="12.75">
      <c r="A270" s="247"/>
      <c s="204"/>
      <c s="248"/>
      <c s="248"/>
      <c s="248"/>
      <c s="248"/>
      <c s="248"/>
      <c s="248"/>
      <c s="248"/>
      <c s="248"/>
      <c s="249"/>
      <c s="249"/>
      <c s="249"/>
      <c s="249"/>
      <c s="249"/>
      <c s="249"/>
      <c s="249"/>
      <c s="249"/>
    </row>
    <row r="271" spans="1:18" ht="12.75">
      <c r="A271" s="247"/>
      <c s="204"/>
      <c s="248"/>
      <c s="248"/>
      <c s="248"/>
      <c s="248"/>
      <c s="248"/>
      <c s="248"/>
      <c s="248"/>
      <c s="248"/>
      <c s="249"/>
      <c s="249"/>
      <c s="249"/>
      <c s="249"/>
      <c s="249"/>
      <c s="249"/>
      <c s="249"/>
      <c s="249"/>
    </row>
    <row r="272" spans="1:18" ht="12.75">
      <c r="A272" s="247"/>
      <c s="204"/>
      <c s="248"/>
      <c s="248"/>
      <c s="248"/>
      <c s="248"/>
      <c s="248"/>
      <c s="248"/>
      <c s="248"/>
      <c s="248"/>
      <c s="249"/>
      <c s="249"/>
      <c s="249"/>
      <c s="249"/>
      <c s="249"/>
      <c s="249"/>
      <c s="249"/>
      <c s="249"/>
    </row>
    <row r="273" spans="1:18" ht="12.75">
      <c r="A273" s="247"/>
      <c s="204"/>
      <c s="248"/>
      <c s="248"/>
      <c s="248"/>
      <c s="248"/>
      <c s="248"/>
      <c s="248"/>
      <c s="248"/>
      <c s="248"/>
      <c s="249"/>
      <c s="249"/>
      <c s="249"/>
      <c s="249"/>
      <c s="249"/>
      <c s="249"/>
      <c s="249"/>
      <c s="249"/>
    </row>
    <row r="274" spans="1:18" ht="12.75">
      <c r="A274" s="247"/>
      <c s="204"/>
      <c s="248"/>
      <c s="248"/>
      <c s="248"/>
      <c s="248"/>
      <c s="248"/>
      <c s="248"/>
      <c s="248"/>
      <c s="248"/>
      <c s="249"/>
      <c s="249"/>
      <c s="249"/>
      <c s="249"/>
      <c s="249"/>
      <c s="249"/>
      <c s="249"/>
      <c s="249"/>
    </row>
    <row r="275" spans="1:18" ht="12.75">
      <c r="A275" s="247"/>
      <c s="204"/>
      <c s="248"/>
      <c s="248"/>
      <c s="248"/>
      <c s="248"/>
      <c s="248"/>
      <c s="248"/>
      <c s="248"/>
      <c s="248"/>
      <c s="249"/>
      <c s="249"/>
      <c s="249"/>
      <c s="249"/>
      <c s="249"/>
      <c s="249"/>
      <c s="249"/>
      <c s="249"/>
    </row>
    <row r="276" spans="1:18" ht="12.75">
      <c r="A276" s="247"/>
      <c s="204"/>
      <c s="248"/>
      <c s="248"/>
      <c s="248"/>
      <c s="248"/>
      <c s="248"/>
      <c s="248"/>
      <c s="248"/>
      <c s="248"/>
      <c s="249"/>
      <c s="249"/>
      <c s="249"/>
      <c s="249"/>
      <c s="249"/>
      <c s="249"/>
      <c s="249"/>
      <c s="249"/>
    </row>
    <row r="277" spans="1:18" ht="12.75">
      <c r="A277" s="247"/>
      <c s="204"/>
      <c s="248"/>
      <c s="248"/>
      <c s="248"/>
      <c s="248"/>
      <c s="248"/>
      <c s="248"/>
      <c s="248"/>
      <c s="248"/>
      <c s="249"/>
      <c s="249"/>
      <c s="249"/>
      <c s="249"/>
      <c s="249"/>
      <c s="249"/>
      <c s="249"/>
      <c s="249"/>
    </row>
    <row r="278" spans="1:18" ht="12.75">
      <c r="A278" s="247"/>
      <c s="204"/>
      <c s="248"/>
      <c s="248"/>
      <c s="248"/>
      <c s="248"/>
      <c s="248"/>
      <c s="248"/>
      <c s="248"/>
      <c s="248"/>
      <c s="249"/>
      <c s="249"/>
      <c s="249"/>
      <c s="249"/>
      <c s="249"/>
      <c s="249"/>
      <c s="249"/>
      <c s="249"/>
    </row>
    <row r="279" spans="1:18" ht="12.75">
      <c r="A279" s="247"/>
      <c s="204"/>
      <c s="248"/>
      <c s="248"/>
      <c s="248"/>
      <c s="248"/>
      <c s="248"/>
      <c s="248"/>
      <c s="248"/>
      <c s="248"/>
      <c s="249"/>
      <c s="249"/>
      <c s="249"/>
      <c s="249"/>
      <c s="249"/>
      <c s="249"/>
      <c s="249"/>
      <c s="249"/>
    </row>
    <row r="280" spans="1:18" ht="12.75">
      <c r="A280" s="247"/>
      <c s="204"/>
      <c s="248"/>
      <c s="248"/>
      <c s="248"/>
      <c s="248"/>
      <c s="248"/>
      <c s="248"/>
      <c s="248"/>
      <c s="248"/>
      <c s="249"/>
      <c s="249"/>
      <c s="249"/>
      <c s="249"/>
      <c s="249"/>
      <c s="249"/>
      <c s="249"/>
      <c s="249"/>
    </row>
    <row r="281" spans="1:18" ht="12.75">
      <c r="A281" s="247"/>
      <c s="204"/>
      <c s="248"/>
      <c s="248"/>
      <c s="248"/>
      <c s="248"/>
      <c s="248"/>
      <c s="248"/>
      <c s="248"/>
      <c s="248"/>
      <c s="249"/>
      <c s="249"/>
      <c s="249"/>
      <c s="249"/>
      <c s="249"/>
      <c s="249"/>
      <c s="249"/>
      <c s="249"/>
    </row>
    <row r="282" spans="1:18" ht="12.75">
      <c r="A282" s="247"/>
      <c s="204"/>
      <c s="248"/>
      <c s="248"/>
      <c s="248"/>
      <c s="248"/>
      <c s="248"/>
      <c s="248"/>
      <c s="248"/>
      <c s="248"/>
      <c s="249"/>
      <c s="249"/>
      <c s="249"/>
      <c s="249"/>
      <c s="249"/>
      <c s="249"/>
      <c s="249"/>
      <c s="249"/>
    </row>
    <row r="283" spans="1:18" ht="12.75">
      <c r="A283" s="247"/>
      <c s="204"/>
      <c s="248"/>
      <c s="248"/>
      <c s="248"/>
      <c s="248"/>
      <c s="248"/>
      <c s="248"/>
      <c s="248"/>
      <c s="248"/>
      <c s="249"/>
      <c s="249"/>
      <c s="249"/>
      <c s="249"/>
      <c s="249"/>
      <c s="249"/>
      <c s="249"/>
      <c s="249"/>
    </row>
    <row r="284" spans="1:18" ht="12.75">
      <c r="A284" s="247"/>
      <c s="204"/>
      <c s="248"/>
      <c s="248"/>
      <c s="248"/>
      <c s="248"/>
      <c s="248"/>
      <c s="248"/>
      <c s="248"/>
      <c s="248"/>
      <c s="249"/>
      <c s="249"/>
      <c s="249"/>
      <c s="249"/>
      <c s="249"/>
      <c s="249"/>
      <c s="249"/>
      <c s="249"/>
    </row>
    <row r="285" spans="1:18" ht="12.75">
      <c r="A285" s="247"/>
      <c s="204"/>
      <c s="248"/>
      <c s="248"/>
      <c s="248"/>
      <c s="248"/>
      <c s="248"/>
      <c s="248"/>
      <c s="248"/>
      <c s="248"/>
      <c s="249"/>
      <c s="249"/>
      <c s="249"/>
      <c s="249"/>
      <c s="249"/>
      <c s="249"/>
      <c s="249"/>
      <c s="249"/>
    </row>
    <row r="286" spans="1:18" ht="12.75">
      <c r="A286" s="247"/>
      <c s="204"/>
      <c s="248"/>
      <c s="248"/>
      <c s="248"/>
      <c s="248"/>
      <c s="248"/>
      <c s="248"/>
      <c s="248"/>
      <c s="248"/>
      <c s="249"/>
      <c s="249"/>
      <c s="249"/>
      <c s="249"/>
      <c s="249"/>
      <c s="249"/>
      <c s="249"/>
      <c s="249"/>
    </row>
    <row r="287" spans="1:18" ht="12.75">
      <c r="A287" s="247"/>
      <c s="204"/>
      <c s="248"/>
      <c s="248"/>
      <c s="248"/>
      <c s="248"/>
      <c s="248"/>
      <c s="248"/>
      <c s="248"/>
      <c s="248"/>
      <c s="249"/>
      <c s="249"/>
      <c s="249"/>
      <c s="249"/>
      <c s="249"/>
      <c s="249"/>
      <c s="249"/>
      <c s="249"/>
    </row>
    <row r="288" spans="1:18" ht="12.75">
      <c r="A288" s="247"/>
      <c s="204"/>
      <c s="248"/>
      <c s="248"/>
      <c s="248"/>
      <c s="248"/>
      <c s="248"/>
      <c s="248"/>
      <c s="248"/>
      <c s="248"/>
      <c s="249"/>
      <c s="249"/>
      <c s="249"/>
      <c s="249"/>
      <c s="249"/>
      <c s="249"/>
      <c s="249"/>
      <c s="249"/>
    </row>
    <row r="289" spans="1:18" ht="12.75">
      <c r="A289" s="247"/>
      <c s="204"/>
      <c s="248"/>
      <c s="248"/>
      <c s="248"/>
      <c s="248"/>
      <c s="248"/>
      <c s="248"/>
      <c s="248"/>
      <c s="248"/>
      <c s="249"/>
      <c s="249"/>
      <c s="249"/>
      <c s="249"/>
      <c s="249"/>
      <c s="249"/>
      <c s="249"/>
      <c s="249"/>
    </row>
    <row r="290" spans="1:18" ht="12.75">
      <c r="A290" s="247"/>
      <c s="204"/>
      <c s="248"/>
      <c s="248"/>
      <c s="248"/>
      <c s="248"/>
      <c s="248"/>
      <c s="248"/>
      <c s="248"/>
      <c s="248"/>
      <c s="249"/>
      <c s="249"/>
      <c s="249"/>
      <c s="249"/>
      <c s="249"/>
      <c s="249"/>
      <c s="249"/>
      <c s="249"/>
    </row>
    <row r="291" spans="1:18" ht="12.75">
      <c r="A291" s="247"/>
      <c s="204"/>
      <c s="248"/>
      <c s="248"/>
      <c s="248"/>
      <c s="248"/>
      <c s="248"/>
      <c s="248"/>
      <c s="248"/>
      <c s="248"/>
      <c s="249"/>
      <c s="249"/>
      <c s="249"/>
      <c s="249"/>
      <c s="249"/>
      <c s="249"/>
      <c s="249"/>
      <c s="249"/>
    </row>
    <row r="292" spans="1:18" ht="12.75">
      <c r="A292" s="247"/>
      <c s="204"/>
      <c s="248"/>
      <c s="248"/>
      <c s="248"/>
      <c s="248"/>
      <c s="248"/>
      <c s="248"/>
      <c s="248"/>
      <c s="248"/>
      <c s="249"/>
      <c s="249"/>
      <c s="249"/>
      <c s="249"/>
      <c s="249"/>
      <c s="249"/>
      <c s="249"/>
      <c s="249"/>
    </row>
    <row r="293" spans="1:18" ht="12.75">
      <c r="A293" s="247"/>
      <c s="204"/>
      <c s="248"/>
      <c s="248"/>
      <c s="248"/>
      <c s="248"/>
      <c s="248"/>
      <c s="248"/>
      <c s="248"/>
      <c s="248"/>
      <c s="249"/>
      <c s="249"/>
      <c s="249"/>
      <c s="249"/>
      <c s="249"/>
      <c s="249"/>
      <c s="249"/>
      <c s="249"/>
    </row>
    <row r="294" spans="1:18" ht="12.75">
      <c r="A294" s="247"/>
      <c s="204"/>
      <c s="248"/>
      <c s="248"/>
      <c s="248"/>
      <c s="248"/>
      <c s="248"/>
      <c s="248"/>
      <c s="248"/>
      <c s="248"/>
      <c s="249"/>
      <c s="249"/>
      <c s="249"/>
      <c s="249"/>
      <c s="249"/>
      <c s="249"/>
      <c s="249"/>
      <c s="249"/>
    </row>
    <row r="295" spans="1:18" ht="12.75">
      <c r="A295" s="247"/>
      <c s="204"/>
      <c s="248"/>
      <c s="248"/>
      <c s="248"/>
      <c s="248"/>
      <c s="248"/>
      <c s="248"/>
      <c s="248"/>
      <c s="248"/>
      <c s="249"/>
      <c s="249"/>
      <c s="249"/>
      <c s="249"/>
      <c s="249"/>
      <c s="249"/>
      <c s="249"/>
      <c s="249"/>
    </row>
    <row r="296" spans="1:18" ht="12.75">
      <c r="A296" s="247"/>
      <c s="204"/>
      <c s="248"/>
      <c s="248"/>
      <c s="248"/>
      <c s="248"/>
      <c s="248"/>
      <c s="248"/>
      <c s="248"/>
      <c s="248"/>
      <c s="249"/>
      <c s="249"/>
      <c s="249"/>
      <c s="249"/>
      <c s="249"/>
      <c s="249"/>
      <c s="249"/>
      <c s="249"/>
    </row>
    <row r="297" spans="1:18" ht="12.75">
      <c r="A297" s="247"/>
      <c s="204"/>
      <c s="248"/>
      <c s="248"/>
      <c s="248"/>
      <c s="248"/>
      <c s="248"/>
      <c s="248"/>
      <c s="248"/>
      <c s="248"/>
      <c s="249"/>
      <c s="249"/>
      <c s="249"/>
      <c s="249"/>
      <c s="249"/>
      <c s="249"/>
      <c s="249"/>
      <c s="249"/>
    </row>
    <row r="298" spans="1:18" ht="12.75">
      <c r="A298" s="247"/>
      <c s="204"/>
      <c s="248"/>
      <c s="248"/>
      <c s="248"/>
      <c s="248"/>
      <c s="248"/>
      <c s="248"/>
      <c s="248"/>
      <c s="248"/>
      <c s="249"/>
      <c s="249"/>
      <c s="249"/>
      <c s="249"/>
      <c s="249"/>
      <c s="249"/>
      <c s="249"/>
      <c s="249"/>
    </row>
    <row r="299" spans="1:18" ht="12.75">
      <c r="A299" s="247"/>
      <c s="204"/>
      <c s="248"/>
      <c s="248"/>
      <c s="248"/>
      <c s="248"/>
      <c s="248"/>
      <c s="248"/>
      <c s="248"/>
      <c s="248"/>
      <c s="249"/>
      <c s="249"/>
      <c s="249"/>
      <c s="249"/>
      <c s="249"/>
      <c s="249"/>
      <c s="249"/>
      <c s="249"/>
    </row>
    <row r="300" spans="1:18" ht="12.75">
      <c r="A300" s="247"/>
      <c s="204"/>
      <c s="248"/>
      <c s="248"/>
      <c s="248"/>
      <c s="248"/>
      <c s="248"/>
      <c s="248"/>
      <c s="248"/>
      <c s="248"/>
      <c s="249"/>
      <c s="249"/>
      <c s="249"/>
      <c s="249"/>
      <c s="249"/>
      <c s="249"/>
      <c s="249"/>
      <c s="249"/>
    </row>
    <row r="301" spans="1:18" ht="12.75">
      <c r="A301" s="247"/>
      <c s="204"/>
      <c s="248"/>
      <c s="248"/>
      <c s="248"/>
      <c s="248"/>
      <c s="248"/>
      <c s="248"/>
      <c s="248"/>
      <c s="248"/>
      <c s="249"/>
      <c s="249"/>
      <c s="249"/>
      <c s="249"/>
      <c s="249"/>
      <c s="249"/>
      <c s="249"/>
      <c s="249"/>
    </row>
    <row r="302" spans="1:18" ht="12.75">
      <c r="A302" s="247"/>
      <c s="204"/>
      <c s="248"/>
      <c s="248"/>
      <c s="248"/>
      <c s="248"/>
      <c s="248"/>
      <c s="248"/>
      <c s="248"/>
      <c s="248"/>
      <c s="249"/>
      <c s="249"/>
      <c s="249"/>
      <c s="249"/>
      <c s="249"/>
      <c s="249"/>
      <c s="249"/>
      <c s="249"/>
    </row>
    <row r="303" spans="1:18" ht="12.75">
      <c r="A303" s="247"/>
      <c s="204"/>
      <c s="248"/>
      <c s="248"/>
      <c s="248"/>
      <c s="248"/>
      <c s="248"/>
      <c s="248"/>
      <c s="248"/>
      <c s="248"/>
      <c s="249"/>
      <c s="249"/>
      <c s="249"/>
      <c s="249"/>
      <c s="249"/>
      <c s="249"/>
      <c s="249"/>
      <c s="249"/>
    </row>
    <row r="304" spans="1:18" ht="12.75">
      <c r="A304" s="247"/>
      <c s="204"/>
      <c s="248"/>
      <c s="248"/>
      <c s="248"/>
      <c s="248"/>
      <c s="248"/>
      <c s="248"/>
      <c s="248"/>
      <c s="248"/>
      <c s="249"/>
      <c s="249"/>
      <c s="249"/>
      <c s="249"/>
      <c s="249"/>
      <c s="249"/>
      <c s="249"/>
      <c s="249"/>
    </row>
    <row r="305" spans="1:18" ht="12.75">
      <c r="A305" s="247"/>
      <c s="204"/>
      <c s="248"/>
      <c s="248"/>
      <c s="248"/>
      <c s="248"/>
      <c s="248"/>
      <c s="248"/>
      <c s="248"/>
      <c s="248"/>
      <c s="249"/>
      <c s="249"/>
      <c s="249"/>
      <c s="249"/>
      <c s="249"/>
      <c s="249"/>
      <c s="249"/>
      <c s="249"/>
    </row>
    <row r="306" spans="1:18" ht="12.75">
      <c r="A306" s="247"/>
      <c s="204"/>
      <c s="248"/>
      <c s="248"/>
      <c s="248"/>
      <c s="248"/>
      <c s="248"/>
      <c s="248"/>
      <c s="248"/>
      <c s="248"/>
      <c s="249"/>
      <c s="249"/>
      <c s="249"/>
      <c s="249"/>
      <c s="249"/>
      <c s="249"/>
      <c s="249"/>
      <c s="249"/>
    </row>
    <row r="307" spans="1:18" ht="12.75">
      <c r="A307" s="247"/>
      <c s="204"/>
      <c s="248"/>
      <c s="248"/>
      <c s="248"/>
      <c s="248"/>
      <c s="248"/>
      <c s="248"/>
      <c s="248"/>
      <c s="248"/>
      <c s="249"/>
      <c s="249"/>
      <c s="249"/>
      <c s="249"/>
      <c s="249"/>
      <c s="249"/>
      <c s="249"/>
      <c s="249"/>
    </row>
    <row r="308" spans="1:18" ht="12.75">
      <c r="A308" s="247"/>
      <c s="204"/>
      <c s="248"/>
      <c s="248"/>
      <c s="248"/>
      <c s="248"/>
      <c s="248"/>
      <c s="248"/>
      <c s="248"/>
      <c s="248"/>
      <c s="249"/>
      <c s="249"/>
      <c s="249"/>
      <c s="249"/>
      <c s="249"/>
      <c s="249"/>
      <c s="249"/>
      <c s="249"/>
    </row>
    <row r="309" spans="1:18" ht="12.75">
      <c r="A309" s="247"/>
      <c s="204"/>
      <c s="248"/>
      <c s="248"/>
      <c s="248"/>
      <c s="248"/>
      <c s="248"/>
      <c s="248"/>
      <c s="248"/>
      <c s="248"/>
      <c s="249"/>
      <c s="249"/>
      <c s="249"/>
      <c s="249"/>
      <c s="249"/>
      <c s="249"/>
      <c s="249"/>
      <c s="249"/>
    </row>
    <row r="310" spans="1:18" ht="12.75">
      <c r="A310" s="247"/>
      <c s="204"/>
      <c s="248"/>
      <c s="248"/>
      <c s="248"/>
      <c s="248"/>
      <c s="248"/>
      <c s="248"/>
      <c s="248"/>
      <c s="248"/>
      <c s="249"/>
      <c s="249"/>
      <c s="249"/>
      <c s="249"/>
      <c s="249"/>
      <c s="249"/>
      <c s="249"/>
      <c s="249"/>
    </row>
    <row r="311" spans="1:18" ht="12.75">
      <c r="A311" s="247"/>
      <c s="204"/>
      <c s="248"/>
      <c s="248"/>
      <c s="248"/>
      <c s="248"/>
      <c s="248"/>
      <c s="248"/>
      <c s="248"/>
      <c s="248"/>
      <c s="249"/>
      <c s="249"/>
      <c s="249"/>
      <c s="249"/>
      <c s="249"/>
      <c s="249"/>
      <c s="249"/>
      <c s="249"/>
    </row>
    <row r="312" spans="1:18" ht="12.75">
      <c r="A312" s="247"/>
      <c s="204"/>
      <c s="248"/>
      <c s="248"/>
      <c s="248"/>
      <c s="248"/>
      <c s="248"/>
      <c s="248"/>
      <c s="248"/>
      <c s="248"/>
      <c s="249"/>
      <c s="249"/>
      <c s="249"/>
      <c s="249"/>
      <c s="249"/>
      <c s="249"/>
      <c s="249"/>
      <c s="249"/>
    </row>
    <row r="313" spans="1:18" ht="12.75">
      <c r="A313" s="247"/>
      <c s="204"/>
      <c s="248"/>
      <c s="248"/>
      <c s="248"/>
      <c s="248"/>
      <c s="248"/>
      <c s="248"/>
      <c s="248"/>
      <c s="248"/>
      <c s="249"/>
      <c s="249"/>
      <c s="249"/>
      <c s="249"/>
      <c s="249"/>
      <c s="249"/>
      <c s="249"/>
      <c s="249"/>
    </row>
    <row r="314" spans="1:18" ht="12.75">
      <c r="A314" s="247"/>
      <c s="204"/>
      <c s="248"/>
      <c s="248"/>
      <c s="248"/>
      <c s="248"/>
      <c s="248"/>
      <c s="248"/>
      <c s="248"/>
      <c s="248"/>
      <c s="249"/>
      <c s="249"/>
      <c s="249"/>
      <c s="249"/>
      <c s="249"/>
      <c s="249"/>
      <c s="249"/>
      <c s="249"/>
    </row>
    <row r="315" spans="1:18" ht="12.75">
      <c r="A315" s="247"/>
      <c s="204"/>
      <c s="248"/>
      <c s="248"/>
      <c s="248"/>
      <c s="248"/>
      <c s="248"/>
      <c s="248"/>
      <c s="248"/>
      <c s="248"/>
      <c s="249"/>
      <c s="249"/>
      <c s="249"/>
      <c s="249"/>
      <c s="249"/>
      <c s="249"/>
      <c s="249"/>
      <c s="249"/>
    </row>
    <row r="316" spans="1:18" ht="12.75">
      <c r="A316" s="247"/>
      <c s="204"/>
      <c s="248"/>
      <c s="248"/>
      <c s="248"/>
      <c s="248"/>
      <c s="248"/>
      <c s="248"/>
      <c s="248"/>
      <c s="248"/>
      <c s="249"/>
      <c s="249"/>
      <c s="249"/>
      <c s="249"/>
      <c s="249"/>
      <c s="249"/>
      <c s="249"/>
      <c s="249"/>
    </row>
    <row r="317" spans="1:18" ht="12.75">
      <c r="A317" s="247"/>
      <c s="204"/>
      <c s="248"/>
      <c s="248"/>
      <c s="248"/>
      <c s="248"/>
      <c s="248"/>
      <c s="248"/>
      <c s="248"/>
      <c s="248"/>
      <c s="249"/>
      <c s="249"/>
      <c s="249"/>
      <c s="249"/>
      <c s="249"/>
      <c s="249"/>
      <c s="249"/>
      <c s="249"/>
    </row>
    <row r="318" spans="1:18" ht="12.75">
      <c r="A318" s="247"/>
      <c s="204"/>
      <c s="248"/>
      <c s="248"/>
      <c s="248"/>
      <c s="248"/>
      <c s="248"/>
      <c s="248"/>
      <c s="248"/>
      <c s="248"/>
      <c s="249"/>
      <c s="249"/>
      <c s="249"/>
      <c s="249"/>
      <c s="249"/>
      <c s="249"/>
      <c s="249"/>
      <c s="249"/>
    </row>
    <row r="319" spans="1:18" ht="12.75">
      <c r="A319" s="247"/>
      <c s="204"/>
      <c s="248"/>
      <c s="248"/>
      <c s="248"/>
      <c s="248"/>
      <c s="248"/>
      <c s="248"/>
      <c s="248"/>
      <c s="248"/>
      <c s="249"/>
      <c s="249"/>
      <c s="249"/>
      <c s="249"/>
      <c s="249"/>
      <c s="249"/>
      <c s="249"/>
      <c s="249"/>
    </row>
    <row r="320" spans="1:18" ht="12.75">
      <c r="A320" s="247"/>
      <c s="204"/>
      <c s="248"/>
      <c s="248"/>
      <c s="248"/>
      <c s="248"/>
      <c s="248"/>
      <c s="248"/>
      <c s="248"/>
      <c s="248"/>
      <c s="249"/>
      <c s="249"/>
      <c s="249"/>
      <c s="249"/>
      <c s="249"/>
      <c s="249"/>
      <c s="249"/>
      <c s="249"/>
    </row>
    <row r="321" spans="1:18" ht="12.75">
      <c r="A321" s="247"/>
      <c s="204"/>
      <c s="248"/>
      <c s="248"/>
      <c s="248"/>
      <c s="248"/>
      <c s="248"/>
      <c s="248"/>
      <c s="248"/>
      <c s="248"/>
      <c s="249"/>
      <c s="249"/>
      <c s="249"/>
      <c s="249"/>
      <c s="249"/>
      <c s="249"/>
      <c s="249"/>
      <c s="249"/>
    </row>
    <row r="322" spans="1:18" ht="12.75">
      <c r="A322" s="247"/>
      <c s="204"/>
      <c s="248"/>
      <c s="248"/>
      <c s="248"/>
      <c s="248"/>
      <c s="248"/>
      <c s="248"/>
      <c s="248"/>
      <c s="248"/>
      <c s="249"/>
      <c s="249"/>
      <c s="249"/>
      <c s="249"/>
      <c s="249"/>
      <c s="249"/>
      <c s="249"/>
      <c s="249"/>
    </row>
    <row r="323" spans="1:18" ht="12.75">
      <c r="A323" s="247"/>
      <c s="204"/>
      <c s="248"/>
      <c s="248"/>
      <c s="248"/>
      <c s="248"/>
      <c s="248"/>
      <c s="248"/>
      <c s="248"/>
      <c s="248"/>
      <c s="249"/>
      <c s="249"/>
      <c s="249"/>
      <c s="249"/>
      <c s="249"/>
      <c s="249"/>
      <c s="249"/>
      <c s="249"/>
    </row>
    <row r="324" spans="1:18" ht="12.75">
      <c r="A324" s="247"/>
      <c s="204"/>
      <c s="248"/>
      <c s="248"/>
      <c s="248"/>
      <c s="248"/>
      <c s="248"/>
      <c s="248"/>
      <c s="248"/>
      <c s="248"/>
      <c s="249"/>
      <c s="249"/>
      <c s="249"/>
      <c s="249"/>
      <c s="249"/>
      <c s="249"/>
      <c s="249"/>
      <c s="249"/>
    </row>
    <row r="325" spans="1:18" ht="12.75">
      <c r="A325" s="247"/>
      <c s="204"/>
      <c s="248"/>
      <c s="248"/>
      <c s="248"/>
      <c s="248"/>
      <c s="248"/>
      <c s="248"/>
      <c s="248"/>
      <c s="248"/>
      <c s="249"/>
      <c s="249"/>
      <c s="249"/>
      <c s="249"/>
      <c s="249"/>
      <c s="249"/>
      <c s="249"/>
      <c s="249"/>
    </row>
    <row r="326" spans="1:18" ht="12.75">
      <c r="A326" s="247"/>
      <c s="204"/>
      <c s="248"/>
      <c s="248"/>
      <c s="248"/>
      <c s="248"/>
      <c s="248"/>
      <c s="248"/>
      <c s="248"/>
      <c s="248"/>
      <c s="249"/>
      <c s="249"/>
      <c s="249"/>
      <c s="249"/>
      <c s="249"/>
      <c s="249"/>
      <c s="249"/>
      <c s="249"/>
    </row>
    <row r="327" spans="1:18" ht="12.75">
      <c r="A327" s="247"/>
      <c s="204"/>
      <c s="248"/>
      <c s="248"/>
      <c s="248"/>
      <c s="248"/>
      <c s="248"/>
      <c s="248"/>
      <c s="248"/>
      <c s="248"/>
      <c s="249"/>
      <c s="249"/>
      <c s="249"/>
      <c s="249"/>
      <c s="249"/>
      <c s="249"/>
      <c s="249"/>
      <c s="249"/>
    </row>
    <row r="328" spans="1:18" ht="12.75">
      <c r="A328" s="247"/>
      <c s="204"/>
      <c s="248"/>
      <c s="248"/>
      <c s="248"/>
      <c s="248"/>
      <c s="248"/>
      <c s="248"/>
      <c s="248"/>
      <c s="248"/>
      <c s="249"/>
      <c s="249"/>
      <c s="249"/>
      <c s="249"/>
      <c s="249"/>
      <c s="249"/>
      <c s="249"/>
      <c s="249"/>
    </row>
    <row r="329" spans="1:18" ht="12.75">
      <c r="A329" s="247"/>
      <c s="204"/>
      <c s="248"/>
      <c s="248"/>
      <c s="248"/>
      <c s="248"/>
      <c s="248"/>
      <c s="248"/>
      <c s="248"/>
      <c s="248"/>
      <c s="249"/>
      <c s="249"/>
      <c s="249"/>
      <c s="249"/>
      <c s="249"/>
      <c s="249"/>
      <c s="249"/>
      <c s="249"/>
    </row>
    <row r="330" spans="1:18" ht="12.75">
      <c r="A330" s="247"/>
      <c s="204"/>
      <c s="248"/>
      <c s="248"/>
      <c s="248"/>
      <c s="248"/>
      <c s="248"/>
      <c s="248"/>
      <c s="248"/>
      <c s="248"/>
      <c s="249"/>
      <c s="249"/>
      <c s="249"/>
      <c s="249"/>
      <c s="249"/>
      <c s="249"/>
      <c s="249"/>
      <c s="249"/>
    </row>
    <row r="331" spans="1:18" ht="12.75">
      <c r="A331" s="247"/>
      <c s="204"/>
      <c s="248"/>
      <c s="248"/>
      <c s="248"/>
      <c s="248"/>
      <c s="248"/>
      <c s="248"/>
      <c s="248"/>
      <c s="248"/>
      <c s="249"/>
      <c s="249"/>
      <c s="249"/>
      <c s="249"/>
      <c s="249"/>
      <c s="249"/>
      <c s="249"/>
      <c s="249"/>
    </row>
    <row r="332" spans="1:18" ht="12.75">
      <c r="A332" s="247"/>
      <c s="204"/>
      <c s="248"/>
      <c s="248"/>
      <c s="248"/>
      <c s="248"/>
      <c s="248"/>
      <c s="248"/>
      <c s="248"/>
      <c s="248"/>
      <c s="249"/>
      <c s="249"/>
      <c s="249"/>
      <c s="249"/>
      <c s="249"/>
      <c s="249"/>
      <c s="249"/>
      <c s="249"/>
    </row>
    <row r="333" spans="1:18" ht="12.75">
      <c r="A333" s="247"/>
      <c s="204"/>
      <c s="248"/>
      <c s="248"/>
      <c s="248"/>
      <c s="248"/>
      <c s="248"/>
      <c s="248"/>
      <c s="248"/>
      <c s="248"/>
      <c s="249"/>
      <c s="249"/>
      <c s="249"/>
      <c s="249"/>
      <c s="249"/>
      <c s="249"/>
      <c s="249"/>
      <c s="249"/>
    </row>
    <row r="334" spans="1:18" ht="12.75">
      <c r="A334" s="247"/>
      <c s="204"/>
      <c s="248"/>
      <c s="248"/>
      <c s="248"/>
      <c s="248"/>
      <c s="248"/>
      <c s="248"/>
      <c s="248"/>
      <c s="248"/>
      <c s="249"/>
      <c s="249"/>
      <c s="249"/>
      <c s="249"/>
      <c s="249"/>
      <c s="249"/>
      <c s="249"/>
      <c s="249"/>
    </row>
    <row r="335" spans="1:18" ht="12.75">
      <c r="A335" s="247"/>
      <c s="204"/>
      <c s="248"/>
      <c s="248"/>
      <c s="248"/>
      <c s="248"/>
      <c s="248"/>
      <c s="248"/>
      <c s="248"/>
      <c s="248"/>
      <c s="249"/>
      <c s="249"/>
      <c s="249"/>
      <c s="249"/>
      <c s="249"/>
      <c s="249"/>
      <c s="249"/>
      <c s="249"/>
    </row>
    <row r="336" spans="1:18" ht="12.75">
      <c r="A336" s="247"/>
      <c s="204"/>
      <c s="248"/>
      <c s="248"/>
      <c s="248"/>
      <c s="248"/>
      <c s="248"/>
      <c s="248"/>
      <c s="248"/>
      <c s="248"/>
      <c s="249"/>
      <c s="249"/>
      <c s="249"/>
      <c s="249"/>
      <c s="249"/>
      <c s="249"/>
      <c s="249"/>
      <c s="249"/>
    </row>
    <row r="337" spans="1:18" ht="12.75">
      <c r="A337" s="247"/>
      <c s="204"/>
      <c s="248"/>
      <c s="248"/>
      <c s="248"/>
      <c s="248"/>
      <c s="248"/>
      <c s="248"/>
      <c s="248"/>
      <c s="248"/>
      <c s="249"/>
      <c s="249"/>
      <c s="249"/>
      <c s="249"/>
      <c s="249"/>
      <c s="249"/>
      <c s="249"/>
      <c s="249"/>
    </row>
    <row r="338" spans="1:18" ht="12.75">
      <c r="A338" s="247"/>
      <c s="204"/>
      <c s="248"/>
      <c s="248"/>
      <c s="248"/>
      <c s="248"/>
      <c s="248"/>
      <c s="248"/>
      <c s="248"/>
      <c s="248"/>
      <c s="249"/>
      <c s="249"/>
      <c s="249"/>
      <c s="249"/>
      <c s="249"/>
      <c s="249"/>
      <c s="249"/>
      <c s="249"/>
    </row>
    <row r="339" spans="1:18" ht="12.75">
      <c r="A339" s="247"/>
      <c s="204"/>
      <c s="248"/>
      <c s="248"/>
      <c s="248"/>
      <c s="248"/>
      <c s="248"/>
      <c s="248"/>
      <c s="248"/>
      <c s="248"/>
      <c s="249"/>
      <c s="249"/>
      <c s="249"/>
      <c s="249"/>
      <c s="249"/>
      <c s="249"/>
      <c s="249"/>
      <c s="249"/>
    </row>
    <row r="340" spans="1:18" ht="12.75">
      <c r="A340" s="247"/>
      <c s="204"/>
      <c s="248"/>
      <c s="248"/>
      <c s="248"/>
      <c s="248"/>
      <c s="248"/>
      <c s="248"/>
      <c s="248"/>
      <c s="248"/>
      <c s="249"/>
      <c s="249"/>
      <c s="249"/>
      <c s="249"/>
      <c s="249"/>
      <c s="249"/>
      <c s="249"/>
      <c s="249"/>
    </row>
    <row r="341" spans="1:18" ht="12.75">
      <c r="A341" s="247"/>
      <c s="204"/>
      <c s="248"/>
      <c s="248"/>
      <c s="248"/>
      <c s="248"/>
      <c s="248"/>
      <c s="248"/>
      <c s="248"/>
      <c s="248"/>
      <c s="249"/>
      <c s="249"/>
      <c s="249"/>
      <c s="249"/>
      <c s="249"/>
      <c s="249"/>
      <c s="249"/>
      <c s="249"/>
    </row>
    <row r="342" spans="1:18" ht="12.75">
      <c r="A342" s="247"/>
      <c s="204"/>
      <c s="248"/>
      <c s="248"/>
      <c s="248"/>
      <c s="248"/>
      <c s="248"/>
      <c s="248"/>
      <c s="248"/>
      <c s="248"/>
      <c s="249"/>
      <c s="249"/>
      <c s="249"/>
      <c s="249"/>
      <c s="249"/>
      <c s="249"/>
      <c s="249"/>
      <c s="249"/>
    </row>
    <row r="343" spans="1:18" ht="12.75">
      <c r="A343" s="247"/>
      <c s="204"/>
      <c s="248"/>
      <c s="248"/>
      <c s="248"/>
      <c s="248"/>
      <c s="248"/>
      <c s="248"/>
      <c s="248"/>
      <c s="248"/>
      <c s="249"/>
      <c s="249"/>
      <c s="249"/>
      <c s="249"/>
      <c s="249"/>
      <c s="249"/>
      <c s="249"/>
      <c s="249"/>
    </row>
    <row r="344" spans="1:18" ht="12.75">
      <c r="A344" s="247"/>
      <c s="204"/>
      <c s="248"/>
      <c s="248"/>
      <c s="248"/>
      <c s="248"/>
      <c s="248"/>
      <c s="248"/>
      <c s="248"/>
      <c s="248"/>
      <c s="249"/>
      <c s="249"/>
      <c s="249"/>
      <c s="249"/>
      <c s="249"/>
      <c s="249"/>
      <c s="249"/>
      <c s="249"/>
    </row>
    <row r="345" spans="1:18" ht="12.75">
      <c r="A345" s="247"/>
      <c s="204"/>
      <c s="248"/>
      <c s="248"/>
      <c s="248"/>
      <c s="248"/>
      <c s="248"/>
      <c s="248"/>
      <c s="248"/>
      <c s="248"/>
      <c s="249"/>
      <c s="249"/>
      <c s="249"/>
      <c s="249"/>
      <c s="249"/>
      <c s="249"/>
      <c s="249"/>
      <c s="249"/>
    </row>
    <row r="346" spans="1:18" ht="12.75">
      <c r="A346" s="247"/>
      <c s="204"/>
      <c s="248"/>
      <c s="248"/>
      <c s="248"/>
      <c s="248"/>
      <c s="248"/>
      <c s="248"/>
      <c s="248"/>
      <c s="248"/>
      <c s="249"/>
      <c s="249"/>
      <c s="249"/>
      <c s="249"/>
      <c s="249"/>
      <c s="249"/>
      <c s="249"/>
      <c s="249"/>
    </row>
    <row r="347" spans="1:18" ht="12.75">
      <c r="A347" s="247"/>
      <c s="204"/>
      <c s="248"/>
      <c s="248"/>
      <c s="248"/>
      <c s="248"/>
      <c s="248"/>
      <c s="248"/>
      <c s="248"/>
      <c s="248"/>
      <c s="249"/>
      <c s="249"/>
      <c s="249"/>
      <c s="249"/>
      <c s="249"/>
      <c s="249"/>
      <c s="249"/>
      <c s="249"/>
    </row>
    <row r="348" spans="1:18" ht="12.75">
      <c r="A348" s="247"/>
      <c s="204"/>
      <c s="248"/>
      <c s="248"/>
      <c s="248"/>
      <c s="248"/>
      <c s="248"/>
      <c s="248"/>
      <c s="248"/>
      <c s="248"/>
      <c s="249"/>
      <c s="249"/>
      <c s="249"/>
      <c s="249"/>
      <c s="249"/>
      <c s="249"/>
      <c s="249"/>
      <c s="249"/>
    </row>
    <row r="349" spans="1:18" ht="12.75">
      <c r="A349" s="247"/>
      <c s="204"/>
      <c s="248"/>
      <c s="248"/>
      <c s="248"/>
      <c s="248"/>
      <c s="248"/>
      <c s="248"/>
      <c s="248"/>
      <c s="248"/>
      <c s="249"/>
      <c s="249"/>
      <c s="249"/>
      <c s="249"/>
      <c s="249"/>
      <c s="249"/>
      <c s="249"/>
      <c s="249"/>
    </row>
    <row r="350" spans="1:18" ht="12.75">
      <c r="A350" s="247"/>
      <c s="204"/>
      <c s="248"/>
      <c s="248"/>
      <c s="248"/>
      <c s="248"/>
      <c s="248"/>
      <c s="248"/>
      <c s="248"/>
      <c s="248"/>
      <c s="249"/>
      <c s="249"/>
      <c s="249"/>
      <c s="249"/>
      <c s="249"/>
      <c s="249"/>
      <c s="249"/>
      <c s="249"/>
    </row>
    <row r="351" spans="1:18" ht="12.75">
      <c r="A351" s="247"/>
      <c s="204"/>
      <c s="248"/>
      <c s="248"/>
      <c s="248"/>
      <c s="248"/>
      <c s="248"/>
      <c s="248"/>
      <c s="248"/>
      <c s="248"/>
      <c s="249"/>
      <c s="249"/>
      <c s="249"/>
      <c s="249"/>
      <c s="249"/>
      <c s="249"/>
      <c s="249"/>
      <c s="249"/>
    </row>
    <row r="352" spans="1:18" ht="12.75">
      <c r="A352" s="247"/>
      <c s="204"/>
      <c s="248"/>
      <c s="248"/>
      <c s="248"/>
      <c s="248"/>
      <c s="248"/>
      <c s="248"/>
      <c s="248"/>
      <c s="248"/>
      <c s="249"/>
      <c s="249"/>
      <c s="249"/>
      <c s="249"/>
      <c s="249"/>
      <c s="249"/>
      <c s="249"/>
      <c s="249"/>
    </row>
    <row r="353" spans="1:18" ht="12.75">
      <c r="A353" s="247"/>
      <c s="204"/>
      <c s="248"/>
      <c s="248"/>
      <c s="248"/>
      <c s="248"/>
      <c s="248"/>
      <c s="248"/>
      <c s="248"/>
      <c s="248"/>
      <c s="249"/>
      <c s="249"/>
      <c s="249"/>
      <c s="249"/>
      <c s="249"/>
      <c s="249"/>
      <c s="249"/>
      <c s="249"/>
    </row>
    <row r="354" spans="1:18" ht="12.75">
      <c r="A354" s="247"/>
      <c s="204"/>
      <c s="248"/>
      <c s="248"/>
      <c s="248"/>
      <c s="248"/>
      <c s="248"/>
      <c s="248"/>
      <c s="248"/>
      <c s="248"/>
      <c s="249"/>
      <c s="249"/>
      <c s="249"/>
      <c s="249"/>
      <c s="249"/>
      <c s="249"/>
      <c s="249"/>
      <c s="249"/>
    </row>
    <row r="355" spans="1:18" ht="12.75">
      <c r="A355" s="247"/>
      <c s="204"/>
      <c s="248"/>
      <c s="248"/>
      <c s="248"/>
      <c s="248"/>
      <c s="248"/>
      <c s="248"/>
      <c s="248"/>
      <c s="248"/>
      <c s="249"/>
      <c s="249"/>
      <c s="249"/>
      <c s="249"/>
      <c s="249"/>
      <c s="249"/>
      <c s="249"/>
      <c s="249"/>
    </row>
    <row r="356" spans="1:18" ht="12.75">
      <c r="A356" s="247"/>
      <c s="204"/>
      <c s="248"/>
      <c s="248"/>
      <c s="248"/>
      <c s="248"/>
      <c s="248"/>
      <c s="248"/>
      <c s="248"/>
      <c s="248"/>
      <c s="249"/>
      <c s="249"/>
      <c s="249"/>
      <c s="249"/>
      <c s="249"/>
      <c s="249"/>
      <c s="249"/>
      <c s="249"/>
    </row>
    <row r="357" spans="1:18" ht="12.75">
      <c r="A357" s="247"/>
      <c s="204"/>
      <c s="248"/>
      <c s="248"/>
      <c s="248"/>
      <c s="248"/>
      <c s="248"/>
      <c s="248"/>
      <c s="248"/>
      <c s="248"/>
      <c s="249"/>
      <c s="249"/>
      <c s="249"/>
      <c s="249"/>
      <c s="249"/>
      <c s="249"/>
      <c s="249"/>
      <c s="249"/>
    </row>
    <row r="358" spans="1:18" ht="12.75">
      <c r="A358" s="247"/>
      <c s="204"/>
      <c s="248"/>
      <c s="248"/>
      <c s="248"/>
      <c s="248"/>
      <c s="248"/>
      <c s="248"/>
      <c s="248"/>
      <c s="248"/>
      <c s="249"/>
      <c s="249"/>
      <c s="249"/>
      <c s="249"/>
      <c s="249"/>
      <c s="249"/>
      <c s="249"/>
      <c s="249"/>
    </row>
    <row r="359" spans="1:18" ht="12.75">
      <c r="A359" s="247"/>
      <c s="204"/>
      <c s="248"/>
      <c s="248"/>
      <c s="248"/>
      <c s="248"/>
      <c s="248"/>
      <c s="248"/>
      <c s="248"/>
      <c s="248"/>
      <c s="249"/>
      <c s="249"/>
      <c s="249"/>
      <c s="249"/>
      <c s="249"/>
      <c s="249"/>
      <c s="249"/>
      <c s="249"/>
    </row>
    <row r="360" spans="1:18" ht="12.75">
      <c r="A360" s="247"/>
      <c s="204"/>
      <c s="248"/>
      <c s="248"/>
      <c s="248"/>
      <c s="248"/>
      <c s="248"/>
      <c s="248"/>
      <c s="248"/>
      <c s="248"/>
      <c s="249"/>
      <c s="249"/>
      <c s="249"/>
      <c s="249"/>
      <c s="249"/>
      <c s="249"/>
      <c s="249"/>
      <c s="249"/>
    </row>
    <row r="361" spans="1:18" ht="12.75">
      <c r="A361" s="247"/>
      <c s="204"/>
      <c s="248"/>
      <c s="248"/>
      <c s="248"/>
      <c s="248"/>
      <c s="248"/>
      <c s="248"/>
      <c s="248"/>
      <c s="248"/>
      <c s="249"/>
      <c s="249"/>
      <c s="249"/>
      <c s="249"/>
      <c s="249"/>
      <c s="249"/>
      <c s="249"/>
      <c s="249"/>
    </row>
    <row r="362" spans="1:18" ht="12.75">
      <c r="A362" s="247"/>
      <c s="204"/>
      <c s="248"/>
      <c s="248"/>
      <c s="248"/>
      <c s="248"/>
      <c s="248"/>
      <c s="248"/>
      <c s="248"/>
      <c s="248"/>
      <c s="249"/>
      <c s="249"/>
      <c s="249"/>
      <c s="249"/>
      <c s="249"/>
      <c s="249"/>
      <c s="249"/>
      <c s="249"/>
    </row>
    <row r="363" spans="1:18" ht="12.75">
      <c r="A363" s="247"/>
      <c s="204"/>
      <c s="248"/>
      <c s="248"/>
      <c s="248"/>
      <c s="248"/>
      <c s="248"/>
      <c s="248"/>
      <c s="248"/>
      <c s="248"/>
      <c s="249"/>
      <c s="249"/>
      <c s="249"/>
      <c s="249"/>
      <c s="249"/>
      <c s="249"/>
      <c s="249"/>
      <c s="249"/>
    </row>
    <row r="364" spans="1:18" ht="12.75">
      <c r="A364" s="247"/>
      <c s="204"/>
      <c s="248"/>
      <c s="248"/>
      <c s="248"/>
      <c s="248"/>
      <c s="248"/>
      <c s="248"/>
      <c s="248"/>
      <c s="248"/>
      <c s="249"/>
      <c s="249"/>
      <c s="249"/>
      <c s="249"/>
      <c s="249"/>
      <c s="249"/>
      <c s="249"/>
      <c s="249"/>
    </row>
    <row r="365" spans="1:18" ht="12.75">
      <c r="A365" s="247"/>
      <c s="204"/>
      <c s="248"/>
      <c s="248"/>
      <c s="248"/>
      <c s="248"/>
      <c s="248"/>
      <c s="248"/>
      <c s="248"/>
      <c s="248"/>
      <c s="249"/>
      <c s="249"/>
      <c s="249"/>
      <c s="249"/>
      <c s="249"/>
      <c s="249"/>
      <c s="249"/>
      <c s="249"/>
    </row>
    <row r="366" spans="1:18" ht="12.75">
      <c r="A366" s="247"/>
      <c s="204"/>
      <c s="248"/>
      <c s="248"/>
      <c s="248"/>
      <c s="248"/>
      <c s="248"/>
      <c s="248"/>
      <c s="248"/>
      <c s="248"/>
      <c s="249"/>
      <c s="249"/>
      <c s="249"/>
      <c s="249"/>
      <c s="249"/>
      <c s="249"/>
      <c s="249"/>
      <c s="249"/>
    </row>
    <row r="367" spans="1:18" ht="12.75">
      <c r="A367" s="247"/>
      <c s="204"/>
      <c s="248"/>
      <c s="248"/>
      <c s="248"/>
      <c s="248"/>
      <c s="248"/>
      <c s="248"/>
      <c s="248"/>
      <c s="248"/>
      <c s="249"/>
      <c s="249"/>
      <c s="249"/>
      <c s="249"/>
      <c s="249"/>
      <c s="249"/>
      <c s="249"/>
      <c s="249"/>
    </row>
    <row r="368" spans="1:18" ht="12.75">
      <c r="A368" s="247"/>
      <c s="204"/>
      <c s="248"/>
      <c s="248"/>
      <c s="248"/>
      <c s="248"/>
      <c s="248"/>
      <c s="248"/>
      <c s="248"/>
      <c s="248"/>
      <c s="249"/>
      <c s="249"/>
      <c s="249"/>
      <c s="249"/>
      <c s="249"/>
      <c s="249"/>
      <c s="249"/>
      <c s="249"/>
    </row>
    <row r="369" spans="1:18" ht="12.75">
      <c r="A369" s="247"/>
      <c s="204"/>
      <c s="248"/>
      <c s="248"/>
      <c s="248"/>
      <c s="248"/>
      <c s="248"/>
      <c s="248"/>
      <c s="248"/>
      <c s="248"/>
      <c s="249"/>
      <c s="249"/>
      <c s="249"/>
      <c s="249"/>
      <c s="249"/>
      <c s="249"/>
      <c s="249"/>
      <c s="249"/>
    </row>
    <row r="370" spans="1:18" ht="12.75">
      <c r="A370" s="247"/>
      <c s="204"/>
      <c s="248"/>
      <c s="248"/>
      <c s="248"/>
      <c s="248"/>
      <c s="248"/>
      <c s="248"/>
      <c s="248"/>
      <c s="248"/>
      <c s="249"/>
      <c s="249"/>
      <c s="249"/>
      <c s="249"/>
      <c s="249"/>
      <c s="249"/>
      <c s="249"/>
      <c s="249"/>
    </row>
    <row r="371" spans="1:18" ht="12.75">
      <c r="A371" s="247"/>
      <c s="204"/>
      <c s="248"/>
      <c s="248"/>
      <c s="248"/>
      <c s="248"/>
      <c s="248"/>
      <c s="248"/>
      <c s="248"/>
      <c s="248"/>
      <c s="249"/>
      <c s="249"/>
      <c s="249"/>
      <c s="249"/>
      <c s="249"/>
      <c s="249"/>
      <c s="249"/>
      <c s="249"/>
    </row>
    <row r="372" spans="1:18" ht="12.75">
      <c r="A372" s="247"/>
      <c s="204"/>
      <c s="248"/>
      <c s="248"/>
      <c s="248"/>
      <c s="248"/>
      <c s="248"/>
      <c s="248"/>
      <c s="248"/>
      <c s="248"/>
      <c s="249"/>
      <c s="249"/>
      <c s="249"/>
      <c s="249"/>
      <c s="249"/>
      <c s="249"/>
      <c s="249"/>
      <c s="249"/>
    </row>
    <row r="373" spans="1:18" ht="12.75">
      <c r="A373" s="247"/>
      <c s="204"/>
      <c s="248"/>
      <c s="248"/>
      <c s="248"/>
      <c s="248"/>
      <c s="248"/>
      <c s="248"/>
      <c s="248"/>
      <c s="248"/>
      <c s="249"/>
      <c s="249"/>
      <c s="249"/>
      <c s="249"/>
      <c s="249"/>
      <c s="249"/>
      <c s="249"/>
      <c s="249"/>
    </row>
    <row r="374" spans="1:18" ht="12.75">
      <c r="A374" s="247"/>
      <c s="204"/>
      <c s="248"/>
      <c s="248"/>
      <c s="248"/>
      <c s="248"/>
      <c s="248"/>
      <c s="248"/>
      <c s="248"/>
      <c s="248"/>
      <c s="249"/>
      <c s="249"/>
      <c s="249"/>
      <c s="249"/>
      <c s="249"/>
      <c s="249"/>
      <c s="249"/>
      <c s="249"/>
    </row>
    <row r="375" spans="1:18" ht="12.75">
      <c r="A375" s="247"/>
      <c s="204"/>
      <c s="248"/>
      <c s="248"/>
      <c s="248"/>
      <c s="248"/>
      <c s="248"/>
      <c s="248"/>
      <c s="248"/>
      <c s="248"/>
      <c s="249"/>
      <c s="249"/>
      <c s="249"/>
      <c s="249"/>
      <c s="249"/>
      <c s="249"/>
      <c s="249"/>
      <c s="249"/>
    </row>
    <row r="376" spans="1:18" ht="12.75">
      <c r="A376" s="247"/>
      <c s="204"/>
      <c s="248"/>
      <c s="248"/>
      <c s="248"/>
      <c s="248"/>
      <c s="248"/>
      <c s="248"/>
      <c s="248"/>
      <c s="248"/>
      <c s="249"/>
      <c s="249"/>
      <c s="249"/>
      <c s="249"/>
      <c s="249"/>
      <c s="249"/>
      <c s="249"/>
      <c s="249"/>
    </row>
    <row r="377" spans="1:18" ht="12.75">
      <c r="A377" s="247"/>
      <c s="204"/>
      <c s="248"/>
      <c s="248"/>
      <c s="248"/>
      <c s="248"/>
      <c s="248"/>
      <c s="248"/>
      <c s="248"/>
      <c s="248"/>
      <c s="249"/>
      <c s="249"/>
      <c s="249"/>
      <c s="249"/>
      <c s="249"/>
      <c s="249"/>
      <c s="249"/>
      <c s="249"/>
    </row>
    <row r="378" spans="1:18" ht="12.75">
      <c r="A378" s="247"/>
      <c s="204"/>
      <c s="248"/>
      <c s="248"/>
      <c s="248"/>
      <c s="248"/>
      <c s="248"/>
      <c s="248"/>
      <c s="248"/>
      <c s="248"/>
      <c s="249"/>
      <c s="249"/>
      <c s="249"/>
      <c s="249"/>
      <c s="249"/>
      <c s="249"/>
      <c s="249"/>
      <c s="249"/>
    </row>
    <row r="379" spans="1:18" ht="12.75">
      <c r="A379" s="247"/>
      <c s="204"/>
      <c s="248"/>
      <c s="248"/>
      <c s="248"/>
      <c s="248"/>
      <c s="248"/>
      <c s="248"/>
      <c s="248"/>
      <c s="248"/>
      <c s="249"/>
      <c s="249"/>
      <c s="249"/>
      <c s="249"/>
      <c s="249"/>
      <c s="249"/>
      <c s="249"/>
      <c s="249"/>
    </row>
    <row r="380" spans="1:18" ht="12.75">
      <c r="A380" s="247"/>
      <c s="204"/>
      <c s="248"/>
      <c s="248"/>
      <c s="248"/>
      <c s="248"/>
      <c s="248"/>
      <c s="248"/>
      <c s="248"/>
      <c s="248"/>
      <c s="249"/>
      <c s="249"/>
      <c s="249"/>
      <c s="249"/>
      <c s="249"/>
      <c s="249"/>
      <c s="249"/>
      <c s="249"/>
    </row>
    <row r="381" spans="1:18" ht="12.75">
      <c r="A381" s="247"/>
      <c s="204"/>
      <c s="248"/>
      <c s="248"/>
      <c s="248"/>
      <c s="248"/>
      <c s="248"/>
      <c s="248"/>
      <c s="248"/>
      <c s="248"/>
      <c s="249"/>
      <c s="249"/>
      <c s="249"/>
      <c s="249"/>
      <c s="249"/>
      <c s="249"/>
      <c s="249"/>
      <c s="249"/>
    </row>
    <row r="382" spans="1:18" ht="12.75">
      <c r="A382" s="247"/>
      <c s="204"/>
      <c s="248"/>
      <c s="248"/>
      <c s="248"/>
      <c s="248"/>
      <c s="248"/>
      <c s="248"/>
      <c s="248"/>
      <c s="248"/>
      <c s="249"/>
      <c s="249"/>
      <c s="249"/>
      <c s="249"/>
      <c s="249"/>
      <c s="249"/>
      <c s="249"/>
      <c s="249"/>
    </row>
    <row r="383" spans="1:18" ht="12.75">
      <c r="A383" s="247"/>
      <c s="204"/>
      <c s="248"/>
      <c s="248"/>
      <c s="248"/>
      <c s="248"/>
      <c s="248"/>
      <c s="248"/>
      <c s="248"/>
      <c s="248"/>
      <c s="249"/>
      <c s="249"/>
      <c s="249"/>
      <c s="249"/>
      <c s="249"/>
      <c s="249"/>
      <c s="249"/>
      <c s="249"/>
    </row>
    <row r="384" spans="1:18" ht="12.75">
      <c r="A384" s="247"/>
      <c s="204"/>
      <c s="248"/>
      <c s="248"/>
      <c s="248"/>
      <c s="248"/>
      <c s="248"/>
      <c s="248"/>
      <c s="248"/>
      <c s="248"/>
      <c s="249"/>
      <c s="249"/>
      <c s="249"/>
      <c s="249"/>
      <c s="249"/>
      <c s="249"/>
      <c s="249"/>
      <c s="249"/>
    </row>
    <row r="385" spans="1:18" ht="12.75">
      <c r="A385" s="247"/>
      <c s="204"/>
      <c s="248"/>
      <c s="248"/>
      <c s="248"/>
      <c s="248"/>
      <c s="248"/>
      <c s="248"/>
      <c s="248"/>
      <c s="248"/>
      <c s="249"/>
      <c s="249"/>
      <c s="249"/>
      <c s="249"/>
      <c s="249"/>
      <c s="249"/>
      <c s="249"/>
      <c s="249"/>
    </row>
    <row r="386" spans="1:18" ht="12.75">
      <c r="A386" s="247"/>
      <c s="204"/>
      <c s="248"/>
      <c s="248"/>
      <c s="248"/>
      <c s="248"/>
      <c s="248"/>
      <c s="248"/>
      <c s="248"/>
      <c s="248"/>
      <c s="249"/>
      <c s="249"/>
      <c s="249"/>
      <c s="249"/>
      <c s="249"/>
      <c s="249"/>
      <c s="249"/>
      <c s="249"/>
    </row>
    <row r="387" spans="1:18" ht="12.75">
      <c r="A387" s="247"/>
      <c s="204"/>
      <c s="248"/>
      <c s="248"/>
      <c s="248"/>
      <c s="248"/>
      <c s="248"/>
      <c s="248"/>
      <c s="248"/>
      <c s="248"/>
      <c s="249"/>
      <c s="249"/>
      <c s="249"/>
      <c s="249"/>
      <c s="249"/>
      <c s="249"/>
      <c s="249"/>
      <c s="249"/>
    </row>
    <row r="388" spans="1:18" ht="12.75">
      <c r="A388" s="247"/>
      <c s="204"/>
      <c s="248"/>
      <c s="248"/>
      <c s="248"/>
      <c s="248"/>
      <c s="248"/>
      <c s="248"/>
      <c s="248"/>
      <c s="248"/>
      <c s="249"/>
      <c s="249"/>
      <c s="249"/>
      <c s="249"/>
      <c s="249"/>
      <c s="249"/>
      <c s="249"/>
      <c s="249"/>
    </row>
    <row r="389" spans="1:18" ht="12.75">
      <c r="A389" s="247"/>
      <c s="204"/>
      <c s="248"/>
      <c s="248"/>
      <c s="248"/>
      <c s="248"/>
      <c s="248"/>
      <c s="248"/>
      <c s="248"/>
      <c s="248"/>
      <c s="249"/>
      <c s="249"/>
      <c s="249"/>
      <c s="249"/>
      <c s="249"/>
      <c s="249"/>
      <c s="249"/>
      <c s="249"/>
    </row>
    <row r="390" spans="1:18" ht="12.75">
      <c r="A390" s="247"/>
      <c s="204"/>
      <c s="248"/>
      <c s="248"/>
      <c s="248"/>
      <c s="248"/>
      <c s="248"/>
      <c s="248"/>
      <c s="248"/>
      <c s="248"/>
      <c s="249"/>
      <c s="249"/>
      <c s="249"/>
      <c s="249"/>
      <c s="249"/>
      <c s="249"/>
      <c s="249"/>
      <c s="249"/>
    </row>
    <row r="391" spans="1:18" ht="12.75">
      <c r="A391" s="247"/>
      <c s="204"/>
      <c s="248"/>
      <c s="248"/>
      <c s="248"/>
      <c s="248"/>
      <c s="248"/>
      <c s="248"/>
      <c s="248"/>
      <c s="248"/>
      <c s="249"/>
      <c s="249"/>
      <c s="249"/>
      <c s="249"/>
      <c s="249"/>
      <c s="249"/>
      <c s="249"/>
      <c s="249"/>
    </row>
    <row r="392" spans="1:18" ht="12.75">
      <c r="A392" s="247"/>
      <c s="204"/>
      <c s="248"/>
      <c s="248"/>
      <c s="248"/>
      <c s="248"/>
      <c s="248"/>
      <c s="248"/>
      <c s="248"/>
      <c s="248"/>
      <c s="249"/>
      <c s="249"/>
      <c s="249"/>
      <c s="249"/>
      <c s="249"/>
      <c s="249"/>
      <c s="249"/>
      <c s="249"/>
    </row>
    <row r="393" spans="1:18" ht="12.75">
      <c r="A393" s="247"/>
      <c s="204"/>
      <c s="248"/>
      <c s="248"/>
      <c s="248"/>
      <c s="248"/>
      <c s="248"/>
      <c s="248"/>
      <c s="248"/>
      <c s="248"/>
      <c s="249"/>
      <c s="249"/>
      <c s="249"/>
      <c s="249"/>
      <c s="249"/>
      <c s="249"/>
      <c s="249"/>
      <c s="249"/>
    </row>
    <row r="394" spans="1:18" ht="12.75">
      <c r="A394" s="247"/>
      <c s="204"/>
      <c s="248"/>
      <c s="248"/>
      <c s="248"/>
      <c s="248"/>
      <c s="248"/>
      <c s="248"/>
      <c s="248"/>
      <c s="248"/>
      <c s="249"/>
      <c s="249"/>
      <c s="249"/>
      <c s="249"/>
      <c s="249"/>
      <c s="249"/>
      <c s="249"/>
      <c s="249"/>
    </row>
    <row r="395" spans="1:18" ht="12.75">
      <c r="A395" s="247"/>
      <c s="204"/>
      <c s="248"/>
      <c s="248"/>
      <c s="248"/>
      <c s="248"/>
      <c s="248"/>
      <c s="248"/>
      <c s="248"/>
      <c s="248"/>
      <c s="249"/>
      <c s="249"/>
      <c s="249"/>
      <c s="249"/>
      <c s="249"/>
      <c s="249"/>
      <c s="249"/>
      <c s="249"/>
    </row>
    <row r="396" spans="1:18" ht="12.75">
      <c r="A396" s="247"/>
      <c s="204"/>
      <c s="247"/>
      <c s="248"/>
      <c s="248"/>
      <c s="248"/>
      <c s="248"/>
      <c s="248"/>
      <c s="248"/>
      <c s="248"/>
      <c s="247"/>
      <c s="249"/>
      <c s="249"/>
      <c s="249"/>
      <c s="249"/>
      <c s="249"/>
      <c s="249"/>
      <c s="249"/>
    </row>
    <row r="397" spans="1:18" ht="12.75">
      <c r="A397" s="247"/>
      <c s="204"/>
      <c s="248"/>
      <c s="248"/>
      <c s="248"/>
      <c s="248"/>
      <c s="248"/>
      <c s="248"/>
      <c s="248"/>
      <c s="248"/>
      <c s="249"/>
      <c s="249"/>
      <c s="249"/>
      <c s="249"/>
      <c s="249"/>
      <c s="249"/>
      <c s="249"/>
      <c s="249"/>
    </row>
    <row r="398" spans="1:18" ht="12.75">
      <c r="A398" s="247"/>
      <c s="204"/>
      <c s="248"/>
      <c s="248"/>
      <c s="248"/>
      <c s="248"/>
      <c s="248"/>
      <c s="248"/>
      <c s="248"/>
      <c s="248"/>
      <c s="249"/>
      <c s="249"/>
      <c s="249"/>
      <c s="249"/>
      <c s="249"/>
      <c s="249"/>
      <c s="249"/>
      <c s="249"/>
    </row>
    <row r="399" spans="1:18" ht="12.75">
      <c r="A399" s="247"/>
      <c s="204"/>
      <c s="248"/>
      <c s="248"/>
      <c s="248"/>
      <c s="248"/>
      <c s="248"/>
      <c s="248"/>
      <c s="248"/>
      <c s="248"/>
      <c s="249"/>
      <c s="249"/>
      <c s="249"/>
      <c s="249"/>
      <c s="249"/>
      <c s="249"/>
      <c s="249"/>
      <c s="249"/>
    </row>
    <row r="400" spans="1:18" ht="12.75">
      <c r="A400" s="247"/>
      <c s="204"/>
      <c s="248"/>
      <c s="248"/>
      <c s="248"/>
      <c s="248"/>
      <c s="248"/>
      <c s="248"/>
      <c s="248"/>
      <c s="248"/>
      <c s="249"/>
      <c s="249"/>
      <c s="249"/>
      <c s="249"/>
      <c s="249"/>
      <c s="249"/>
      <c s="249"/>
      <c s="249"/>
    </row>
    <row r="401" spans="1:18" ht="12.75">
      <c r="A401" s="247"/>
      <c s="204"/>
      <c s="248"/>
      <c s="248"/>
      <c s="248"/>
      <c s="248"/>
      <c s="248"/>
      <c s="248"/>
      <c s="248"/>
      <c s="248"/>
      <c s="249"/>
      <c s="249"/>
      <c s="249"/>
      <c s="249"/>
      <c s="249"/>
      <c s="249"/>
      <c s="249"/>
      <c s="249"/>
    </row>
    <row r="402" spans="1:18" ht="12.75">
      <c r="A402" s="247"/>
      <c s="204"/>
      <c s="248"/>
      <c s="248"/>
      <c s="248"/>
      <c s="248"/>
      <c s="248"/>
      <c s="248"/>
      <c s="248"/>
      <c s="248"/>
      <c s="249"/>
      <c s="249"/>
      <c s="249"/>
      <c s="249"/>
      <c s="249"/>
      <c s="249"/>
      <c s="249"/>
      <c s="249"/>
    </row>
    <row r="403" spans="1:18" ht="12.75">
      <c r="A403" s="247"/>
      <c s="204"/>
      <c s="248"/>
      <c s="248"/>
      <c s="248"/>
      <c s="248"/>
      <c s="248"/>
      <c s="248"/>
      <c s="248"/>
      <c s="248"/>
      <c s="249"/>
      <c s="249"/>
      <c s="249"/>
      <c s="249"/>
      <c s="249"/>
      <c s="249"/>
      <c s="249"/>
      <c s="249"/>
    </row>
    <row r="404" spans="1:18" ht="12.75">
      <c r="A404" s="247"/>
      <c s="204"/>
      <c s="248"/>
      <c s="248"/>
      <c s="248"/>
      <c s="248"/>
      <c s="248"/>
      <c s="248"/>
      <c s="248"/>
      <c s="248"/>
      <c s="249"/>
      <c s="249"/>
      <c s="249"/>
      <c s="249"/>
      <c s="249"/>
      <c s="249"/>
      <c s="249"/>
      <c s="249"/>
    </row>
    <row r="405" spans="1:18" ht="12.75">
      <c r="A405" s="247"/>
      <c s="204"/>
      <c s="248"/>
      <c s="248"/>
      <c s="248"/>
      <c s="248"/>
      <c s="248"/>
      <c s="248"/>
      <c s="248"/>
      <c s="248"/>
      <c s="249"/>
      <c s="249"/>
      <c s="249"/>
      <c s="249"/>
      <c s="249"/>
      <c s="249"/>
      <c s="249"/>
      <c s="249"/>
    </row>
    <row r="406" spans="1:18" ht="12.75">
      <c r="A406" s="247"/>
      <c s="204"/>
      <c s="248"/>
      <c s="248"/>
      <c s="248"/>
      <c s="248"/>
      <c s="248"/>
      <c s="248"/>
      <c s="248"/>
      <c s="248"/>
      <c s="249"/>
      <c s="249"/>
      <c s="249"/>
      <c s="249"/>
      <c s="249"/>
      <c s="249"/>
      <c s="249"/>
      <c s="249"/>
    </row>
    <row r="407" spans="1:18" ht="12.75">
      <c r="A407" s="247"/>
      <c s="204"/>
      <c s="248"/>
      <c s="248"/>
      <c s="248"/>
      <c s="248"/>
      <c s="248"/>
      <c s="248"/>
      <c s="248"/>
      <c s="248"/>
      <c s="249"/>
      <c s="249"/>
      <c s="249"/>
      <c s="249"/>
      <c s="249"/>
      <c s="249"/>
      <c s="249"/>
      <c s="249"/>
    </row>
    <row r="408" spans="1:18" ht="12.75">
      <c r="A408" s="247"/>
      <c s="204"/>
      <c s="248"/>
      <c s="248"/>
      <c s="248"/>
      <c s="248"/>
      <c s="248"/>
      <c s="248"/>
      <c s="248"/>
      <c s="248"/>
      <c s="249"/>
      <c s="249"/>
      <c s="249"/>
      <c s="249"/>
      <c s="249"/>
      <c s="249"/>
      <c s="249"/>
      <c s="249"/>
    </row>
    <row r="409" spans="1:18" ht="12.75">
      <c r="A409" s="247"/>
      <c s="204"/>
      <c s="248"/>
      <c s="248"/>
      <c s="248"/>
      <c s="248"/>
      <c s="248"/>
      <c s="248"/>
      <c s="248"/>
      <c s="248"/>
      <c s="249"/>
      <c s="249"/>
      <c s="249"/>
      <c s="249"/>
      <c s="249"/>
      <c s="249"/>
      <c s="249"/>
      <c s="249"/>
    </row>
    <row r="410" spans="1:18" ht="12.75">
      <c r="A410" s="247"/>
      <c s="204"/>
      <c s="248"/>
      <c s="248"/>
      <c s="248"/>
      <c s="248"/>
      <c s="248"/>
      <c s="248"/>
      <c s="248"/>
      <c s="248"/>
      <c s="249"/>
      <c s="249"/>
      <c s="249"/>
      <c s="249"/>
      <c s="249"/>
      <c s="249"/>
      <c s="249"/>
      <c s="249"/>
    </row>
    <row r="411" spans="1:18" ht="12.75">
      <c r="A411" s="247"/>
      <c s="204"/>
      <c s="248"/>
      <c s="248"/>
      <c s="248"/>
      <c s="248"/>
      <c s="248"/>
      <c s="248"/>
      <c s="248"/>
      <c s="248"/>
      <c s="249"/>
      <c s="249"/>
      <c s="249"/>
      <c s="249"/>
      <c s="249"/>
      <c s="249"/>
      <c s="249"/>
      <c s="249"/>
    </row>
    <row r="412" spans="1:18" ht="12.75">
      <c r="A412" s="247"/>
      <c s="204"/>
      <c s="248"/>
      <c s="248"/>
      <c s="248"/>
      <c s="248"/>
      <c s="248"/>
      <c s="248"/>
      <c s="248"/>
      <c s="248"/>
      <c s="249"/>
      <c s="249"/>
      <c s="249"/>
      <c s="249"/>
      <c s="249"/>
      <c s="249"/>
      <c s="249"/>
      <c s="249"/>
    </row>
    <row r="413" spans="1:18" ht="12.75">
      <c r="A413" s="247"/>
      <c s="204"/>
      <c s="248"/>
      <c s="248"/>
      <c s="248"/>
      <c s="248"/>
      <c s="248"/>
      <c s="248"/>
      <c s="248"/>
      <c s="248"/>
      <c s="249"/>
      <c s="249"/>
      <c s="249"/>
      <c s="249"/>
      <c s="249"/>
      <c s="249"/>
      <c s="249"/>
      <c s="249"/>
    </row>
    <row r="414" spans="1:18" ht="12.75">
      <c r="A414" s="247"/>
      <c s="204"/>
      <c s="248"/>
      <c s="248"/>
      <c s="248"/>
      <c s="248"/>
      <c s="248"/>
      <c s="248"/>
      <c s="248"/>
      <c s="248"/>
      <c s="249"/>
      <c s="249"/>
      <c s="249"/>
      <c s="249"/>
      <c s="249"/>
      <c s="249"/>
      <c s="249"/>
      <c s="249"/>
    </row>
    <row r="415" spans="1:18" ht="12.75">
      <c r="A415" s="247"/>
      <c s="204"/>
      <c s="248"/>
      <c s="248"/>
      <c s="248"/>
      <c s="248"/>
      <c s="248"/>
      <c s="248"/>
      <c s="248"/>
      <c s="248"/>
      <c s="249"/>
      <c s="249"/>
      <c s="249"/>
      <c s="249"/>
      <c s="249"/>
      <c s="249"/>
      <c s="249"/>
      <c s="249"/>
    </row>
    <row r="416" spans="1:18" ht="12.75">
      <c r="A416" s="247"/>
      <c s="204"/>
      <c s="248"/>
      <c s="248"/>
      <c s="248"/>
      <c s="248"/>
      <c s="248"/>
      <c s="248"/>
      <c s="248"/>
      <c s="248"/>
      <c s="249"/>
      <c s="249"/>
      <c s="249"/>
      <c s="249"/>
      <c s="249"/>
      <c s="249"/>
      <c s="249"/>
      <c s="249"/>
    </row>
    <row r="417" spans="1:18" ht="12.75">
      <c r="A417" s="247"/>
      <c s="204"/>
      <c s="248"/>
      <c s="248"/>
      <c s="248"/>
      <c s="248"/>
      <c s="248"/>
      <c s="248"/>
      <c s="248"/>
      <c s="248"/>
      <c s="249"/>
      <c s="249"/>
      <c s="249"/>
      <c s="249"/>
      <c s="249"/>
      <c s="249"/>
      <c s="249"/>
      <c s="249"/>
    </row>
    <row r="418" spans="1:18" ht="12.75">
      <c r="A418" s="247"/>
      <c s="204"/>
      <c s="248"/>
      <c s="248"/>
      <c s="248"/>
      <c s="248"/>
      <c s="248"/>
      <c s="248"/>
      <c s="248"/>
      <c s="248"/>
      <c s="249"/>
      <c s="249"/>
      <c s="249"/>
      <c s="249"/>
      <c s="249"/>
      <c s="249"/>
      <c s="249"/>
      <c s="249"/>
    </row>
    <row r="419" spans="1:18" ht="12.75">
      <c r="A419" s="247"/>
      <c s="204"/>
      <c s="248"/>
      <c s="248"/>
      <c s="248"/>
      <c s="248"/>
      <c s="248"/>
      <c s="248"/>
      <c s="248"/>
      <c s="248"/>
      <c s="249"/>
      <c s="249"/>
      <c s="249"/>
      <c s="249"/>
      <c s="249"/>
      <c s="249"/>
      <c s="249"/>
      <c s="249"/>
    </row>
    <row r="420" spans="1:18" ht="12.75">
      <c r="A420" s="247"/>
      <c s="204"/>
      <c s="248"/>
      <c s="248"/>
      <c s="248"/>
      <c s="248"/>
      <c s="248"/>
      <c s="248"/>
      <c s="248"/>
      <c s="248"/>
      <c s="249"/>
      <c s="249"/>
      <c s="249"/>
      <c s="249"/>
      <c s="249"/>
      <c s="249"/>
      <c s="249"/>
      <c s="249"/>
    </row>
    <row r="421" spans="1:18" ht="12.75">
      <c r="A421" s="247"/>
      <c s="204"/>
      <c s="248"/>
      <c s="248"/>
      <c s="248"/>
      <c s="248"/>
      <c s="248"/>
      <c s="248"/>
      <c s="248"/>
      <c s="248"/>
      <c s="249"/>
      <c s="249"/>
      <c s="249"/>
      <c s="249"/>
      <c s="249"/>
      <c s="249"/>
      <c s="249"/>
      <c s="249"/>
    </row>
    <row r="422" spans="1:18" ht="12.75">
      <c r="A422" s="247"/>
      <c s="204"/>
      <c s="248"/>
      <c s="248"/>
      <c s="248"/>
      <c s="248"/>
      <c s="248"/>
      <c s="248"/>
      <c s="248"/>
      <c s="248"/>
      <c s="249"/>
      <c s="249"/>
      <c s="249"/>
      <c s="249"/>
      <c s="249"/>
      <c s="249"/>
      <c s="249"/>
      <c s="249"/>
    </row>
    <row r="423" spans="1:18" ht="12.75">
      <c r="A423" s="247"/>
      <c s="204"/>
      <c s="248"/>
      <c s="248"/>
      <c s="248"/>
      <c s="248"/>
      <c s="248"/>
      <c s="248"/>
      <c s="248"/>
      <c s="248"/>
      <c s="249"/>
      <c s="249"/>
      <c s="249"/>
      <c s="249"/>
      <c s="249"/>
      <c s="249"/>
      <c s="249"/>
      <c s="249"/>
    </row>
    <row r="424" spans="1:18" ht="12.75">
      <c r="A424" s="247"/>
      <c s="204"/>
      <c s="248"/>
      <c s="248"/>
      <c s="248"/>
      <c s="248"/>
      <c s="248"/>
      <c s="248"/>
      <c s="248"/>
      <c s="248"/>
      <c s="249"/>
      <c s="249"/>
      <c s="249"/>
      <c s="249"/>
      <c s="249"/>
      <c s="249"/>
      <c s="249"/>
      <c s="249"/>
    </row>
    <row r="425" spans="1:18" ht="12.75">
      <c r="A425" s="247"/>
      <c s="204"/>
      <c s="248"/>
      <c s="248"/>
      <c s="248"/>
      <c s="248"/>
      <c s="248"/>
      <c s="248"/>
      <c s="248"/>
      <c s="248"/>
      <c s="249"/>
      <c s="249"/>
      <c s="249"/>
      <c s="249"/>
      <c s="249"/>
      <c s="249"/>
      <c s="249"/>
      <c s="249"/>
    </row>
    <row r="426" spans="1:18" ht="12.75">
      <c r="A426" s="247"/>
      <c s="204"/>
      <c s="248"/>
      <c s="248"/>
      <c s="248"/>
      <c s="248"/>
      <c s="248"/>
      <c s="248"/>
      <c s="248"/>
      <c s="248"/>
      <c s="249"/>
      <c s="249"/>
      <c s="249"/>
      <c s="249"/>
      <c s="249"/>
      <c s="249"/>
      <c s="249"/>
      <c s="249"/>
    </row>
    <row r="427" spans="1:18" ht="12.75">
      <c r="A427" s="247"/>
      <c s="204"/>
      <c s="248"/>
      <c s="248"/>
      <c s="248"/>
      <c s="248"/>
      <c s="248"/>
      <c s="248"/>
      <c s="248"/>
      <c s="248"/>
      <c s="249"/>
      <c s="249"/>
      <c s="249"/>
      <c s="249"/>
      <c s="249"/>
      <c s="249"/>
      <c s="249"/>
      <c s="249"/>
    </row>
    <row r="428" spans="1:18" ht="12.75">
      <c r="A428" s="247"/>
      <c s="204"/>
      <c s="248"/>
      <c s="248"/>
      <c s="248"/>
      <c s="248"/>
      <c s="248"/>
      <c s="248"/>
      <c s="248"/>
      <c s="248"/>
      <c s="249"/>
      <c s="249"/>
      <c s="249"/>
      <c s="249"/>
      <c s="249"/>
      <c s="249"/>
      <c s="249"/>
      <c s="249"/>
    </row>
    <row r="429" spans="1:18" ht="12.75">
      <c r="A429" s="247"/>
      <c s="204"/>
      <c s="248"/>
      <c s="248"/>
      <c s="248"/>
      <c s="248"/>
      <c s="248"/>
      <c s="248"/>
      <c s="248"/>
      <c s="248"/>
      <c s="249"/>
      <c s="249"/>
      <c s="249"/>
      <c s="249"/>
      <c s="249"/>
      <c s="249"/>
      <c s="249"/>
      <c s="249"/>
    </row>
    <row r="430" spans="1:18" ht="12.75">
      <c r="A430" s="247"/>
      <c s="204"/>
      <c s="248"/>
      <c s="248"/>
      <c s="248"/>
      <c s="248"/>
      <c s="248"/>
      <c s="248"/>
      <c s="248"/>
      <c s="248"/>
      <c s="249"/>
      <c s="249"/>
      <c s="249"/>
      <c s="249"/>
      <c s="249"/>
      <c s="249"/>
      <c s="249"/>
      <c s="249"/>
    </row>
    <row r="431" spans="1:18" ht="12.75">
      <c r="A431" s="247"/>
      <c s="204"/>
      <c s="248"/>
      <c s="248"/>
      <c s="248"/>
      <c s="248"/>
      <c s="248"/>
      <c s="248"/>
      <c s="248"/>
      <c s="248"/>
      <c s="249"/>
      <c s="249"/>
      <c s="249"/>
      <c s="249"/>
      <c s="249"/>
      <c s="249"/>
      <c s="249"/>
      <c s="249"/>
    </row>
    <row r="432" spans="1:18" ht="12.75">
      <c r="A432" s="247"/>
      <c s="204"/>
      <c s="248"/>
      <c s="248"/>
      <c s="248"/>
      <c s="248"/>
      <c s="248"/>
      <c s="248"/>
      <c s="248"/>
      <c s="248"/>
      <c s="249"/>
      <c s="249"/>
      <c s="249"/>
      <c s="249"/>
      <c s="249"/>
      <c s="249"/>
      <c s="249"/>
      <c s="249"/>
    </row>
    <row r="433" spans="1:18" ht="12.75">
      <c r="A433" s="247"/>
      <c s="204"/>
      <c s="248"/>
      <c s="248"/>
      <c s="248"/>
      <c s="248"/>
      <c s="248"/>
      <c s="248"/>
      <c s="248"/>
      <c s="248"/>
      <c s="249"/>
      <c s="249"/>
      <c s="249"/>
      <c s="249"/>
      <c s="249"/>
      <c s="249"/>
      <c s="249"/>
      <c s="249"/>
    </row>
    <row r="434" spans="1:18" ht="12.75">
      <c r="A434" s="247"/>
      <c s="204"/>
      <c s="248"/>
      <c s="248"/>
      <c s="248"/>
      <c s="248"/>
      <c s="248"/>
      <c s="248"/>
      <c s="248"/>
      <c s="248"/>
      <c s="249"/>
      <c s="249"/>
      <c s="249"/>
      <c s="249"/>
      <c s="249"/>
      <c s="249"/>
      <c s="249"/>
      <c s="249"/>
    </row>
    <row r="435" spans="1:18" ht="12.75">
      <c r="A435" s="247"/>
      <c s="204"/>
      <c s="248"/>
      <c s="248"/>
      <c s="248"/>
      <c s="248"/>
      <c s="248"/>
      <c s="248"/>
      <c s="248"/>
      <c s="248"/>
      <c s="249"/>
      <c s="249"/>
      <c s="249"/>
      <c s="249"/>
      <c s="249"/>
      <c s="249"/>
      <c s="249"/>
      <c s="249"/>
    </row>
    <row r="436" spans="1:18" ht="12.75">
      <c r="A436" s="247"/>
      <c s="204"/>
      <c s="248"/>
      <c s="248"/>
      <c s="248"/>
      <c s="248"/>
      <c s="248"/>
      <c s="248"/>
      <c s="248"/>
      <c s="248"/>
      <c s="249"/>
      <c s="249"/>
      <c s="249"/>
      <c s="249"/>
      <c s="249"/>
      <c s="249"/>
      <c s="249"/>
      <c s="249"/>
    </row>
    <row r="437" spans="1:18" ht="12.75">
      <c r="A437" s="247"/>
      <c s="204"/>
      <c s="248"/>
      <c s="248"/>
      <c s="248"/>
      <c s="248"/>
      <c s="248"/>
      <c s="248"/>
      <c s="248"/>
      <c s="248"/>
      <c s="249"/>
      <c s="249"/>
      <c s="249"/>
      <c s="249"/>
      <c s="249"/>
      <c s="249"/>
      <c s="249"/>
      <c s="249"/>
    </row>
    <row r="438" spans="1:18" ht="12.75">
      <c r="A438" s="247"/>
      <c s="204"/>
      <c s="248"/>
      <c s="248"/>
      <c s="248"/>
      <c s="248"/>
      <c s="248"/>
      <c s="248"/>
      <c s="248"/>
      <c s="248"/>
      <c s="249"/>
      <c s="249"/>
      <c s="249"/>
      <c s="249"/>
      <c s="249"/>
      <c s="249"/>
      <c s="249"/>
      <c s="249"/>
    </row>
    <row r="439" spans="1:18" ht="12.75">
      <c r="A439" s="247"/>
      <c s="204"/>
      <c s="248"/>
      <c s="248"/>
      <c s="248"/>
      <c s="248"/>
      <c s="248"/>
      <c s="248"/>
      <c s="248"/>
      <c s="248"/>
      <c s="249"/>
      <c s="249"/>
      <c s="249"/>
      <c s="249"/>
      <c s="249"/>
      <c s="249"/>
      <c s="249"/>
      <c s="249"/>
    </row>
    <row r="440" spans="1:18" ht="12.75">
      <c r="A440" s="247"/>
      <c s="204"/>
      <c s="248"/>
      <c s="248"/>
      <c s="248"/>
      <c s="248"/>
      <c s="248"/>
      <c s="248"/>
      <c s="248"/>
      <c s="248"/>
      <c s="249"/>
      <c s="249"/>
      <c s="249"/>
      <c s="249"/>
      <c s="249"/>
      <c s="249"/>
      <c s="249"/>
      <c s="249"/>
    </row>
    <row r="441" spans="1:18" ht="12.75">
      <c r="A441" s="247"/>
      <c s="204"/>
      <c s="248"/>
      <c s="248"/>
      <c s="248"/>
      <c s="248"/>
      <c s="248"/>
      <c s="248"/>
      <c s="248"/>
      <c s="248"/>
      <c s="249"/>
      <c s="249"/>
      <c s="249"/>
      <c s="249"/>
      <c s="249"/>
      <c s="249"/>
      <c s="249"/>
      <c s="249"/>
    </row>
    <row r="442" spans="1:18" ht="12.75">
      <c r="A442" s="247"/>
      <c s="204"/>
      <c s="248"/>
      <c s="248"/>
      <c s="248"/>
      <c s="248"/>
      <c s="248"/>
      <c s="248"/>
      <c s="248"/>
      <c s="248"/>
      <c s="249"/>
      <c s="249"/>
      <c s="249"/>
      <c s="249"/>
      <c s="249"/>
      <c s="249"/>
      <c s="249"/>
      <c s="249"/>
    </row>
    <row r="443" spans="1:18" ht="12.75">
      <c r="A443" s="247"/>
      <c s="204"/>
      <c s="248"/>
      <c s="248"/>
      <c s="248"/>
      <c s="248"/>
      <c s="248"/>
      <c s="248"/>
      <c s="248"/>
      <c s="248"/>
      <c s="249"/>
      <c s="249"/>
      <c s="249"/>
      <c s="249"/>
      <c s="249"/>
      <c s="249"/>
      <c s="249"/>
      <c s="249"/>
    </row>
    <row r="444" spans="1:18" ht="12.75">
      <c r="A444" s="247"/>
      <c s="204"/>
      <c s="248"/>
      <c s="248"/>
      <c s="248"/>
      <c s="248"/>
      <c s="248"/>
      <c s="248"/>
      <c s="248"/>
      <c s="248"/>
      <c s="249"/>
      <c s="249"/>
      <c s="249"/>
      <c s="249"/>
      <c s="249"/>
      <c s="249"/>
      <c s="249"/>
      <c s="249"/>
    </row>
    <row r="445" spans="1:18" ht="12.75">
      <c r="A445" s="247"/>
      <c s="204"/>
      <c s="248"/>
      <c s="248"/>
      <c s="248"/>
      <c s="248"/>
      <c s="248"/>
      <c s="248"/>
      <c s="248"/>
      <c s="248"/>
      <c s="249"/>
      <c s="249"/>
      <c s="249"/>
      <c s="249"/>
      <c s="249"/>
      <c s="249"/>
      <c s="249"/>
      <c s="249"/>
    </row>
    <row r="446" spans="1:18" ht="12.75">
      <c r="A446" s="247"/>
      <c s="204"/>
      <c s="248"/>
      <c s="248"/>
      <c s="248"/>
      <c s="248"/>
      <c s="248"/>
      <c s="248"/>
      <c s="248"/>
      <c s="248"/>
      <c s="249"/>
      <c s="249"/>
      <c s="249"/>
      <c s="249"/>
      <c s="249"/>
      <c s="249"/>
      <c s="249"/>
      <c s="249"/>
    </row>
    <row r="447" spans="1:18" ht="12.75">
      <c r="A447" s="247"/>
      <c s="204"/>
      <c s="248"/>
      <c s="248"/>
      <c s="248"/>
      <c s="248"/>
      <c s="248"/>
      <c s="248"/>
      <c s="248"/>
      <c s="248"/>
      <c s="249"/>
      <c s="249"/>
      <c s="249"/>
      <c s="249"/>
      <c s="249"/>
      <c s="249"/>
      <c s="249"/>
      <c s="249"/>
    </row>
    <row r="448" spans="1:18" ht="12.75">
      <c r="A448" s="247"/>
      <c s="204"/>
      <c s="248"/>
      <c s="248"/>
      <c s="248"/>
      <c s="248"/>
      <c s="248"/>
      <c s="248"/>
      <c s="248"/>
      <c s="248"/>
      <c s="249"/>
      <c s="249"/>
      <c s="249"/>
      <c s="249"/>
      <c s="249"/>
      <c s="249"/>
      <c s="249"/>
      <c s="249"/>
    </row>
    <row r="449" spans="1:18" ht="12.75">
      <c r="A449" s="247"/>
      <c s="204"/>
      <c s="248"/>
      <c s="248"/>
      <c s="248"/>
      <c s="248"/>
      <c s="248"/>
      <c s="248"/>
      <c s="248"/>
      <c s="248"/>
      <c s="249"/>
      <c s="249"/>
      <c s="249"/>
      <c s="249"/>
      <c s="249"/>
      <c s="249"/>
      <c s="249"/>
      <c s="249"/>
    </row>
    <row r="450" spans="1:18" ht="12.75">
      <c r="A450" s="247"/>
      <c s="204"/>
      <c s="248"/>
      <c s="248"/>
      <c s="248"/>
      <c s="248"/>
      <c s="248"/>
      <c s="248"/>
      <c s="248"/>
      <c s="248"/>
      <c s="249"/>
      <c s="249"/>
      <c s="249"/>
      <c s="249"/>
      <c s="249"/>
      <c s="249"/>
      <c s="249"/>
      <c s="249"/>
    </row>
    <row r="451" spans="1:18" ht="12.75">
      <c r="A451" s="247"/>
      <c s="204"/>
      <c s="248"/>
      <c s="248"/>
      <c s="248"/>
      <c s="248"/>
      <c s="248"/>
      <c s="248"/>
      <c s="248"/>
      <c s="248"/>
      <c s="249"/>
      <c s="249"/>
      <c s="249"/>
      <c s="249"/>
      <c s="249"/>
      <c s="249"/>
      <c s="249"/>
      <c s="249"/>
    </row>
    <row r="452" spans="1:18" ht="12.75">
      <c r="A452" s="247"/>
      <c s="204"/>
      <c s="248"/>
      <c s="248"/>
      <c s="248"/>
      <c s="248"/>
      <c s="248"/>
      <c s="248"/>
      <c s="248"/>
      <c s="248"/>
      <c s="249"/>
      <c s="249"/>
      <c s="249"/>
      <c s="249"/>
      <c s="249"/>
      <c s="249"/>
      <c s="249"/>
      <c s="249"/>
    </row>
    <row r="453" spans="1:18" ht="12.75">
      <c r="A453" s="247"/>
      <c s="204"/>
      <c s="248"/>
      <c s="248"/>
      <c s="248"/>
      <c s="248"/>
      <c s="248"/>
      <c s="248"/>
      <c s="248"/>
      <c s="248"/>
      <c s="249"/>
      <c s="249"/>
      <c s="249"/>
      <c s="249"/>
      <c s="249"/>
      <c s="249"/>
      <c s="249"/>
      <c s="249"/>
    </row>
    <row r="454" spans="1:18" ht="12.75">
      <c r="A454" s="247"/>
      <c s="204"/>
      <c s="248"/>
      <c s="248"/>
      <c s="248"/>
      <c s="248"/>
      <c s="248"/>
      <c s="248"/>
      <c s="248"/>
      <c s="248"/>
      <c s="249"/>
      <c s="249"/>
      <c s="249"/>
      <c s="249"/>
      <c s="249"/>
      <c s="249"/>
      <c s="249"/>
      <c s="249"/>
    </row>
    <row r="455" spans="1:18" ht="12.75">
      <c r="A455" s="247"/>
      <c s="204"/>
      <c s="248"/>
      <c s="248"/>
      <c s="248"/>
      <c s="248"/>
      <c s="248"/>
      <c s="248"/>
      <c s="248"/>
      <c s="248"/>
      <c s="249"/>
      <c s="249"/>
      <c s="249"/>
      <c s="249"/>
      <c s="249"/>
      <c s="249"/>
      <c s="249"/>
      <c s="249"/>
    </row>
    <row r="456" spans="1:18" ht="12.75">
      <c r="A456" s="247"/>
      <c s="204"/>
      <c s="248"/>
      <c s="248"/>
      <c s="248"/>
      <c s="248"/>
      <c s="248"/>
      <c s="248"/>
      <c s="248"/>
      <c s="248"/>
      <c s="249"/>
      <c s="249"/>
      <c s="249"/>
      <c s="249"/>
      <c s="249"/>
      <c s="249"/>
      <c s="249"/>
      <c s="249"/>
    </row>
    <row r="457" spans="1:18" ht="12.75">
      <c r="A457" s="247"/>
      <c s="204"/>
      <c s="248"/>
      <c s="248"/>
      <c s="248"/>
      <c s="248"/>
      <c s="248"/>
      <c s="248"/>
      <c s="248"/>
      <c s="248"/>
      <c s="249"/>
      <c s="249"/>
      <c s="249"/>
      <c s="249"/>
      <c s="249"/>
      <c s="249"/>
      <c s="249"/>
      <c s="249"/>
    </row>
    <row r="458" spans="1:18" ht="12.75">
      <c r="A458" s="247"/>
      <c s="204"/>
      <c s="248"/>
      <c s="248"/>
      <c s="248"/>
      <c s="248"/>
      <c s="248"/>
      <c s="248"/>
      <c s="248"/>
      <c s="248"/>
      <c s="249"/>
      <c s="249"/>
      <c s="249"/>
      <c s="249"/>
      <c s="249"/>
      <c s="249"/>
      <c s="249"/>
      <c s="249"/>
    </row>
    <row r="459" spans="1:18" ht="12.75">
      <c r="A459" s="247"/>
      <c s="204"/>
      <c s="248"/>
      <c s="248"/>
      <c s="248"/>
      <c s="248"/>
      <c s="248"/>
      <c s="248"/>
      <c s="248"/>
      <c s="248"/>
      <c s="249"/>
      <c s="249"/>
      <c s="249"/>
      <c s="249"/>
      <c s="249"/>
      <c s="249"/>
      <c s="249"/>
      <c s="249"/>
    </row>
    <row r="460" spans="1:18" ht="12.75">
      <c r="A460" s="247"/>
      <c s="204"/>
      <c s="247"/>
      <c s="248"/>
      <c s="248"/>
      <c s="248"/>
      <c s="248"/>
      <c s="248"/>
      <c s="248"/>
      <c s="248"/>
      <c s="247"/>
      <c s="249"/>
      <c s="249"/>
      <c s="249"/>
      <c s="249"/>
      <c s="249"/>
      <c s="249"/>
      <c s="249"/>
    </row>
    <row r="461" spans="1:18" ht="12.75">
      <c r="A461" s="247"/>
      <c s="204"/>
      <c s="248"/>
      <c s="248"/>
      <c s="248"/>
      <c s="248"/>
      <c s="248"/>
      <c s="248"/>
      <c s="248"/>
      <c s="248"/>
      <c s="249"/>
      <c s="249"/>
      <c s="249"/>
      <c s="249"/>
      <c s="249"/>
      <c s="249"/>
      <c s="249"/>
      <c s="249"/>
    </row>
    <row r="462" spans="1:18" ht="12.75">
      <c r="A462" s="247"/>
      <c s="204"/>
      <c s="248"/>
      <c s="248"/>
      <c s="248"/>
      <c s="248"/>
      <c s="248"/>
      <c s="248"/>
      <c s="248"/>
      <c s="248"/>
      <c s="249"/>
      <c s="249"/>
      <c s="249"/>
      <c s="249"/>
      <c s="249"/>
      <c s="249"/>
      <c s="249"/>
      <c s="249"/>
    </row>
    <row r="463" spans="1:18" ht="12.75">
      <c r="A463" s="247"/>
      <c s="204"/>
      <c s="248"/>
      <c s="248"/>
      <c s="248"/>
      <c s="248"/>
      <c s="248"/>
      <c s="248"/>
      <c s="248"/>
      <c s="248"/>
      <c s="249"/>
      <c s="249"/>
      <c s="249"/>
      <c s="249"/>
      <c s="249"/>
      <c s="249"/>
      <c s="249"/>
      <c s="249"/>
    </row>
    <row r="464" spans="1:18" ht="12.75">
      <c r="A464" s="247"/>
      <c s="204"/>
      <c s="248"/>
      <c s="248"/>
      <c s="248"/>
      <c s="248"/>
      <c s="248"/>
      <c s="248"/>
      <c s="248"/>
      <c s="248"/>
      <c s="249"/>
      <c s="249"/>
      <c s="249"/>
      <c s="249"/>
      <c s="249"/>
      <c s="249"/>
      <c s="249"/>
      <c s="249"/>
    </row>
    <row r="465" spans="1:18" ht="12.75">
      <c r="A465" s="247"/>
      <c s="204"/>
      <c s="248"/>
      <c s="248"/>
      <c s="248"/>
      <c s="248"/>
      <c s="248"/>
      <c s="248"/>
      <c s="248"/>
      <c s="248"/>
      <c s="249"/>
      <c s="249"/>
      <c s="249"/>
      <c s="249"/>
      <c s="249"/>
      <c s="249"/>
      <c s="249"/>
      <c s="249"/>
    </row>
    <row r="466" spans="1:18" ht="12.75">
      <c r="A466" s="247"/>
      <c s="204"/>
      <c s="248"/>
      <c s="248"/>
      <c s="248"/>
      <c s="248"/>
      <c s="248"/>
      <c s="248"/>
      <c s="248"/>
      <c s="248"/>
      <c s="249"/>
      <c s="249"/>
      <c s="249"/>
      <c s="249"/>
      <c s="249"/>
      <c s="249"/>
      <c s="249"/>
      <c s="249"/>
    </row>
    <row r="467" spans="1:18" ht="12.75">
      <c r="A467" s="247"/>
      <c s="204"/>
      <c s="248"/>
      <c s="248"/>
      <c s="248"/>
      <c s="248"/>
      <c s="248"/>
      <c s="248"/>
      <c s="248"/>
      <c s="248"/>
      <c s="249"/>
      <c s="249"/>
      <c s="249"/>
      <c s="249"/>
      <c s="249"/>
      <c s="249"/>
      <c s="249"/>
      <c s="249"/>
    </row>
    <row r="468" spans="1:18" ht="12.75">
      <c r="A468" s="247"/>
      <c s="204"/>
      <c s="248"/>
      <c s="248"/>
      <c s="248"/>
      <c s="248"/>
      <c s="248"/>
      <c s="248"/>
      <c s="248"/>
      <c s="248"/>
      <c s="249"/>
      <c s="249"/>
      <c s="249"/>
      <c s="249"/>
      <c s="249"/>
      <c s="249"/>
      <c s="249"/>
      <c s="249"/>
    </row>
    <row r="469" spans="1:18" ht="12.75">
      <c r="A469" s="247"/>
      <c s="204"/>
      <c s="248"/>
      <c s="248"/>
      <c s="248"/>
      <c s="248"/>
      <c s="248"/>
      <c s="248"/>
      <c s="248"/>
      <c s="248"/>
      <c s="249"/>
      <c s="249"/>
      <c s="249"/>
      <c s="249"/>
      <c s="249"/>
      <c s="249"/>
      <c s="249"/>
      <c s="249"/>
    </row>
    <row r="470" spans="1:18" ht="12.75">
      <c r="A470" s="247"/>
      <c s="204"/>
      <c s="248"/>
      <c s="248"/>
      <c s="248"/>
      <c s="248"/>
      <c s="248"/>
      <c s="248"/>
      <c s="248"/>
      <c s="248"/>
      <c s="249"/>
      <c s="249"/>
      <c s="249"/>
      <c s="249"/>
      <c s="249"/>
      <c s="249"/>
      <c s="249"/>
      <c s="249"/>
    </row>
    <row r="471" spans="1:18" ht="12.75">
      <c r="A471" s="247"/>
      <c s="204"/>
      <c s="248"/>
      <c s="248"/>
      <c s="248"/>
      <c s="248"/>
      <c s="248"/>
      <c s="248"/>
      <c s="248"/>
      <c s="248"/>
      <c s="249"/>
      <c s="249"/>
      <c s="249"/>
      <c s="249"/>
      <c s="249"/>
      <c s="249"/>
      <c s="249"/>
      <c s="249"/>
    </row>
    <row r="472" spans="1:18" ht="12.75">
      <c r="A472" s="247"/>
      <c s="204"/>
      <c s="248"/>
      <c s="248"/>
      <c s="248"/>
      <c s="248"/>
      <c s="248"/>
      <c s="248"/>
      <c s="248"/>
      <c s="248"/>
      <c s="249"/>
      <c s="249"/>
      <c s="249"/>
      <c s="249"/>
      <c s="249"/>
      <c s="249"/>
      <c s="249"/>
      <c s="249"/>
    </row>
    <row r="473" spans="1:18" ht="12.75">
      <c r="A473" s="247"/>
      <c s="204"/>
      <c s="248"/>
      <c s="248"/>
      <c s="248"/>
      <c s="248"/>
      <c s="248"/>
      <c s="248"/>
      <c s="248"/>
      <c s="248"/>
      <c s="249"/>
      <c s="249"/>
      <c s="249"/>
      <c s="249"/>
      <c s="249"/>
      <c s="249"/>
      <c s="249"/>
      <c s="249"/>
    </row>
    <row r="474" spans="1:18" ht="12.75">
      <c r="A474" s="247"/>
      <c s="204"/>
      <c s="248"/>
      <c s="248"/>
      <c s="248"/>
      <c s="248"/>
      <c s="248"/>
      <c s="248"/>
      <c s="248"/>
      <c s="248"/>
      <c s="249"/>
      <c s="249"/>
      <c s="249"/>
      <c s="249"/>
      <c s="249"/>
      <c s="249"/>
      <c s="249"/>
      <c s="249"/>
    </row>
    <row r="475" spans="1:18" ht="12.75">
      <c r="A475" s="247"/>
      <c s="204"/>
      <c s="248"/>
      <c s="248"/>
      <c s="248"/>
      <c s="248"/>
      <c s="248"/>
      <c s="248"/>
      <c s="248"/>
      <c s="248"/>
      <c s="249"/>
      <c s="249"/>
      <c s="249"/>
      <c s="249"/>
      <c s="249"/>
      <c s="249"/>
      <c s="249"/>
      <c s="249"/>
    </row>
    <row r="476" spans="1:18" ht="12.75">
      <c r="A476" s="247"/>
      <c s="204"/>
      <c s="248"/>
      <c s="248"/>
      <c s="248"/>
      <c s="248"/>
      <c s="248"/>
      <c s="248"/>
      <c s="248"/>
      <c s="248"/>
      <c s="249"/>
      <c s="249"/>
      <c s="249"/>
      <c s="249"/>
      <c s="249"/>
      <c s="249"/>
      <c s="249"/>
      <c s="249"/>
    </row>
    <row r="477" spans="1:18" ht="12.75">
      <c r="A477" s="247"/>
      <c s="204"/>
      <c s="248"/>
      <c s="248"/>
      <c s="248"/>
      <c s="248"/>
      <c s="248"/>
      <c s="248"/>
      <c s="248"/>
      <c s="248"/>
      <c s="249"/>
      <c s="249"/>
      <c s="249"/>
      <c s="249"/>
      <c s="249"/>
      <c s="249"/>
      <c s="249"/>
      <c s="249"/>
    </row>
    <row r="478" spans="1:18" ht="12.75">
      <c r="A478" s="247"/>
      <c s="204"/>
      <c s="248"/>
      <c s="248"/>
      <c s="248"/>
      <c s="248"/>
      <c s="248"/>
      <c s="248"/>
      <c s="248"/>
      <c s="248"/>
      <c s="249"/>
      <c s="249"/>
      <c s="249"/>
      <c s="249"/>
      <c s="249"/>
      <c s="249"/>
      <c s="249"/>
      <c s="249"/>
    </row>
    <row r="479" spans="1:18" ht="12.75">
      <c r="A479" s="247"/>
      <c s="204"/>
      <c s="248"/>
      <c s="248"/>
      <c s="248"/>
      <c s="248"/>
      <c s="248"/>
      <c s="248"/>
      <c s="248"/>
      <c s="248"/>
      <c s="249"/>
      <c s="249"/>
      <c s="249"/>
      <c s="249"/>
      <c s="249"/>
      <c s="249"/>
      <c s="249"/>
      <c s="249"/>
    </row>
    <row r="480" spans="1:18" ht="12.75">
      <c r="A480" s="247"/>
      <c s="204"/>
      <c s="248"/>
      <c s="248"/>
      <c s="248"/>
      <c s="248"/>
      <c s="248"/>
      <c s="248"/>
      <c s="248"/>
      <c s="248"/>
      <c s="249"/>
      <c s="249"/>
      <c s="249"/>
      <c s="249"/>
      <c s="249"/>
      <c s="249"/>
      <c s="249"/>
      <c s="249"/>
    </row>
    <row r="481" spans="1:18" ht="12.75">
      <c r="A481" s="247"/>
      <c s="204"/>
      <c s="248"/>
      <c s="248"/>
      <c s="248"/>
      <c s="248"/>
      <c s="248"/>
      <c s="248"/>
      <c s="248"/>
      <c s="248"/>
      <c s="249"/>
      <c s="249"/>
      <c s="249"/>
      <c s="249"/>
      <c s="249"/>
      <c s="249"/>
      <c s="249"/>
      <c s="249"/>
    </row>
    <row r="482" spans="1:18" ht="12.75">
      <c r="A482" s="247"/>
      <c s="204"/>
      <c s="248"/>
      <c s="248"/>
      <c s="248"/>
      <c s="248"/>
      <c s="248"/>
      <c s="248"/>
      <c s="248"/>
      <c s="248"/>
      <c s="249"/>
      <c s="249"/>
      <c s="249"/>
      <c s="249"/>
      <c s="249"/>
      <c s="249"/>
      <c s="249"/>
      <c s="249"/>
    </row>
    <row r="483" spans="1:18" ht="12.75">
      <c r="A483" s="247"/>
      <c s="204"/>
      <c s="248"/>
      <c s="248"/>
      <c s="248"/>
      <c s="248"/>
      <c s="248"/>
      <c s="248"/>
      <c s="248"/>
      <c s="248"/>
      <c s="249"/>
      <c s="249"/>
      <c s="249"/>
      <c s="249"/>
      <c s="249"/>
      <c s="249"/>
      <c s="249"/>
      <c s="249"/>
    </row>
    <row r="484" spans="1:18" ht="12.75">
      <c r="A484" s="247"/>
      <c s="204"/>
      <c s="248"/>
      <c s="248"/>
      <c s="248"/>
      <c s="248"/>
      <c s="248"/>
      <c s="248"/>
      <c s="248"/>
      <c s="248"/>
      <c s="249"/>
      <c s="249"/>
      <c s="249"/>
      <c s="249"/>
      <c s="249"/>
      <c s="249"/>
      <c s="249"/>
      <c s="249"/>
    </row>
    <row r="485" spans="1:18" ht="12.75">
      <c r="A485" s="247"/>
      <c s="204"/>
      <c s="248"/>
      <c s="248"/>
      <c s="248"/>
      <c s="248"/>
      <c s="248"/>
      <c s="248"/>
      <c s="248"/>
      <c s="248"/>
      <c s="249"/>
      <c s="249"/>
      <c s="249"/>
      <c s="249"/>
      <c s="249"/>
      <c s="249"/>
      <c s="249"/>
      <c s="249"/>
    </row>
    <row r="486" spans="1:18" ht="12.75">
      <c r="A486" s="247"/>
      <c s="204"/>
      <c s="248"/>
      <c s="248"/>
      <c s="248"/>
      <c s="248"/>
      <c s="248"/>
      <c s="248"/>
      <c s="248"/>
      <c s="248"/>
      <c s="249"/>
      <c s="249"/>
      <c s="249"/>
      <c s="249"/>
      <c s="249"/>
      <c s="249"/>
      <c s="249"/>
      <c s="249"/>
    </row>
    <row r="487" spans="1:18" ht="12.75">
      <c r="A487" s="247"/>
      <c s="204"/>
      <c s="248"/>
      <c s="248"/>
      <c s="248"/>
      <c s="248"/>
      <c s="248"/>
      <c s="248"/>
      <c s="248"/>
      <c s="248"/>
      <c s="249"/>
      <c s="249"/>
      <c s="249"/>
      <c s="249"/>
      <c s="249"/>
      <c s="249"/>
      <c s="249"/>
      <c s="249"/>
    </row>
    <row r="488" spans="1:18" ht="12.75">
      <c r="A488" s="247"/>
      <c s="204"/>
      <c s="248"/>
      <c s="248"/>
      <c s="248"/>
      <c s="248"/>
      <c s="248"/>
      <c s="248"/>
      <c s="248"/>
      <c s="248"/>
      <c s="249"/>
      <c s="249"/>
      <c s="249"/>
      <c s="249"/>
      <c s="249"/>
      <c s="249"/>
      <c s="249"/>
      <c s="249"/>
    </row>
    <row r="489" spans="1:18" ht="12.75">
      <c r="A489" s="247"/>
      <c s="204"/>
      <c s="248"/>
      <c s="248"/>
      <c s="248"/>
      <c s="248"/>
      <c s="248"/>
      <c s="248"/>
      <c s="248"/>
      <c s="248"/>
      <c s="249"/>
      <c s="249"/>
      <c s="249"/>
      <c s="249"/>
      <c s="249"/>
      <c s="249"/>
      <c s="249"/>
      <c s="249"/>
    </row>
    <row r="490" spans="1:18" ht="12.75">
      <c r="A490" s="247"/>
      <c s="204"/>
      <c s="248"/>
      <c s="248"/>
      <c s="248"/>
      <c s="248"/>
      <c s="248"/>
      <c s="248"/>
      <c s="248"/>
      <c s="248"/>
      <c s="249"/>
      <c s="249"/>
      <c s="249"/>
      <c s="249"/>
      <c s="249"/>
      <c s="249"/>
      <c s="249"/>
      <c s="249"/>
    </row>
    <row r="491" spans="1:18" ht="12.75">
      <c r="A491" s="247"/>
      <c s="204"/>
      <c s="248"/>
      <c s="248"/>
      <c s="248"/>
      <c s="248"/>
      <c s="248"/>
      <c s="248"/>
      <c s="248"/>
      <c s="248"/>
      <c s="249"/>
      <c s="249"/>
      <c s="249"/>
      <c s="249"/>
      <c s="249"/>
      <c s="249"/>
      <c s="249"/>
      <c s="249"/>
    </row>
    <row r="492" spans="1:18" ht="12.75">
      <c r="A492" s="247"/>
      <c s="204"/>
      <c s="247"/>
      <c s="248"/>
      <c s="247"/>
      <c s="248"/>
      <c s="247"/>
      <c s="248"/>
      <c s="247"/>
      <c s="248"/>
      <c s="247"/>
      <c s="249"/>
      <c s="247"/>
      <c s="249"/>
      <c s="247"/>
      <c s="249"/>
      <c s="247"/>
      <c s="249"/>
    </row>
    <row r="493" spans="1:18" ht="12.75">
      <c r="A493" s="247"/>
      <c s="204"/>
      <c s="248"/>
      <c s="248"/>
      <c s="248"/>
      <c s="248"/>
      <c s="248"/>
      <c s="248"/>
      <c s="248"/>
      <c s="248"/>
      <c s="249"/>
      <c s="249"/>
      <c s="249"/>
      <c s="249"/>
      <c s="249"/>
      <c s="249"/>
      <c s="249"/>
      <c s="249"/>
    </row>
    <row r="494" spans="1:18" ht="12.75">
      <c r="A494" s="247"/>
      <c s="204"/>
      <c s="248"/>
      <c s="248"/>
      <c s="248"/>
      <c s="248"/>
      <c s="248"/>
      <c s="248"/>
      <c s="248"/>
      <c s="248"/>
      <c s="249"/>
      <c s="249"/>
      <c s="249"/>
      <c s="249"/>
      <c s="249"/>
      <c s="249"/>
      <c s="249"/>
      <c s="249"/>
    </row>
    <row r="495" spans="1:18" ht="12.75">
      <c r="A495" s="247"/>
      <c s="204"/>
      <c s="248"/>
      <c s="248"/>
      <c s="248"/>
      <c s="248"/>
      <c s="248"/>
      <c s="248"/>
      <c s="248"/>
      <c s="248"/>
      <c s="249"/>
      <c s="249"/>
      <c s="249"/>
      <c s="249"/>
      <c s="249"/>
      <c s="249"/>
      <c s="249"/>
      <c s="249"/>
    </row>
    <row r="496" spans="1:18" ht="12.75">
      <c r="A496" s="247"/>
      <c s="204"/>
      <c s="248"/>
      <c s="248"/>
      <c s="248"/>
      <c s="248"/>
      <c s="248"/>
      <c s="248"/>
      <c s="248"/>
      <c s="248"/>
      <c s="249"/>
      <c s="249"/>
      <c s="249"/>
      <c s="249"/>
      <c s="249"/>
      <c s="249"/>
      <c s="249"/>
      <c s="249"/>
    </row>
    <row r="497" spans="1:18" ht="12.75">
      <c r="A497" s="247"/>
      <c s="204"/>
      <c s="248"/>
      <c s="248"/>
      <c s="248"/>
      <c s="248"/>
      <c s="248"/>
      <c s="248"/>
      <c s="248"/>
      <c s="248"/>
      <c s="249"/>
      <c s="249"/>
      <c s="249"/>
      <c s="249"/>
      <c s="249"/>
      <c s="249"/>
      <c s="249"/>
      <c s="249"/>
    </row>
    <row r="498" spans="1:18" ht="12.75">
      <c r="A498" s="247"/>
      <c s="204"/>
      <c s="248"/>
      <c s="248"/>
      <c s="248"/>
      <c s="248"/>
      <c s="248"/>
      <c s="248"/>
      <c s="248"/>
      <c s="248"/>
      <c s="249"/>
      <c s="249"/>
      <c s="249"/>
      <c s="249"/>
      <c s="249"/>
      <c s="249"/>
      <c s="249"/>
      <c s="249"/>
    </row>
    <row r="499" spans="1:18" ht="12.75">
      <c r="A499" s="247"/>
      <c s="204"/>
      <c s="248"/>
      <c s="248"/>
      <c s="248"/>
      <c s="248"/>
      <c s="248"/>
      <c s="248"/>
      <c s="248"/>
      <c s="248"/>
      <c s="249"/>
      <c s="249"/>
      <c s="249"/>
      <c s="249"/>
      <c s="249"/>
      <c s="249"/>
      <c s="249"/>
      <c s="249"/>
    </row>
    <row r="500" spans="1:18" ht="12.75">
      <c r="A500" s="247"/>
      <c s="204"/>
      <c s="248"/>
      <c s="248"/>
      <c s="248"/>
      <c s="248"/>
      <c s="248"/>
      <c s="248"/>
      <c s="248"/>
      <c s="248"/>
      <c s="249"/>
      <c s="249"/>
      <c s="249"/>
      <c s="249"/>
      <c s="249"/>
      <c s="249"/>
      <c s="249"/>
      <c s="249"/>
    </row>
    <row r="501" spans="1:18" ht="12.75">
      <c r="A501" s="247"/>
      <c s="204"/>
      <c s="248"/>
      <c s="248"/>
      <c s="248"/>
      <c s="248"/>
      <c s="248"/>
      <c s="248"/>
      <c s="248"/>
      <c s="248"/>
      <c s="249"/>
      <c s="249"/>
      <c s="249"/>
      <c s="249"/>
      <c s="249"/>
      <c s="249"/>
      <c s="249"/>
      <c s="249"/>
    </row>
    <row r="502" spans="1:18" ht="12.75">
      <c r="A502" s="247"/>
      <c s="204"/>
      <c s="248"/>
      <c s="248"/>
      <c s="248"/>
      <c s="248"/>
      <c s="248"/>
      <c s="248"/>
      <c s="248"/>
      <c s="248"/>
      <c s="249"/>
      <c s="249"/>
      <c s="249"/>
      <c s="249"/>
      <c s="249"/>
      <c s="249"/>
      <c s="249"/>
      <c s="249"/>
    </row>
    <row r="503" spans="1:18" ht="12.75">
      <c r="A503" s="247"/>
      <c s="204"/>
      <c s="248"/>
      <c s="248"/>
      <c s="248"/>
      <c s="248"/>
      <c s="248"/>
      <c s="248"/>
      <c s="248"/>
      <c s="248"/>
      <c s="249"/>
      <c s="249"/>
      <c s="249"/>
      <c s="249"/>
      <c s="249"/>
      <c s="249"/>
      <c s="249"/>
      <c s="249"/>
    </row>
    <row r="504" spans="1:18" ht="12.75">
      <c r="A504" s="247"/>
      <c s="204"/>
      <c s="248"/>
      <c s="248"/>
      <c s="248"/>
      <c s="248"/>
      <c s="248"/>
      <c s="248"/>
      <c s="248"/>
      <c s="248"/>
      <c s="249"/>
      <c s="249"/>
      <c s="249"/>
      <c s="249"/>
      <c s="249"/>
      <c s="249"/>
      <c s="249"/>
      <c s="249"/>
    </row>
    <row r="505" spans="1:18" ht="12.75">
      <c r="A505" s="247"/>
      <c s="204"/>
      <c s="248"/>
      <c s="248"/>
      <c s="248"/>
      <c s="248"/>
      <c s="248"/>
      <c s="248"/>
      <c s="248"/>
      <c s="248"/>
      <c s="249"/>
      <c s="249"/>
      <c s="249"/>
      <c s="249"/>
      <c s="249"/>
      <c s="249"/>
      <c s="249"/>
      <c s="249"/>
    </row>
    <row r="506" spans="1:18" ht="12.75">
      <c r="A506" s="247"/>
      <c s="204"/>
      <c s="248"/>
      <c s="248"/>
      <c s="248"/>
      <c s="248"/>
      <c s="248"/>
      <c s="248"/>
      <c s="248"/>
      <c s="248"/>
      <c s="249"/>
      <c s="249"/>
      <c s="249"/>
      <c s="249"/>
      <c s="249"/>
      <c s="249"/>
      <c s="249"/>
      <c s="249"/>
    </row>
    <row r="507" spans="1:18" ht="12.75">
      <c r="A507" s="247"/>
      <c s="204"/>
      <c s="248"/>
      <c s="248"/>
      <c s="248"/>
      <c s="248"/>
      <c s="248"/>
      <c s="248"/>
      <c s="248"/>
      <c s="248"/>
      <c s="249"/>
      <c s="249"/>
      <c s="249"/>
      <c s="249"/>
      <c s="249"/>
      <c s="249"/>
      <c s="249"/>
      <c s="249"/>
    </row>
    <row r="508" spans="1:18" ht="12.75">
      <c r="A508" s="247"/>
      <c s="204"/>
      <c s="248"/>
      <c s="248"/>
      <c s="248"/>
      <c s="248"/>
      <c s="248"/>
      <c s="248"/>
      <c s="248"/>
      <c s="248"/>
      <c s="249"/>
      <c s="249"/>
      <c s="249"/>
      <c s="249"/>
      <c s="249"/>
      <c s="249"/>
      <c s="249"/>
      <c s="249"/>
    </row>
    <row r="509" spans="1:18" ht="12.75">
      <c r="A509" s="247"/>
      <c s="204"/>
      <c s="248"/>
      <c s="248"/>
      <c s="248"/>
      <c s="248"/>
      <c s="248"/>
      <c s="248"/>
      <c s="248"/>
      <c s="248"/>
      <c s="249"/>
      <c s="249"/>
      <c s="249"/>
      <c s="249"/>
      <c s="249"/>
      <c s="249"/>
      <c s="249"/>
      <c s="249"/>
    </row>
    <row r="510" spans="1:18" ht="12.75">
      <c r="A510" s="247"/>
      <c s="204"/>
      <c s="248"/>
      <c s="248"/>
      <c s="248"/>
      <c s="248"/>
      <c s="248"/>
      <c s="248"/>
      <c s="248"/>
      <c s="248"/>
      <c s="249"/>
      <c s="249"/>
      <c s="249"/>
      <c s="249"/>
      <c s="249"/>
      <c s="249"/>
      <c s="249"/>
      <c s="249"/>
    </row>
    <row r="511" spans="1:18" ht="12.75">
      <c r="A511" s="247"/>
      <c s="204"/>
      <c s="248"/>
      <c s="248"/>
      <c s="248"/>
      <c s="248"/>
      <c s="248"/>
      <c s="248"/>
      <c s="248"/>
      <c s="248"/>
      <c s="249"/>
      <c s="249"/>
      <c s="249"/>
      <c s="249"/>
      <c s="249"/>
      <c s="249"/>
      <c s="249"/>
      <c s="249"/>
    </row>
    <row r="512" spans="1:18" ht="12.75">
      <c r="A512" s="247"/>
      <c s="204"/>
      <c s="248"/>
      <c s="248"/>
      <c s="248"/>
      <c s="248"/>
      <c s="248"/>
      <c s="248"/>
      <c s="248"/>
      <c s="248"/>
      <c s="249"/>
      <c s="249"/>
      <c s="249"/>
      <c s="249"/>
      <c s="249"/>
      <c s="249"/>
      <c s="249"/>
      <c s="249"/>
    </row>
    <row r="513" spans="1:18" ht="12.75">
      <c r="A513" s="247"/>
      <c s="204"/>
      <c s="248"/>
      <c s="248"/>
      <c s="248"/>
      <c s="248"/>
      <c s="248"/>
      <c s="248"/>
      <c s="248"/>
      <c s="248"/>
      <c s="249"/>
      <c s="249"/>
      <c s="249"/>
      <c s="249"/>
      <c s="249"/>
      <c s="249"/>
      <c s="249"/>
      <c s="249"/>
    </row>
    <row r="514" spans="1:18" ht="12.75">
      <c r="A514" s="247"/>
      <c s="204"/>
      <c s="248"/>
      <c s="248"/>
      <c s="248"/>
      <c s="248"/>
      <c s="248"/>
      <c s="248"/>
      <c s="248"/>
      <c s="248"/>
      <c s="249"/>
      <c s="249"/>
      <c s="249"/>
      <c s="249"/>
      <c s="249"/>
      <c s="249"/>
      <c s="249"/>
      <c s="249"/>
    </row>
    <row r="515" spans="1:18" ht="12.75">
      <c r="A515" s="247"/>
      <c s="204"/>
      <c s="248"/>
      <c s="248"/>
      <c s="248"/>
      <c s="248"/>
      <c s="248"/>
      <c s="248"/>
      <c s="248"/>
      <c s="248"/>
      <c s="249"/>
      <c s="249"/>
      <c s="249"/>
      <c s="249"/>
      <c s="249"/>
      <c s="249"/>
      <c s="249"/>
      <c s="249"/>
    </row>
    <row r="516" spans="1:18" ht="12.75">
      <c r="A516" s="247"/>
      <c s="204"/>
      <c s="248"/>
      <c s="248"/>
      <c s="248"/>
      <c s="248"/>
      <c s="248"/>
      <c s="248"/>
      <c s="248"/>
      <c s="248"/>
      <c s="249"/>
      <c s="249"/>
      <c s="249"/>
      <c s="249"/>
      <c s="249"/>
      <c s="249"/>
      <c s="249"/>
      <c s="249"/>
    </row>
    <row r="517" spans="1:18" ht="12.75">
      <c r="A517" s="247"/>
      <c s="204"/>
      <c s="248"/>
      <c s="248"/>
      <c s="248"/>
      <c s="248"/>
      <c s="248"/>
      <c s="248"/>
      <c s="248"/>
      <c s="248"/>
      <c s="249"/>
      <c s="249"/>
      <c s="249"/>
      <c s="249"/>
      <c s="249"/>
      <c s="249"/>
      <c s="249"/>
      <c s="249"/>
    </row>
    <row r="518" spans="1:18" ht="12.75">
      <c r="A518" s="247"/>
      <c s="204"/>
      <c s="248"/>
      <c s="248"/>
      <c s="248"/>
      <c s="248"/>
      <c s="248"/>
      <c s="248"/>
      <c s="248"/>
      <c s="248"/>
      <c s="249"/>
      <c s="249"/>
      <c s="249"/>
      <c s="249"/>
      <c s="249"/>
      <c s="249"/>
      <c s="249"/>
      <c s="249"/>
    </row>
    <row r="519" spans="1:18" ht="12.75">
      <c r="A519" s="247"/>
      <c s="204"/>
      <c s="248"/>
      <c s="248"/>
      <c s="248"/>
      <c s="248"/>
      <c s="248"/>
      <c s="248"/>
      <c s="248"/>
      <c s="248"/>
      <c s="249"/>
      <c s="249"/>
      <c s="249"/>
      <c s="249"/>
      <c s="249"/>
      <c s="249"/>
      <c s="249"/>
      <c s="249"/>
    </row>
    <row r="520" spans="1:18" ht="12.75">
      <c r="A520" s="247"/>
      <c s="204"/>
      <c s="248"/>
      <c s="248"/>
      <c s="248"/>
      <c s="248"/>
      <c s="248"/>
      <c s="248"/>
      <c s="248"/>
      <c s="248"/>
      <c s="249"/>
      <c s="249"/>
      <c s="249"/>
      <c s="249"/>
      <c s="249"/>
      <c s="249"/>
      <c s="249"/>
      <c s="249"/>
    </row>
    <row r="521" spans="1:18" ht="12.75">
      <c r="A521" s="247"/>
      <c s="204"/>
      <c s="248"/>
      <c s="248"/>
      <c s="248"/>
      <c s="248"/>
      <c s="248"/>
      <c s="248"/>
      <c s="248"/>
      <c s="248"/>
      <c s="249"/>
      <c s="249"/>
      <c s="249"/>
      <c s="249"/>
      <c s="249"/>
      <c s="249"/>
      <c s="249"/>
      <c s="249"/>
    </row>
    <row r="522" spans="1:18" ht="12.75">
      <c r="A522" s="247"/>
      <c s="204"/>
      <c s="248"/>
      <c s="248"/>
      <c s="248"/>
      <c s="248"/>
      <c s="248"/>
      <c s="248"/>
      <c s="248"/>
      <c s="248"/>
      <c s="249"/>
      <c s="249"/>
      <c s="249"/>
      <c s="249"/>
      <c s="249"/>
      <c s="249"/>
      <c s="249"/>
      <c s="249"/>
    </row>
    <row r="523" spans="1:18" ht="12.75">
      <c r="A523" s="247"/>
      <c s="204"/>
      <c s="247"/>
      <c s="247"/>
      <c s="247"/>
      <c s="247"/>
      <c s="247"/>
      <c s="247"/>
      <c s="247"/>
      <c s="247"/>
      <c s="247"/>
      <c s="247"/>
      <c s="247"/>
      <c s="247"/>
      <c s="247"/>
      <c s="247"/>
      <c s="247"/>
      <c s="247"/>
    </row>
    <row r="524" spans="1:18" ht="12.75">
      <c r="A524" s="247"/>
      <c s="204"/>
      <c s="247"/>
      <c s="247"/>
      <c s="247"/>
      <c s="247"/>
      <c s="247"/>
      <c s="247"/>
      <c s="247"/>
      <c s="247"/>
      <c s="247"/>
      <c s="247"/>
      <c s="247"/>
      <c s="247"/>
      <c s="247"/>
      <c s="247"/>
      <c s="247"/>
      <c s="247"/>
    </row>
    <row r="525" spans="1:18" ht="12.75">
      <c r="A525" s="247"/>
      <c s="204"/>
      <c s="248"/>
      <c s="248"/>
      <c s="248"/>
      <c s="248"/>
      <c s="248"/>
      <c s="248"/>
      <c s="248"/>
      <c s="248"/>
      <c s="249"/>
      <c s="249"/>
      <c s="249"/>
      <c s="249"/>
      <c s="249"/>
      <c s="249"/>
      <c s="249"/>
      <c s="249"/>
    </row>
    <row r="526" spans="1:18" ht="12.75">
      <c r="A526" s="247"/>
      <c s="204"/>
      <c s="248"/>
      <c s="248"/>
      <c s="248"/>
      <c s="248"/>
      <c s="248"/>
      <c s="248"/>
      <c s="248"/>
      <c s="248"/>
      <c s="249"/>
      <c s="249"/>
      <c s="249"/>
      <c s="249"/>
      <c s="249"/>
      <c s="249"/>
      <c s="249"/>
      <c s="249"/>
    </row>
    <row r="527" spans="1:18" ht="12.75">
      <c r="A527" s="247"/>
      <c s="204"/>
      <c s="248"/>
      <c s="248"/>
      <c s="248"/>
      <c s="248"/>
      <c s="248"/>
      <c s="248"/>
      <c s="248"/>
      <c s="248"/>
      <c s="249"/>
      <c s="249"/>
      <c s="249"/>
      <c s="249"/>
      <c s="249"/>
      <c s="249"/>
      <c s="249"/>
      <c s="249"/>
    </row>
    <row r="528" spans="1:18" ht="12.75">
      <c r="A528" s="247"/>
      <c s="204"/>
      <c s="248"/>
      <c s="248"/>
      <c s="248"/>
      <c s="248"/>
      <c s="248"/>
      <c s="248"/>
      <c s="248"/>
      <c s="248"/>
      <c s="249"/>
      <c s="249"/>
      <c s="249"/>
      <c s="249"/>
      <c s="249"/>
      <c s="249"/>
      <c s="249"/>
      <c s="249"/>
    </row>
    <row r="529" spans="1:18" ht="12.75">
      <c r="A529" s="247"/>
      <c s="204"/>
      <c s="248"/>
      <c s="248"/>
      <c s="248"/>
      <c s="248"/>
      <c s="248"/>
      <c s="248"/>
      <c s="248"/>
      <c s="248"/>
      <c s="249"/>
      <c s="249"/>
      <c s="249"/>
      <c s="249"/>
      <c s="249"/>
      <c s="249"/>
      <c s="249"/>
      <c s="249"/>
    </row>
    <row r="530" spans="1:18" ht="12.75">
      <c r="A530" s="247"/>
      <c s="204"/>
      <c s="248"/>
      <c s="248"/>
      <c s="248"/>
      <c s="248"/>
      <c s="248"/>
      <c s="248"/>
      <c s="248"/>
      <c s="248"/>
      <c s="249"/>
      <c s="249"/>
      <c s="249"/>
      <c s="249"/>
      <c s="249"/>
      <c s="249"/>
      <c s="249"/>
      <c s="249"/>
    </row>
    <row r="531" spans="1:18" ht="12.75">
      <c r="A531" s="247"/>
      <c s="204"/>
      <c s="248"/>
      <c s="248"/>
      <c s="248"/>
      <c s="248"/>
      <c s="248"/>
      <c s="248"/>
      <c s="248"/>
      <c s="248"/>
      <c s="249"/>
      <c s="249"/>
      <c s="249"/>
      <c s="249"/>
      <c s="249"/>
      <c s="249"/>
      <c s="249"/>
      <c s="249"/>
    </row>
    <row r="532" spans="1:18" ht="12.75">
      <c r="A532" s="247"/>
      <c s="204"/>
      <c s="248"/>
      <c s="248"/>
      <c s="248"/>
      <c s="248"/>
      <c s="248"/>
      <c s="248"/>
      <c s="248"/>
      <c s="248"/>
      <c s="249"/>
      <c s="249"/>
      <c s="249"/>
      <c s="249"/>
      <c s="249"/>
      <c s="249"/>
      <c s="249"/>
      <c s="249"/>
    </row>
    <row r="533" spans="1:18" ht="12.75">
      <c r="A533" s="247"/>
      <c s="204"/>
      <c s="248"/>
      <c s="248"/>
      <c s="248"/>
      <c s="248"/>
      <c s="248"/>
      <c s="248"/>
      <c s="248"/>
      <c s="248"/>
      <c s="249"/>
      <c s="249"/>
      <c s="249"/>
      <c s="249"/>
      <c s="249"/>
      <c s="249"/>
      <c s="249"/>
      <c s="249"/>
    </row>
    <row r="534" spans="1:18" ht="12.75">
      <c r="A534" s="247"/>
      <c s="204"/>
      <c s="248"/>
      <c s="248"/>
      <c s="248"/>
      <c s="248"/>
      <c s="248"/>
      <c s="248"/>
      <c s="248"/>
      <c s="248"/>
      <c s="249"/>
      <c s="249"/>
      <c s="249"/>
      <c s="249"/>
      <c s="249"/>
      <c s="249"/>
      <c s="249"/>
      <c s="249"/>
    </row>
    <row r="535" spans="1:18" ht="12.75">
      <c r="A535" s="247"/>
      <c s="204"/>
      <c s="248"/>
      <c s="248"/>
      <c s="248"/>
      <c s="248"/>
      <c s="248"/>
      <c s="248"/>
      <c s="248"/>
      <c s="248"/>
      <c s="249"/>
      <c s="249"/>
      <c s="249"/>
      <c s="249"/>
      <c s="249"/>
      <c s="249"/>
      <c s="249"/>
      <c s="249"/>
    </row>
    <row r="536" spans="1:18" ht="12.75">
      <c r="A536" s="247"/>
      <c s="204"/>
      <c s="248"/>
      <c s="248"/>
      <c s="248"/>
      <c s="248"/>
      <c s="248"/>
      <c s="248"/>
      <c s="248"/>
      <c s="248"/>
      <c s="249"/>
      <c s="249"/>
      <c s="249"/>
      <c s="249"/>
      <c s="249"/>
      <c s="249"/>
      <c s="249"/>
      <c s="249"/>
    </row>
    <row r="537" spans="1:18" ht="12.75">
      <c r="A537" s="247"/>
      <c s="204"/>
      <c s="248"/>
      <c s="248"/>
      <c s="248"/>
      <c s="248"/>
      <c s="248"/>
      <c s="248"/>
      <c s="248"/>
      <c s="248"/>
      <c s="249"/>
      <c s="249"/>
      <c s="249"/>
      <c s="249"/>
      <c s="249"/>
      <c s="249"/>
      <c s="249"/>
      <c s="249"/>
    </row>
    <row r="538" spans="1:18" ht="12.75">
      <c r="A538" s="247"/>
      <c s="204"/>
      <c s="248"/>
      <c s="248"/>
      <c s="248"/>
      <c s="248"/>
      <c s="248"/>
      <c s="248"/>
      <c s="248"/>
      <c s="248"/>
      <c s="249"/>
      <c s="249"/>
      <c s="249"/>
      <c s="249"/>
      <c s="249"/>
      <c s="249"/>
      <c s="249"/>
      <c s="249"/>
    </row>
    <row r="539" spans="1:18" ht="12.75">
      <c r="A539" s="247"/>
      <c s="204"/>
      <c s="248"/>
      <c s="248"/>
      <c s="248"/>
      <c s="248"/>
      <c s="248"/>
      <c s="248"/>
      <c s="248"/>
      <c s="248"/>
      <c s="249"/>
      <c s="249"/>
      <c s="249"/>
      <c s="249"/>
      <c s="249"/>
      <c s="249"/>
      <c s="249"/>
      <c s="249"/>
    </row>
    <row r="540" spans="1:18" ht="12.75">
      <c r="A540" s="247"/>
      <c s="204"/>
      <c s="248"/>
      <c s="248"/>
      <c s="248"/>
      <c s="248"/>
      <c s="248"/>
      <c s="248"/>
      <c s="248"/>
      <c s="248"/>
      <c s="249"/>
      <c s="249"/>
      <c s="249"/>
      <c s="249"/>
      <c s="249"/>
      <c s="249"/>
      <c s="249"/>
      <c s="249"/>
    </row>
    <row r="541" spans="1:18" ht="12.75">
      <c r="A541" s="247"/>
      <c s="204"/>
      <c s="248"/>
      <c s="248"/>
      <c s="248"/>
      <c s="248"/>
      <c s="248"/>
      <c s="248"/>
      <c s="248"/>
      <c s="248"/>
      <c s="249"/>
      <c s="249"/>
      <c s="249"/>
      <c s="249"/>
      <c s="249"/>
      <c s="249"/>
      <c s="249"/>
      <c s="249"/>
    </row>
    <row r="542" spans="1:18" ht="12.75">
      <c r="A542" s="247"/>
      <c s="204"/>
      <c s="248"/>
      <c s="248"/>
      <c s="248"/>
      <c s="248"/>
      <c s="248"/>
      <c s="248"/>
      <c s="248"/>
      <c s="248"/>
      <c s="249"/>
      <c s="249"/>
      <c s="249"/>
      <c s="249"/>
      <c s="249"/>
      <c s="249"/>
      <c s="249"/>
      <c s="249"/>
    </row>
    <row r="543" spans="1:18" ht="12.75">
      <c r="A543" s="247"/>
      <c s="204"/>
      <c s="248"/>
      <c s="248"/>
      <c s="248"/>
      <c s="248"/>
      <c s="248"/>
      <c s="248"/>
      <c s="248"/>
      <c s="248"/>
      <c s="249"/>
      <c s="249"/>
      <c s="249"/>
      <c s="249"/>
      <c s="249"/>
      <c s="249"/>
      <c s="249"/>
      <c s="249"/>
    </row>
    <row r="544" spans="1:18" ht="12.75">
      <c r="A544" s="247"/>
      <c s="204"/>
      <c s="248"/>
      <c s="248"/>
      <c s="248"/>
      <c s="248"/>
      <c s="248"/>
      <c s="248"/>
      <c s="248"/>
      <c s="248"/>
      <c s="249"/>
      <c s="249"/>
      <c s="249"/>
      <c s="249"/>
      <c s="249"/>
      <c s="249"/>
      <c s="249"/>
      <c s="249"/>
    </row>
    <row r="545" spans="1:18" ht="12.75">
      <c r="A545" s="247"/>
      <c s="204"/>
      <c s="248"/>
      <c s="248"/>
      <c s="248"/>
      <c s="248"/>
      <c s="248"/>
      <c s="248"/>
      <c s="248"/>
      <c s="248"/>
      <c s="249"/>
      <c s="249"/>
      <c s="249"/>
      <c s="249"/>
      <c s="249"/>
      <c s="249"/>
      <c s="249"/>
      <c s="249"/>
    </row>
    <row r="546" spans="1:18" ht="12.75">
      <c r="A546" s="247"/>
      <c s="204"/>
      <c s="248"/>
      <c s="248"/>
      <c s="248"/>
      <c s="248"/>
      <c s="248"/>
      <c s="248"/>
      <c s="248"/>
      <c s="248"/>
      <c s="249"/>
      <c s="249"/>
      <c s="249"/>
      <c s="249"/>
      <c s="249"/>
      <c s="249"/>
      <c s="249"/>
      <c s="249"/>
    </row>
    <row r="547" spans="1:18" ht="12.75">
      <c r="A547" s="247"/>
      <c s="204"/>
      <c s="248"/>
      <c s="248"/>
      <c s="248"/>
      <c s="248"/>
      <c s="248"/>
      <c s="248"/>
      <c s="248"/>
      <c s="248"/>
      <c s="249"/>
      <c s="249"/>
      <c s="249"/>
      <c s="249"/>
      <c s="249"/>
      <c s="249"/>
      <c s="249"/>
      <c s="249"/>
    </row>
    <row r="548" spans="1:18" ht="12.75">
      <c r="A548" s="247"/>
      <c s="204"/>
      <c s="248"/>
      <c s="248"/>
      <c s="248"/>
      <c s="248"/>
      <c s="248"/>
      <c s="248"/>
      <c s="248"/>
      <c s="248"/>
      <c s="249"/>
      <c s="249"/>
      <c s="249"/>
      <c s="249"/>
      <c s="249"/>
      <c s="249"/>
      <c s="249"/>
      <c s="249"/>
    </row>
    <row r="549" spans="1:18" ht="12.75">
      <c r="A549" s="247"/>
      <c s="204"/>
      <c s="248"/>
      <c s="248"/>
      <c s="248"/>
      <c s="248"/>
      <c s="248"/>
      <c s="248"/>
      <c s="248"/>
      <c s="248"/>
      <c s="249"/>
      <c s="249"/>
      <c s="249"/>
      <c s="249"/>
      <c s="249"/>
      <c s="249"/>
      <c s="249"/>
      <c s="249"/>
    </row>
    <row r="550" spans="1:18" ht="12.75">
      <c r="A550" s="247"/>
      <c s="204"/>
      <c s="248"/>
      <c s="248"/>
      <c s="248"/>
      <c s="248"/>
      <c s="248"/>
      <c s="248"/>
      <c s="248"/>
      <c s="248"/>
      <c s="249"/>
      <c s="249"/>
      <c s="249"/>
      <c s="249"/>
      <c s="249"/>
      <c s="249"/>
      <c s="249"/>
      <c s="249"/>
    </row>
    <row r="551" spans="1:18" ht="12.75">
      <c r="A551" s="247"/>
      <c s="204"/>
      <c s="248"/>
      <c s="248"/>
      <c s="248"/>
      <c s="248"/>
      <c s="248"/>
      <c s="248"/>
      <c s="248"/>
      <c s="248"/>
      <c s="249"/>
      <c s="249"/>
      <c s="249"/>
      <c s="249"/>
      <c s="249"/>
      <c s="249"/>
      <c s="249"/>
      <c s="249"/>
    </row>
    <row r="552" spans="1:18" ht="12.75">
      <c r="A552" s="247"/>
      <c s="204"/>
      <c s="248"/>
      <c s="248"/>
      <c s="248"/>
      <c s="248"/>
      <c s="248"/>
      <c s="248"/>
      <c s="248"/>
      <c s="248"/>
      <c s="249"/>
      <c s="249"/>
      <c s="249"/>
      <c s="249"/>
      <c s="249"/>
      <c s="249"/>
      <c s="249"/>
      <c s="249"/>
    </row>
    <row r="553" spans="1:18" ht="12.75">
      <c r="A553" s="247"/>
      <c s="204"/>
      <c s="248"/>
      <c s="248"/>
      <c s="248"/>
      <c s="248"/>
      <c s="248"/>
      <c s="248"/>
      <c s="248"/>
      <c s="248"/>
      <c s="249"/>
      <c s="249"/>
      <c s="249"/>
      <c s="249"/>
      <c s="249"/>
      <c s="249"/>
      <c s="249"/>
      <c s="249"/>
    </row>
    <row r="554" spans="1:18" ht="12.75">
      <c r="A554" s="247"/>
      <c s="204"/>
      <c s="248"/>
      <c s="248"/>
      <c s="248"/>
      <c s="248"/>
      <c s="248"/>
      <c s="248"/>
      <c s="248"/>
      <c s="248"/>
      <c s="249"/>
      <c s="249"/>
      <c s="249"/>
      <c s="249"/>
      <c s="249"/>
      <c s="249"/>
      <c s="249"/>
      <c s="249"/>
    </row>
    <row r="555" spans="1:18" ht="12.75">
      <c r="A555" s="247"/>
      <c s="204"/>
      <c s="248"/>
      <c s="248"/>
      <c s="248"/>
      <c s="248"/>
      <c s="248"/>
      <c s="248"/>
      <c s="248"/>
      <c s="248"/>
      <c s="249"/>
      <c s="249"/>
      <c s="249"/>
      <c s="249"/>
      <c s="249"/>
      <c s="249"/>
      <c s="249"/>
      <c s="249"/>
    </row>
    <row r="556" spans="1:18" ht="12.75">
      <c r="A556" s="247"/>
      <c s="204"/>
      <c s="247"/>
      <c s="248"/>
      <c s="248"/>
      <c s="248"/>
      <c s="248"/>
      <c s="248"/>
      <c s="248"/>
      <c s="248"/>
      <c s="247"/>
      <c s="249"/>
      <c s="249"/>
      <c s="249"/>
      <c s="249"/>
      <c s="249"/>
      <c s="249"/>
      <c s="249"/>
    </row>
    <row r="557" spans="1:18" ht="12.75">
      <c r="A557" s="247"/>
      <c s="204"/>
      <c s="248"/>
      <c s="248"/>
      <c s="248"/>
      <c s="248"/>
      <c s="248"/>
      <c s="248"/>
      <c s="248"/>
      <c s="248"/>
      <c s="249"/>
      <c s="249"/>
      <c s="249"/>
      <c s="249"/>
      <c s="249"/>
      <c s="249"/>
      <c s="249"/>
      <c s="249"/>
    </row>
    <row r="558" spans="1:18" ht="12.75">
      <c r="A558" s="247"/>
      <c s="204"/>
      <c s="248"/>
      <c s="248"/>
      <c s="248"/>
      <c s="248"/>
      <c s="248"/>
      <c s="248"/>
      <c s="248"/>
      <c s="248"/>
      <c s="249"/>
      <c s="249"/>
      <c s="249"/>
      <c s="249"/>
      <c s="249"/>
      <c s="249"/>
      <c s="249"/>
      <c s="249"/>
    </row>
    <row r="559" spans="1:18" ht="12.75">
      <c r="A559" s="247"/>
      <c s="204"/>
      <c s="248"/>
      <c s="248"/>
      <c s="248"/>
      <c s="248"/>
      <c s="248"/>
      <c s="248"/>
      <c s="248"/>
      <c s="248"/>
      <c s="249"/>
      <c s="249"/>
      <c s="249"/>
      <c s="249"/>
      <c s="249"/>
      <c s="249"/>
      <c s="249"/>
      <c s="249"/>
    </row>
    <row r="560" spans="1:18" ht="12.75">
      <c r="A560" s="247"/>
      <c s="204"/>
      <c s="248"/>
      <c s="248"/>
      <c s="248"/>
      <c s="248"/>
      <c s="248"/>
      <c s="248"/>
      <c s="248"/>
      <c s="248"/>
      <c s="249"/>
      <c s="249"/>
      <c s="249"/>
      <c s="249"/>
      <c s="249"/>
      <c s="249"/>
      <c s="249"/>
      <c s="249"/>
    </row>
    <row r="561" spans="1:18" ht="12.75">
      <c r="A561" s="247"/>
      <c s="204"/>
      <c s="248"/>
      <c s="248"/>
      <c s="248"/>
      <c s="248"/>
      <c s="248"/>
      <c s="248"/>
      <c s="248"/>
      <c s="248"/>
      <c s="249"/>
      <c s="249"/>
      <c s="249"/>
      <c s="249"/>
      <c s="249"/>
      <c s="249"/>
      <c s="249"/>
      <c s="249"/>
    </row>
    <row r="562" spans="1:18" ht="12.75">
      <c r="A562" s="247"/>
      <c s="204"/>
      <c s="248"/>
      <c s="248"/>
      <c s="248"/>
      <c s="248"/>
      <c s="248"/>
      <c s="248"/>
      <c s="248"/>
      <c s="248"/>
      <c s="249"/>
      <c s="249"/>
      <c s="249"/>
      <c s="249"/>
      <c s="249"/>
      <c s="249"/>
      <c s="249"/>
      <c s="249"/>
    </row>
    <row r="563" spans="1:18" ht="12.75">
      <c r="A563" s="247"/>
      <c s="204"/>
      <c s="248"/>
      <c s="248"/>
      <c s="248"/>
      <c s="248"/>
      <c s="248"/>
      <c s="248"/>
      <c s="248"/>
      <c s="248"/>
      <c s="249"/>
      <c s="249"/>
      <c s="249"/>
      <c s="249"/>
      <c s="249"/>
      <c s="249"/>
      <c s="249"/>
      <c s="249"/>
    </row>
    <row r="564" spans="1:18" ht="12.75">
      <c r="A564" s="247"/>
      <c s="204"/>
      <c s="248"/>
      <c s="248"/>
      <c s="248"/>
      <c s="248"/>
      <c s="248"/>
      <c s="248"/>
      <c s="248"/>
      <c s="248"/>
      <c s="249"/>
      <c s="249"/>
      <c s="249"/>
      <c s="249"/>
      <c s="249"/>
      <c s="249"/>
      <c s="249"/>
      <c s="249"/>
    </row>
    <row r="565" spans="1:18" ht="12.75">
      <c r="A565" s="247"/>
      <c s="204"/>
      <c s="248"/>
      <c s="248"/>
      <c s="248"/>
      <c s="248"/>
      <c s="248"/>
      <c s="248"/>
      <c s="248"/>
      <c s="248"/>
      <c s="249"/>
      <c s="249"/>
      <c s="249"/>
      <c s="249"/>
      <c s="249"/>
      <c s="249"/>
      <c s="249"/>
      <c s="249"/>
    </row>
    <row r="566" spans="1:18" ht="12.75">
      <c r="A566" s="247"/>
      <c s="204"/>
      <c s="248"/>
      <c s="248"/>
      <c s="248"/>
      <c s="248"/>
      <c s="248"/>
      <c s="248"/>
      <c s="248"/>
      <c s="248"/>
      <c s="249"/>
      <c s="249"/>
      <c s="249"/>
      <c s="249"/>
      <c s="249"/>
      <c s="249"/>
      <c s="249"/>
      <c s="249"/>
    </row>
    <row r="567" spans="1:18" ht="12.75">
      <c r="A567" s="247"/>
      <c s="204"/>
      <c s="248"/>
      <c s="248"/>
      <c s="248"/>
      <c s="248"/>
      <c s="248"/>
      <c s="248"/>
      <c s="248"/>
      <c s="248"/>
      <c s="249"/>
      <c s="249"/>
      <c s="249"/>
      <c s="249"/>
      <c s="249"/>
      <c s="249"/>
      <c s="249"/>
      <c s="249"/>
    </row>
    <row r="568" spans="1:18" ht="12.75">
      <c r="A568" s="247"/>
      <c s="204"/>
      <c s="248"/>
      <c s="248"/>
      <c s="248"/>
      <c s="248"/>
      <c s="248"/>
      <c s="248"/>
      <c s="248"/>
      <c s="248"/>
      <c s="249"/>
      <c s="249"/>
      <c s="249"/>
      <c s="249"/>
      <c s="249"/>
      <c s="249"/>
      <c s="249"/>
      <c s="249"/>
    </row>
    <row r="569" spans="1:18" ht="12.75">
      <c r="A569" s="247"/>
      <c s="204"/>
      <c s="248"/>
      <c s="248"/>
      <c s="248"/>
      <c s="248"/>
      <c s="248"/>
      <c s="248"/>
      <c s="248"/>
      <c s="248"/>
      <c s="249"/>
      <c s="249"/>
      <c s="249"/>
      <c s="249"/>
      <c s="249"/>
      <c s="249"/>
      <c s="249"/>
      <c s="249"/>
    </row>
    <row r="570" spans="1:18" ht="12.75">
      <c r="A570" s="247"/>
      <c s="204"/>
      <c s="248"/>
      <c s="248"/>
      <c s="248"/>
      <c s="248"/>
      <c s="248"/>
      <c s="248"/>
      <c s="248"/>
      <c s="248"/>
      <c s="249"/>
      <c s="249"/>
      <c s="249"/>
      <c s="249"/>
      <c s="249"/>
      <c s="249"/>
      <c s="249"/>
      <c s="249"/>
    </row>
    <row r="571" spans="1:18" ht="12.75">
      <c r="A571" s="247"/>
      <c s="204"/>
      <c s="248"/>
      <c s="248"/>
      <c s="248"/>
      <c s="248"/>
      <c s="248"/>
      <c s="248"/>
      <c s="248"/>
      <c s="248"/>
      <c s="249"/>
      <c s="249"/>
      <c s="249"/>
      <c s="249"/>
      <c s="249"/>
      <c s="249"/>
      <c s="249"/>
      <c s="249"/>
    </row>
    <row r="572" spans="1:18" ht="12.75">
      <c r="A572" s="247"/>
      <c s="204"/>
      <c s="248"/>
      <c s="248"/>
      <c s="248"/>
      <c s="248"/>
      <c s="248"/>
      <c s="248"/>
      <c s="248"/>
      <c s="248"/>
      <c s="249"/>
      <c s="249"/>
      <c s="249"/>
      <c s="249"/>
      <c s="249"/>
      <c s="249"/>
      <c s="249"/>
      <c s="249"/>
    </row>
    <row r="573" spans="1:18" ht="12.75">
      <c r="A573" s="247"/>
      <c s="204"/>
      <c s="248"/>
      <c s="248"/>
      <c s="248"/>
      <c s="248"/>
      <c s="248"/>
      <c s="248"/>
      <c s="248"/>
      <c s="248"/>
      <c s="249"/>
      <c s="249"/>
      <c s="249"/>
      <c s="249"/>
      <c s="249"/>
      <c s="249"/>
      <c s="249"/>
      <c s="249"/>
    </row>
    <row r="574" spans="1:18" ht="12.75">
      <c r="A574" s="247"/>
      <c s="204"/>
      <c s="248"/>
      <c s="248"/>
      <c s="248"/>
      <c s="248"/>
      <c s="248"/>
      <c s="248"/>
      <c s="248"/>
      <c s="248"/>
      <c s="249"/>
      <c s="249"/>
      <c s="249"/>
      <c s="249"/>
      <c s="249"/>
      <c s="249"/>
      <c s="249"/>
      <c s="249"/>
    </row>
    <row r="575" spans="1:18" ht="12.75">
      <c r="A575" s="247"/>
      <c s="204"/>
      <c s="248"/>
      <c s="248"/>
      <c s="248"/>
      <c s="248"/>
      <c s="248"/>
      <c s="248"/>
      <c s="248"/>
      <c s="248"/>
      <c s="249"/>
      <c s="249"/>
      <c s="249"/>
      <c s="249"/>
      <c s="249"/>
      <c s="249"/>
      <c s="249"/>
      <c s="249"/>
    </row>
    <row r="576" spans="1:18" ht="12.75">
      <c r="A576" s="247"/>
      <c s="204"/>
      <c s="248"/>
      <c s="248"/>
      <c s="248"/>
      <c s="248"/>
      <c s="248"/>
      <c s="248"/>
      <c s="248"/>
      <c s="248"/>
      <c s="249"/>
      <c s="249"/>
      <c s="249"/>
      <c s="249"/>
      <c s="249"/>
      <c s="249"/>
      <c s="249"/>
      <c s="249"/>
    </row>
    <row r="577" spans="1:18" ht="12.75">
      <c r="A577" s="247"/>
      <c s="204"/>
      <c s="248"/>
      <c s="248"/>
      <c s="248"/>
      <c s="248"/>
      <c s="248"/>
      <c s="248"/>
      <c s="248"/>
      <c s="248"/>
      <c s="249"/>
      <c s="249"/>
      <c s="249"/>
      <c s="249"/>
      <c s="249"/>
      <c s="249"/>
      <c s="249"/>
      <c s="249"/>
    </row>
    <row r="578" spans="1:18" ht="12.75">
      <c r="A578" s="247"/>
      <c s="204"/>
      <c s="248"/>
      <c s="248"/>
      <c s="248"/>
      <c s="248"/>
      <c s="248"/>
      <c s="248"/>
      <c s="248"/>
      <c s="248"/>
      <c s="249"/>
      <c s="249"/>
      <c s="249"/>
      <c s="249"/>
      <c s="249"/>
      <c s="249"/>
      <c s="249"/>
      <c s="249"/>
    </row>
    <row r="579" spans="1:18" ht="12.75">
      <c r="A579" s="247"/>
      <c s="204"/>
      <c s="248"/>
      <c s="248"/>
      <c s="248"/>
      <c s="248"/>
      <c s="248"/>
      <c s="248"/>
      <c s="248"/>
      <c s="248"/>
      <c s="249"/>
      <c s="249"/>
      <c s="249"/>
      <c s="249"/>
      <c s="249"/>
      <c s="249"/>
      <c s="249"/>
      <c s="249"/>
    </row>
    <row r="580" spans="1:18" ht="12.75">
      <c r="A580" s="247"/>
      <c s="204"/>
      <c s="248"/>
      <c s="248"/>
      <c s="248"/>
      <c s="248"/>
      <c s="248"/>
      <c s="248"/>
      <c s="248"/>
      <c s="248"/>
      <c s="249"/>
      <c s="249"/>
      <c s="249"/>
      <c s="249"/>
      <c s="249"/>
      <c s="249"/>
      <c s="249"/>
      <c s="249"/>
    </row>
    <row r="581" spans="1:18" ht="12.75">
      <c r="A581" s="247"/>
      <c s="204"/>
      <c s="248"/>
      <c s="248"/>
      <c s="248"/>
      <c s="248"/>
      <c s="248"/>
      <c s="248"/>
      <c s="248"/>
      <c s="248"/>
      <c s="249"/>
      <c s="249"/>
      <c s="249"/>
      <c s="249"/>
      <c s="249"/>
      <c s="249"/>
      <c s="249"/>
      <c s="249"/>
    </row>
    <row r="582" spans="1:18" ht="12.75">
      <c r="A582" s="247"/>
      <c s="204"/>
      <c s="248"/>
      <c s="248"/>
      <c s="248"/>
      <c s="248"/>
      <c s="248"/>
      <c s="248"/>
      <c s="248"/>
      <c s="248"/>
      <c s="249"/>
      <c s="249"/>
      <c s="249"/>
      <c s="249"/>
      <c s="249"/>
      <c s="249"/>
      <c s="249"/>
      <c s="249"/>
    </row>
    <row r="583" spans="1:18" ht="12.75">
      <c r="A583" s="247"/>
      <c s="204"/>
      <c s="248"/>
      <c s="248"/>
      <c s="248"/>
      <c s="248"/>
      <c s="248"/>
      <c s="248"/>
      <c s="248"/>
      <c s="248"/>
      <c s="249"/>
      <c s="249"/>
      <c s="249"/>
      <c s="249"/>
      <c s="249"/>
      <c s="249"/>
      <c s="249"/>
      <c s="249"/>
    </row>
    <row r="584" spans="1:18" ht="12.75">
      <c r="A584" s="247"/>
      <c s="204"/>
      <c s="248"/>
      <c s="248"/>
      <c s="248"/>
      <c s="248"/>
      <c s="248"/>
      <c s="248"/>
      <c s="248"/>
      <c s="248"/>
      <c s="249"/>
      <c s="249"/>
      <c s="249"/>
      <c s="249"/>
      <c s="249"/>
      <c s="249"/>
      <c s="249"/>
      <c s="249"/>
    </row>
    <row r="585" spans="1:18" ht="12.75">
      <c r="A585" s="247"/>
      <c s="204"/>
      <c s="248"/>
      <c s="248"/>
      <c s="248"/>
      <c s="248"/>
      <c s="248"/>
      <c s="248"/>
      <c s="248"/>
      <c s="248"/>
      <c s="249"/>
      <c s="249"/>
      <c s="249"/>
      <c s="249"/>
      <c s="249"/>
      <c s="249"/>
      <c s="249"/>
      <c s="249"/>
    </row>
    <row r="586" spans="1:18" ht="12.75">
      <c r="A586" s="247"/>
      <c s="204"/>
      <c s="248"/>
      <c s="248"/>
      <c s="248"/>
      <c s="248"/>
      <c s="248"/>
      <c s="248"/>
      <c s="248"/>
      <c s="248"/>
      <c s="249"/>
      <c s="249"/>
      <c s="249"/>
      <c s="249"/>
      <c s="249"/>
      <c s="249"/>
      <c s="249"/>
      <c s="249"/>
    </row>
    <row r="587" spans="1:18" ht="12.75">
      <c r="A587" s="247"/>
      <c s="204"/>
      <c s="247"/>
      <c s="248"/>
      <c s="247"/>
      <c s="248"/>
      <c s="247"/>
      <c s="248"/>
      <c s="247"/>
      <c s="248"/>
      <c s="247"/>
      <c s="249"/>
      <c s="247"/>
      <c s="249"/>
      <c s="247"/>
      <c s="249"/>
      <c s="247"/>
      <c s="249"/>
    </row>
    <row r="588" spans="1:18" ht="12.75">
      <c r="A588" s="247"/>
      <c s="204"/>
      <c s="248"/>
      <c s="248"/>
      <c s="248"/>
      <c s="248"/>
      <c s="248"/>
      <c s="248"/>
      <c s="248"/>
      <c s="248"/>
      <c s="249"/>
      <c s="249"/>
      <c s="249"/>
      <c s="249"/>
      <c s="249"/>
      <c s="249"/>
      <c s="249"/>
      <c s="249"/>
    </row>
    <row r="589" spans="1:18" ht="12.75">
      <c r="A589" s="247"/>
      <c s="204"/>
      <c s="248"/>
      <c s="248"/>
      <c s="248"/>
      <c s="248"/>
      <c s="248"/>
      <c s="248"/>
      <c s="248"/>
      <c s="248"/>
      <c s="249"/>
      <c s="249"/>
      <c s="249"/>
      <c s="249"/>
      <c s="249"/>
      <c s="249"/>
      <c s="249"/>
      <c s="249"/>
    </row>
    <row r="590" spans="1:18" ht="12.75">
      <c r="A590" s="247"/>
      <c s="204"/>
      <c s="248"/>
      <c s="248"/>
      <c s="248"/>
      <c s="248"/>
      <c s="248"/>
      <c s="248"/>
      <c s="248"/>
      <c s="248"/>
      <c s="249"/>
      <c s="249"/>
      <c s="249"/>
      <c s="249"/>
      <c s="249"/>
      <c s="249"/>
      <c s="249"/>
      <c s="249"/>
    </row>
    <row r="591" spans="1:18" ht="12.75">
      <c r="A591" s="247"/>
      <c s="204"/>
      <c s="248"/>
      <c s="248"/>
      <c s="248"/>
      <c s="248"/>
      <c s="248"/>
      <c s="248"/>
      <c s="248"/>
      <c s="248"/>
      <c s="249"/>
      <c s="249"/>
      <c s="249"/>
      <c s="249"/>
      <c s="249"/>
      <c s="249"/>
      <c s="249"/>
      <c s="249"/>
    </row>
    <row r="592" spans="1:18" ht="12.75">
      <c r="A592" s="247"/>
      <c s="204"/>
      <c s="248"/>
      <c s="248"/>
      <c s="248"/>
      <c s="248"/>
      <c s="248"/>
      <c s="248"/>
      <c s="248"/>
      <c s="248"/>
      <c s="249"/>
      <c s="249"/>
      <c s="249"/>
      <c s="249"/>
      <c s="249"/>
      <c s="249"/>
      <c s="249"/>
      <c s="249"/>
    </row>
    <row r="593" spans="1:18" ht="12.75">
      <c r="A593" s="247"/>
      <c s="204"/>
      <c s="248"/>
      <c s="248"/>
      <c s="248"/>
      <c s="248"/>
      <c s="248"/>
      <c s="248"/>
      <c s="248"/>
      <c s="248"/>
      <c s="249"/>
      <c s="249"/>
      <c s="249"/>
      <c s="249"/>
      <c s="249"/>
      <c s="249"/>
      <c s="249"/>
      <c s="249"/>
    </row>
    <row r="594" spans="1:18" ht="12.75">
      <c r="A594" s="247"/>
      <c s="204"/>
      <c s="248"/>
      <c s="248"/>
      <c s="248"/>
      <c s="248"/>
      <c s="248"/>
      <c s="248"/>
      <c s="248"/>
      <c s="248"/>
      <c s="249"/>
      <c s="249"/>
      <c s="249"/>
      <c s="249"/>
      <c s="249"/>
      <c s="249"/>
      <c s="249"/>
      <c s="249"/>
    </row>
    <row r="595" spans="1:18" ht="12.75">
      <c r="A595" s="247"/>
      <c s="204"/>
      <c s="248"/>
      <c s="248"/>
      <c s="248"/>
      <c s="248"/>
      <c s="248"/>
      <c s="248"/>
      <c s="248"/>
      <c s="248"/>
      <c s="249"/>
      <c s="249"/>
      <c s="249"/>
      <c s="249"/>
      <c s="249"/>
      <c s="249"/>
      <c s="249"/>
      <c s="249"/>
    </row>
    <row r="596" spans="1:18" ht="12.75">
      <c r="A596" s="247"/>
      <c s="204"/>
      <c s="248"/>
      <c s="248"/>
      <c s="248"/>
      <c s="248"/>
      <c s="248"/>
      <c s="248"/>
      <c s="248"/>
      <c s="248"/>
      <c s="249"/>
      <c s="249"/>
      <c s="249"/>
      <c s="249"/>
      <c s="249"/>
      <c s="249"/>
      <c s="249"/>
      <c s="249"/>
    </row>
    <row r="597" spans="1:18" ht="12.75">
      <c r="A597" s="247"/>
      <c s="204"/>
      <c s="248"/>
      <c s="248"/>
      <c s="248"/>
      <c s="248"/>
      <c s="248"/>
      <c s="248"/>
      <c s="248"/>
      <c s="248"/>
      <c s="249"/>
      <c s="249"/>
      <c s="249"/>
      <c s="249"/>
      <c s="249"/>
      <c s="249"/>
      <c s="249"/>
      <c s="249"/>
    </row>
    <row r="598" spans="1:18" ht="12.75">
      <c r="A598" s="247"/>
      <c s="204"/>
      <c s="248"/>
      <c s="248"/>
      <c s="248"/>
      <c s="248"/>
      <c s="248"/>
      <c s="248"/>
      <c s="248"/>
      <c s="248"/>
      <c s="249"/>
      <c s="249"/>
      <c s="249"/>
      <c s="249"/>
      <c s="249"/>
      <c s="249"/>
      <c s="249"/>
      <c s="249"/>
    </row>
    <row r="599" spans="1:18" ht="12.75">
      <c r="A599" s="247"/>
      <c s="204"/>
      <c s="248"/>
      <c s="248"/>
      <c s="248"/>
      <c s="248"/>
      <c s="248"/>
      <c s="248"/>
      <c s="248"/>
      <c s="248"/>
      <c s="249"/>
      <c s="249"/>
      <c s="249"/>
      <c s="249"/>
      <c s="249"/>
      <c s="249"/>
      <c s="249"/>
      <c s="249"/>
    </row>
    <row r="600" spans="1:18" ht="12.75">
      <c r="A600" s="247"/>
      <c s="204"/>
      <c s="248"/>
      <c s="248"/>
      <c s="248"/>
      <c s="248"/>
      <c s="248"/>
      <c s="248"/>
      <c s="248"/>
      <c s="248"/>
      <c s="249"/>
      <c s="249"/>
      <c s="249"/>
      <c s="249"/>
      <c s="249"/>
      <c s="249"/>
      <c s="249"/>
      <c s="249"/>
    </row>
    <row r="601" spans="1:18" ht="12.75">
      <c r="A601" s="247"/>
      <c s="204"/>
      <c s="248"/>
      <c s="248"/>
      <c s="248"/>
      <c s="248"/>
      <c s="248"/>
      <c s="248"/>
      <c s="248"/>
      <c s="248"/>
      <c s="249"/>
      <c s="249"/>
      <c s="249"/>
      <c s="249"/>
      <c s="249"/>
      <c s="249"/>
      <c s="249"/>
      <c s="249"/>
    </row>
    <row r="602" spans="1:18" ht="12.75">
      <c r="A602" s="247"/>
      <c s="204"/>
      <c s="248"/>
      <c s="248"/>
      <c s="248"/>
      <c s="248"/>
      <c s="248"/>
      <c s="248"/>
      <c s="248"/>
      <c s="248"/>
      <c s="249"/>
      <c s="249"/>
      <c s="249"/>
      <c s="249"/>
      <c s="249"/>
      <c s="249"/>
      <c s="249"/>
      <c s="249"/>
    </row>
    <row r="603" spans="1:18" ht="12.75">
      <c r="A603" s="247"/>
      <c s="204"/>
      <c s="248"/>
      <c s="248"/>
      <c s="248"/>
      <c s="248"/>
      <c s="248"/>
      <c s="248"/>
      <c s="248"/>
      <c s="248"/>
      <c s="249"/>
      <c s="249"/>
      <c s="249"/>
      <c s="249"/>
      <c s="249"/>
      <c s="249"/>
      <c s="249"/>
      <c s="249"/>
    </row>
    <row r="604" spans="1:18" ht="12.75">
      <c r="A604" s="247"/>
      <c s="204"/>
      <c s="248"/>
      <c s="248"/>
      <c s="248"/>
      <c s="248"/>
      <c s="248"/>
      <c s="248"/>
      <c s="248"/>
      <c s="248"/>
      <c s="249"/>
      <c s="249"/>
      <c s="249"/>
      <c s="249"/>
      <c s="249"/>
      <c s="249"/>
      <c s="249"/>
      <c s="249"/>
    </row>
    <row r="605" spans="1:18" ht="12.75">
      <c r="A605" s="247"/>
      <c s="204"/>
      <c s="248"/>
      <c s="248"/>
      <c s="248"/>
      <c s="248"/>
      <c s="248"/>
      <c s="248"/>
      <c s="248"/>
      <c s="248"/>
      <c s="249"/>
      <c s="249"/>
      <c s="249"/>
      <c s="249"/>
      <c s="249"/>
      <c s="249"/>
      <c s="249"/>
      <c s="249"/>
    </row>
    <row r="606" spans="1:18" ht="12.75">
      <c r="A606" s="247"/>
      <c s="204"/>
      <c s="248"/>
      <c s="248"/>
      <c s="248"/>
      <c s="248"/>
      <c s="248"/>
      <c s="248"/>
      <c s="248"/>
      <c s="248"/>
      <c s="249"/>
      <c s="249"/>
      <c s="249"/>
      <c s="249"/>
      <c s="249"/>
      <c s="249"/>
      <c s="249"/>
      <c s="249"/>
    </row>
    <row r="607" spans="1:18" ht="12.75">
      <c r="A607" s="247"/>
      <c s="204"/>
      <c s="248"/>
      <c s="248"/>
      <c s="248"/>
      <c s="248"/>
      <c s="248"/>
      <c s="248"/>
      <c s="248"/>
      <c s="248"/>
      <c s="249"/>
      <c s="249"/>
      <c s="249"/>
      <c s="249"/>
      <c s="249"/>
      <c s="249"/>
      <c s="249"/>
      <c s="249"/>
    </row>
    <row r="608" spans="1:18" ht="12.75">
      <c r="A608" s="247"/>
      <c s="204"/>
      <c s="248"/>
      <c s="248"/>
      <c s="248"/>
      <c s="248"/>
      <c s="248"/>
      <c s="248"/>
      <c s="248"/>
      <c s="248"/>
      <c s="249"/>
      <c s="249"/>
      <c s="249"/>
      <c s="249"/>
      <c s="249"/>
      <c s="249"/>
      <c s="249"/>
      <c s="249"/>
    </row>
    <row r="609" spans="1:18" ht="12.75">
      <c r="A609" s="247"/>
      <c s="204"/>
      <c s="248"/>
      <c s="248"/>
      <c s="248"/>
      <c s="248"/>
      <c s="248"/>
      <c s="248"/>
      <c s="248"/>
      <c s="248"/>
      <c s="249"/>
      <c s="249"/>
      <c s="249"/>
      <c s="249"/>
      <c s="249"/>
      <c s="249"/>
      <c s="249"/>
      <c s="249"/>
    </row>
    <row r="610" spans="1:18" ht="12.75">
      <c r="A610" s="247"/>
      <c s="204"/>
      <c s="248"/>
      <c s="248"/>
      <c s="248"/>
      <c s="248"/>
      <c s="248"/>
      <c s="248"/>
      <c s="248"/>
      <c s="248"/>
      <c s="249"/>
      <c s="249"/>
      <c s="249"/>
      <c s="249"/>
      <c s="249"/>
      <c s="249"/>
      <c s="249"/>
      <c s="249"/>
    </row>
    <row r="611" spans="1:18" ht="12.75">
      <c r="A611" s="247"/>
      <c s="204"/>
      <c s="248"/>
      <c s="248"/>
      <c s="248"/>
      <c s="248"/>
      <c s="248"/>
      <c s="248"/>
      <c s="248"/>
      <c s="248"/>
      <c s="249"/>
      <c s="249"/>
      <c s="249"/>
      <c s="249"/>
      <c s="249"/>
      <c s="249"/>
      <c s="249"/>
      <c s="249"/>
    </row>
    <row r="612" spans="1:18" ht="12.75">
      <c r="A612" s="247"/>
      <c s="204"/>
      <c s="248"/>
      <c s="248"/>
      <c s="248"/>
      <c s="248"/>
      <c s="248"/>
      <c s="248"/>
      <c s="248"/>
      <c s="248"/>
      <c s="249"/>
      <c s="249"/>
      <c s="249"/>
      <c s="249"/>
      <c s="249"/>
      <c s="249"/>
      <c s="249"/>
      <c s="249"/>
    </row>
    <row r="613" spans="1:18" ht="12.75">
      <c r="A613" s="247"/>
      <c s="204"/>
      <c s="248"/>
      <c s="248"/>
      <c s="248"/>
      <c s="248"/>
      <c s="248"/>
      <c s="248"/>
      <c s="248"/>
      <c s="248"/>
      <c s="249"/>
      <c s="249"/>
      <c s="249"/>
      <c s="249"/>
      <c s="249"/>
      <c s="249"/>
      <c s="249"/>
      <c s="249"/>
    </row>
    <row r="614" spans="1:18" ht="12.75">
      <c r="A614" s="247"/>
      <c s="204"/>
      <c s="248"/>
      <c s="248"/>
      <c s="248"/>
      <c s="248"/>
      <c s="248"/>
      <c s="248"/>
      <c s="248"/>
      <c s="248"/>
      <c s="249"/>
      <c s="249"/>
      <c s="249"/>
      <c s="249"/>
      <c s="249"/>
      <c s="249"/>
      <c s="249"/>
      <c s="249"/>
    </row>
    <row r="615" spans="1:18" ht="12.75">
      <c r="A615" s="247"/>
      <c s="204"/>
      <c s="248"/>
      <c s="248"/>
      <c s="248"/>
      <c s="248"/>
      <c s="248"/>
      <c s="248"/>
      <c s="248"/>
      <c s="248"/>
      <c s="249"/>
      <c s="249"/>
      <c s="249"/>
      <c s="249"/>
      <c s="249"/>
      <c s="249"/>
      <c s="249"/>
      <c s="249"/>
    </row>
    <row r="616" spans="1:18" ht="12.75">
      <c r="A616" s="247"/>
      <c s="204"/>
      <c s="248"/>
      <c s="248"/>
      <c s="248"/>
      <c s="248"/>
      <c s="248"/>
      <c s="248"/>
      <c s="248"/>
      <c s="248"/>
      <c s="249"/>
      <c s="249"/>
      <c s="249"/>
      <c s="249"/>
      <c s="249"/>
      <c s="249"/>
      <c s="249"/>
      <c s="249"/>
    </row>
    <row r="617" spans="1:18" ht="12.75">
      <c r="A617" s="247"/>
      <c s="204"/>
      <c s="248"/>
      <c s="248"/>
      <c s="248"/>
      <c s="248"/>
      <c s="248"/>
      <c s="248"/>
      <c s="248"/>
      <c s="248"/>
      <c s="249"/>
      <c s="249"/>
      <c s="249"/>
      <c s="249"/>
      <c s="249"/>
      <c s="249"/>
      <c s="249"/>
      <c s="249"/>
    </row>
    <row r="618" spans="1:18" ht="12.75">
      <c r="A618" s="247"/>
      <c s="204"/>
      <c s="248"/>
      <c s="248"/>
      <c s="248"/>
      <c s="248"/>
      <c s="248"/>
      <c s="248"/>
      <c s="248"/>
      <c s="248"/>
      <c s="249"/>
      <c s="249"/>
      <c s="249"/>
      <c s="249"/>
      <c s="249"/>
      <c s="249"/>
      <c s="249"/>
      <c s="249"/>
    </row>
    <row r="619" spans="1:18" ht="12.75">
      <c r="A619" s="247"/>
      <c s="204"/>
      <c s="247"/>
      <c s="247"/>
      <c s="247"/>
      <c s="247"/>
      <c s="247"/>
      <c s="247"/>
      <c s="247"/>
      <c s="247"/>
      <c s="247"/>
      <c s="247"/>
      <c s="247"/>
      <c s="247"/>
      <c s="247"/>
      <c s="247"/>
      <c s="247"/>
      <c s="247"/>
    </row>
    <row r="620" spans="1:18" ht="12.75">
      <c r="A620" s="247"/>
      <c s="204"/>
      <c s="247"/>
      <c s="247"/>
      <c s="247"/>
      <c s="247"/>
      <c s="247"/>
      <c s="247"/>
      <c s="247"/>
      <c s="247"/>
      <c s="247"/>
      <c s="247"/>
      <c s="247"/>
      <c s="247"/>
      <c s="247"/>
      <c s="247"/>
      <c s="247"/>
      <c s="247"/>
    </row>
    <row r="621" spans="1:18" ht="12.75">
      <c r="A621" s="247"/>
      <c s="204"/>
      <c s="248"/>
      <c s="248"/>
      <c s="248"/>
      <c s="248"/>
      <c s="248"/>
      <c s="248"/>
      <c s="248"/>
      <c s="248"/>
      <c s="249"/>
      <c s="249"/>
      <c s="249"/>
      <c s="249"/>
      <c s="249"/>
      <c s="249"/>
      <c s="249"/>
      <c s="249"/>
    </row>
    <row r="622" spans="1:18" ht="12.75">
      <c r="A622" s="247"/>
      <c s="204"/>
      <c s="248"/>
      <c s="248"/>
      <c s="248"/>
      <c s="248"/>
      <c s="248"/>
      <c s="248"/>
      <c s="248"/>
      <c s="248"/>
      <c s="249"/>
      <c s="249"/>
      <c s="249"/>
      <c s="249"/>
      <c s="249"/>
      <c s="249"/>
      <c s="249"/>
      <c s="249"/>
    </row>
    <row r="623" spans="1:18" ht="12.75">
      <c r="A623" s="247"/>
      <c s="204"/>
      <c s="248"/>
      <c s="248"/>
      <c s="248"/>
      <c s="248"/>
      <c s="248"/>
      <c s="248"/>
      <c s="248"/>
      <c s="248"/>
      <c s="249"/>
      <c s="249"/>
      <c s="249"/>
      <c s="249"/>
      <c s="249"/>
      <c s="249"/>
      <c s="249"/>
      <c s="249"/>
    </row>
    <row r="624" spans="1:18" ht="12.75">
      <c r="A624" s="247"/>
      <c s="204"/>
      <c s="248"/>
      <c s="248"/>
      <c s="248"/>
      <c s="248"/>
      <c s="248"/>
      <c s="248"/>
      <c s="248"/>
      <c s="248"/>
      <c s="249"/>
      <c s="249"/>
      <c s="249"/>
      <c s="249"/>
      <c s="249"/>
      <c s="249"/>
      <c s="249"/>
      <c s="249"/>
    </row>
    <row r="625" spans="1:18" ht="12.75">
      <c r="A625" s="247"/>
      <c s="204"/>
      <c s="248"/>
      <c s="248"/>
      <c s="248"/>
      <c s="248"/>
      <c s="248"/>
      <c s="248"/>
      <c s="248"/>
      <c s="248"/>
      <c s="249"/>
      <c s="249"/>
      <c s="249"/>
      <c s="249"/>
      <c s="249"/>
      <c s="249"/>
      <c s="249"/>
      <c s="249"/>
    </row>
    <row r="626" spans="1:18" ht="12.75">
      <c r="A626" s="247"/>
      <c s="204"/>
      <c s="248"/>
      <c s="248"/>
      <c s="248"/>
      <c s="248"/>
      <c s="248"/>
      <c s="248"/>
      <c s="248"/>
      <c s="248"/>
      <c s="249"/>
      <c s="249"/>
      <c s="249"/>
      <c s="249"/>
      <c s="249"/>
      <c s="249"/>
      <c s="249"/>
      <c s="249"/>
    </row>
    <row r="627" spans="1:18" ht="12.75">
      <c r="A627" s="247"/>
      <c s="204"/>
      <c s="248"/>
      <c s="248"/>
      <c s="248"/>
      <c s="248"/>
      <c s="248"/>
      <c s="248"/>
      <c s="248"/>
      <c s="248"/>
      <c s="249"/>
      <c s="249"/>
      <c s="249"/>
      <c s="249"/>
      <c s="249"/>
      <c s="249"/>
      <c s="249"/>
      <c s="249"/>
    </row>
    <row r="628" spans="1:18" ht="12.75">
      <c r="A628" s="247"/>
      <c s="204"/>
      <c s="248"/>
      <c s="248"/>
      <c s="248"/>
      <c s="248"/>
      <c s="248"/>
      <c s="248"/>
      <c s="248"/>
      <c s="248"/>
      <c s="249"/>
      <c s="249"/>
      <c s="249"/>
      <c s="249"/>
      <c s="249"/>
      <c s="249"/>
      <c s="249"/>
      <c s="249"/>
    </row>
    <row r="629" spans="1:18" ht="12.75">
      <c r="A629" s="247"/>
      <c s="204"/>
      <c s="248"/>
      <c s="248"/>
      <c s="248"/>
      <c s="248"/>
      <c s="248"/>
      <c s="248"/>
      <c s="248"/>
      <c s="248"/>
      <c s="249"/>
      <c s="249"/>
      <c s="249"/>
      <c s="249"/>
      <c s="249"/>
      <c s="249"/>
      <c s="249"/>
      <c s="249"/>
    </row>
    <row r="630" spans="1:18" ht="12.75">
      <c r="A630" s="247"/>
      <c s="204"/>
      <c s="248"/>
      <c s="248"/>
      <c s="248"/>
      <c s="248"/>
      <c s="248"/>
      <c s="248"/>
      <c s="248"/>
      <c s="248"/>
      <c s="249"/>
      <c s="249"/>
      <c s="249"/>
      <c s="249"/>
      <c s="249"/>
      <c s="249"/>
      <c s="249"/>
      <c s="249"/>
    </row>
    <row r="631" spans="1:18" ht="12.75">
      <c r="A631" s="247"/>
      <c s="204"/>
      <c s="248"/>
      <c s="248"/>
      <c s="248"/>
      <c s="248"/>
      <c s="248"/>
      <c s="248"/>
      <c s="248"/>
      <c s="248"/>
      <c s="249"/>
      <c s="249"/>
      <c s="249"/>
      <c s="249"/>
      <c s="249"/>
      <c s="249"/>
      <c s="249"/>
      <c s="249"/>
    </row>
    <row r="632" spans="1:18" ht="12.75">
      <c r="A632" s="247"/>
      <c s="204"/>
      <c s="248"/>
      <c s="248"/>
      <c s="248"/>
      <c s="248"/>
      <c s="248"/>
      <c s="248"/>
      <c s="248"/>
      <c s="248"/>
      <c s="249"/>
      <c s="249"/>
      <c s="249"/>
      <c s="249"/>
      <c s="249"/>
      <c s="249"/>
      <c s="249"/>
      <c s="249"/>
    </row>
    <row r="633" spans="1:18" ht="12.75">
      <c r="A633" s="247"/>
      <c s="204"/>
      <c s="248"/>
      <c s="248"/>
      <c s="248"/>
      <c s="248"/>
      <c s="248"/>
      <c s="248"/>
      <c s="248"/>
      <c s="248"/>
      <c s="249"/>
      <c s="249"/>
      <c s="249"/>
      <c s="249"/>
      <c s="249"/>
      <c s="249"/>
      <c s="249"/>
      <c s="249"/>
    </row>
    <row r="634" spans="1:18" ht="12.75">
      <c r="A634" s="247"/>
      <c s="204"/>
      <c s="248"/>
      <c s="248"/>
      <c s="248"/>
      <c s="248"/>
      <c s="248"/>
      <c s="248"/>
      <c s="248"/>
      <c s="248"/>
      <c s="249"/>
      <c s="249"/>
      <c s="249"/>
      <c s="249"/>
      <c s="249"/>
      <c s="249"/>
      <c s="249"/>
      <c s="249"/>
    </row>
    <row r="635" spans="1:18" ht="12.75">
      <c r="A635" s="247"/>
      <c s="204"/>
      <c s="248"/>
      <c s="248"/>
      <c s="248"/>
      <c s="248"/>
      <c s="248"/>
      <c s="248"/>
      <c s="248"/>
      <c s="248"/>
      <c s="249"/>
      <c s="249"/>
      <c s="249"/>
      <c s="249"/>
      <c s="249"/>
      <c s="249"/>
      <c s="249"/>
      <c s="249"/>
    </row>
    <row r="636" spans="1:18" ht="12.75">
      <c r="A636" s="247"/>
      <c s="204"/>
      <c s="248"/>
      <c s="248"/>
      <c s="248"/>
      <c s="248"/>
      <c s="248"/>
      <c s="248"/>
      <c s="248"/>
      <c s="248"/>
      <c s="249"/>
      <c s="249"/>
      <c s="249"/>
      <c s="249"/>
      <c s="249"/>
      <c s="249"/>
      <c s="249"/>
      <c s="249"/>
    </row>
    <row r="637" spans="1:18" ht="12.75">
      <c r="A637" s="247"/>
      <c s="204"/>
      <c s="248"/>
      <c s="248"/>
      <c s="248"/>
      <c s="248"/>
      <c s="248"/>
      <c s="248"/>
      <c s="248"/>
      <c s="248"/>
      <c s="249"/>
      <c s="249"/>
      <c s="249"/>
      <c s="249"/>
      <c s="249"/>
      <c s="249"/>
      <c s="249"/>
      <c s="249"/>
    </row>
    <row r="638" spans="1:18" ht="12.75">
      <c r="A638" s="247"/>
      <c s="204"/>
      <c s="248"/>
      <c s="248"/>
      <c s="248"/>
      <c s="248"/>
      <c s="248"/>
      <c s="248"/>
      <c s="248"/>
      <c s="248"/>
      <c s="249"/>
      <c s="249"/>
      <c s="249"/>
      <c s="249"/>
      <c s="249"/>
      <c s="249"/>
      <c s="249"/>
      <c s="249"/>
    </row>
    <row r="639" spans="1:18" ht="12.75">
      <c r="A639" s="247"/>
      <c s="204"/>
      <c s="248"/>
      <c s="248"/>
      <c s="248"/>
      <c s="248"/>
      <c s="248"/>
      <c s="248"/>
      <c s="248"/>
      <c s="248"/>
      <c s="249"/>
      <c s="249"/>
      <c s="249"/>
      <c s="249"/>
      <c s="249"/>
      <c s="249"/>
      <c s="249"/>
      <c s="249"/>
    </row>
    <row r="640" spans="1:18" ht="12.75">
      <c r="A640" s="247"/>
      <c s="204"/>
      <c s="248"/>
      <c s="248"/>
      <c s="248"/>
      <c s="248"/>
      <c s="248"/>
      <c s="248"/>
      <c s="248"/>
      <c s="248"/>
      <c s="249"/>
      <c s="249"/>
      <c s="249"/>
      <c s="249"/>
      <c s="249"/>
      <c s="249"/>
      <c s="249"/>
      <c s="249"/>
    </row>
    <row r="641" spans="1:18" ht="12.75">
      <c r="A641" s="247"/>
      <c s="204"/>
      <c s="248"/>
      <c s="248"/>
      <c s="248"/>
      <c s="248"/>
      <c s="248"/>
      <c s="248"/>
      <c s="248"/>
      <c s="248"/>
      <c s="249"/>
      <c s="249"/>
      <c s="249"/>
      <c s="249"/>
      <c s="249"/>
      <c s="249"/>
      <c s="249"/>
      <c s="249"/>
    </row>
    <row r="642" spans="1:18" ht="12.75">
      <c r="A642" s="247"/>
      <c s="204"/>
      <c s="248"/>
      <c s="248"/>
      <c s="248"/>
      <c s="248"/>
      <c s="248"/>
      <c s="248"/>
      <c s="248"/>
      <c s="248"/>
      <c s="249"/>
      <c s="249"/>
      <c s="249"/>
      <c s="249"/>
      <c s="249"/>
      <c s="249"/>
      <c s="249"/>
      <c s="249"/>
    </row>
    <row r="643" spans="1:18" ht="12.75">
      <c r="A643" s="247"/>
      <c s="204"/>
      <c s="248"/>
      <c s="248"/>
      <c s="248"/>
      <c s="248"/>
      <c s="248"/>
      <c s="248"/>
      <c s="248"/>
      <c s="248"/>
      <c s="249"/>
      <c s="249"/>
      <c s="249"/>
      <c s="249"/>
      <c s="249"/>
      <c s="249"/>
      <c s="249"/>
      <c s="249"/>
    </row>
    <row r="644" spans="1:18" ht="12.75">
      <c r="A644" s="247"/>
      <c s="204"/>
      <c s="248"/>
      <c s="248"/>
      <c s="248"/>
      <c s="248"/>
      <c s="248"/>
      <c s="248"/>
      <c s="248"/>
      <c s="248"/>
      <c s="249"/>
      <c s="249"/>
      <c s="249"/>
      <c s="249"/>
      <c s="249"/>
      <c s="249"/>
      <c s="249"/>
      <c s="249"/>
    </row>
    <row r="645" spans="1:18" ht="12.75">
      <c r="A645" s="247"/>
      <c s="204"/>
      <c s="248"/>
      <c s="248"/>
      <c s="248"/>
      <c s="248"/>
      <c s="248"/>
      <c s="248"/>
      <c s="248"/>
      <c s="248"/>
      <c s="249"/>
      <c s="249"/>
      <c s="249"/>
      <c s="249"/>
      <c s="249"/>
      <c s="249"/>
      <c s="249"/>
      <c s="249"/>
    </row>
    <row r="646" spans="1:18" ht="12.75">
      <c r="A646" s="247"/>
      <c s="204"/>
      <c s="248"/>
      <c s="248"/>
      <c s="248"/>
      <c s="248"/>
      <c s="248"/>
      <c s="248"/>
      <c s="248"/>
      <c s="248"/>
      <c s="249"/>
      <c s="249"/>
      <c s="249"/>
      <c s="249"/>
      <c s="249"/>
      <c s="249"/>
      <c s="249"/>
      <c s="249"/>
    </row>
    <row r="647" spans="1:18" ht="12.75">
      <c r="A647" s="247"/>
      <c s="204"/>
      <c s="248"/>
      <c s="248"/>
      <c s="248"/>
      <c s="248"/>
      <c s="248"/>
      <c s="248"/>
      <c s="248"/>
      <c s="248"/>
      <c s="249"/>
      <c s="249"/>
      <c s="249"/>
      <c s="249"/>
      <c s="249"/>
      <c s="249"/>
      <c s="249"/>
      <c s="249"/>
    </row>
    <row r="648" spans="1:18" ht="12.75">
      <c r="A648" s="247"/>
      <c s="204"/>
      <c s="248"/>
      <c s="248"/>
      <c s="248"/>
      <c s="248"/>
      <c s="248"/>
      <c s="248"/>
      <c s="248"/>
      <c s="248"/>
      <c s="249"/>
      <c s="249"/>
      <c s="249"/>
      <c s="249"/>
      <c s="249"/>
      <c s="249"/>
      <c s="249"/>
      <c s="249"/>
    </row>
    <row r="649" spans="1:18" ht="12.75">
      <c r="A649" s="247"/>
      <c s="204"/>
      <c s="248"/>
      <c s="248"/>
      <c s="248"/>
      <c s="248"/>
      <c s="248"/>
      <c s="248"/>
      <c s="248"/>
      <c s="248"/>
      <c s="249"/>
      <c s="249"/>
      <c s="249"/>
      <c s="249"/>
      <c s="249"/>
      <c s="249"/>
      <c s="249"/>
      <c s="249"/>
    </row>
    <row r="650" spans="1:18" ht="12.75">
      <c r="A650" s="247"/>
      <c s="204"/>
      <c s="248"/>
      <c s="248"/>
      <c s="248"/>
      <c s="248"/>
      <c s="248"/>
      <c s="248"/>
      <c s="248"/>
      <c s="248"/>
      <c s="249"/>
      <c s="249"/>
      <c s="249"/>
      <c s="249"/>
      <c s="249"/>
      <c s="249"/>
      <c s="249"/>
      <c s="249"/>
    </row>
    <row r="651" spans="1:18" ht="12.75">
      <c r="A651" s="247"/>
      <c s="204"/>
      <c s="248"/>
      <c s="248"/>
      <c s="248"/>
      <c s="248"/>
      <c s="248"/>
      <c s="248"/>
      <c s="248"/>
      <c s="248"/>
      <c s="249"/>
      <c s="249"/>
      <c s="249"/>
      <c s="249"/>
      <c s="249"/>
      <c s="249"/>
      <c s="249"/>
      <c s="249"/>
    </row>
    <row r="652" spans="1:18" ht="12.75">
      <c r="A652" s="247"/>
      <c s="204"/>
      <c s="247"/>
      <c s="248"/>
      <c s="247"/>
      <c s="248"/>
      <c s="247"/>
      <c s="248"/>
      <c s="247"/>
      <c s="248"/>
      <c s="247"/>
      <c s="249"/>
      <c s="247"/>
      <c s="249"/>
      <c s="247"/>
      <c s="249"/>
      <c s="247"/>
      <c s="249"/>
    </row>
    <row r="653" spans="1:18" ht="12.75">
      <c r="A653" s="247"/>
      <c s="204"/>
      <c s="248"/>
      <c s="248"/>
      <c s="248"/>
      <c s="248"/>
      <c s="248"/>
      <c s="248"/>
      <c s="248"/>
      <c s="248"/>
      <c s="249"/>
      <c s="249"/>
      <c s="249"/>
      <c s="249"/>
      <c s="249"/>
      <c s="249"/>
      <c s="249"/>
      <c s="249"/>
    </row>
    <row r="654" spans="1:18" ht="12.75">
      <c r="A654" s="247"/>
      <c s="204"/>
      <c s="248"/>
      <c s="248"/>
      <c s="248"/>
      <c s="248"/>
      <c s="248"/>
      <c s="248"/>
      <c s="248"/>
      <c s="248"/>
      <c s="249"/>
      <c s="249"/>
      <c s="249"/>
      <c s="249"/>
      <c s="249"/>
      <c s="249"/>
      <c s="249"/>
      <c s="249"/>
    </row>
    <row r="655" spans="1:18" ht="12.75">
      <c r="A655" s="247"/>
      <c s="204"/>
      <c s="248"/>
      <c s="248"/>
      <c s="248"/>
      <c s="248"/>
      <c s="248"/>
      <c s="248"/>
      <c s="248"/>
      <c s="248"/>
      <c s="249"/>
      <c s="249"/>
      <c s="249"/>
      <c s="249"/>
      <c s="249"/>
      <c s="249"/>
      <c s="249"/>
      <c s="249"/>
    </row>
    <row r="656" spans="1:18" ht="12.75">
      <c r="A656" s="247"/>
      <c s="204"/>
      <c s="248"/>
      <c s="248"/>
      <c s="248"/>
      <c s="248"/>
      <c s="248"/>
      <c s="248"/>
      <c s="248"/>
      <c s="248"/>
      <c s="249"/>
      <c s="249"/>
      <c s="249"/>
      <c s="249"/>
      <c s="249"/>
      <c s="249"/>
      <c s="249"/>
      <c s="249"/>
    </row>
    <row r="657" spans="1:18" ht="12.75">
      <c r="A657" s="247"/>
      <c s="204"/>
      <c s="248"/>
      <c s="248"/>
      <c s="248"/>
      <c s="248"/>
      <c s="248"/>
      <c s="248"/>
      <c s="248"/>
      <c s="248"/>
      <c s="249"/>
      <c s="249"/>
      <c s="249"/>
      <c s="249"/>
      <c s="249"/>
      <c s="249"/>
      <c s="249"/>
      <c s="249"/>
    </row>
    <row r="658" spans="1:18" ht="12.75">
      <c r="A658" s="247"/>
      <c s="204"/>
      <c s="248"/>
      <c s="248"/>
      <c s="248"/>
      <c s="248"/>
      <c s="248"/>
      <c s="248"/>
      <c s="248"/>
      <c s="248"/>
      <c s="249"/>
      <c s="249"/>
      <c s="249"/>
      <c s="249"/>
      <c s="249"/>
      <c s="249"/>
      <c s="249"/>
      <c s="249"/>
    </row>
    <row r="659" spans="1:18" ht="12.75">
      <c r="A659" s="247"/>
      <c s="204"/>
      <c s="248"/>
      <c s="248"/>
      <c s="248"/>
      <c s="248"/>
      <c s="248"/>
      <c s="248"/>
      <c s="248"/>
      <c s="248"/>
      <c s="249"/>
      <c s="249"/>
      <c s="249"/>
      <c s="249"/>
      <c s="249"/>
      <c s="249"/>
      <c s="249"/>
      <c s="249"/>
    </row>
    <row r="660" spans="1:18" ht="12.75">
      <c r="A660" s="247"/>
      <c s="204"/>
      <c s="248"/>
      <c s="248"/>
      <c s="248"/>
      <c s="248"/>
      <c s="248"/>
      <c s="248"/>
      <c s="248"/>
      <c s="248"/>
      <c s="249"/>
      <c s="249"/>
      <c s="249"/>
      <c s="249"/>
      <c s="249"/>
      <c s="249"/>
      <c s="249"/>
      <c s="249"/>
    </row>
    <row r="661" spans="1:18" ht="12.75">
      <c r="A661" s="247"/>
      <c s="204"/>
      <c s="248"/>
      <c s="248"/>
      <c s="248"/>
      <c s="248"/>
      <c s="248"/>
      <c s="248"/>
      <c s="248"/>
      <c s="248"/>
      <c s="249"/>
      <c s="249"/>
      <c s="249"/>
      <c s="249"/>
      <c s="249"/>
      <c s="249"/>
      <c s="249"/>
      <c s="249"/>
    </row>
    <row r="662" spans="1:18" ht="12.75">
      <c r="A662" s="247"/>
      <c s="204"/>
      <c s="248"/>
      <c s="248"/>
      <c s="248"/>
      <c s="248"/>
      <c s="248"/>
      <c s="248"/>
      <c s="248"/>
      <c s="248"/>
      <c s="249"/>
      <c s="249"/>
      <c s="249"/>
      <c s="249"/>
      <c s="249"/>
      <c s="249"/>
      <c s="249"/>
      <c s="249"/>
    </row>
    <row r="663" spans="1:18" ht="12.75">
      <c r="A663" s="247"/>
      <c s="204"/>
      <c s="248"/>
      <c s="248"/>
      <c s="248"/>
      <c s="248"/>
      <c s="248"/>
      <c s="248"/>
      <c s="248"/>
      <c s="248"/>
      <c s="249"/>
      <c s="249"/>
      <c s="249"/>
      <c s="249"/>
      <c s="249"/>
      <c s="249"/>
      <c s="249"/>
      <c s="249"/>
    </row>
    <row r="664" spans="1:18" ht="12.75">
      <c r="A664" s="247"/>
      <c s="204"/>
      <c s="248"/>
      <c s="248"/>
      <c s="248"/>
      <c s="248"/>
      <c s="248"/>
      <c s="248"/>
      <c s="248"/>
      <c s="248"/>
      <c s="249"/>
      <c s="249"/>
      <c s="249"/>
      <c s="249"/>
      <c s="249"/>
      <c s="249"/>
      <c s="249"/>
      <c s="249"/>
    </row>
    <row r="665" spans="1:18" ht="12.75">
      <c r="A665" s="247"/>
      <c s="204"/>
      <c s="248"/>
      <c s="248"/>
      <c s="248"/>
      <c s="248"/>
      <c s="248"/>
      <c s="248"/>
      <c s="248"/>
      <c s="248"/>
      <c s="249"/>
      <c s="249"/>
      <c s="249"/>
      <c s="249"/>
      <c s="249"/>
      <c s="249"/>
      <c s="249"/>
      <c s="249"/>
    </row>
    <row r="666" spans="1:18" ht="12.75">
      <c r="A666" s="247"/>
      <c s="204"/>
      <c s="248"/>
      <c s="248"/>
      <c s="248"/>
      <c s="248"/>
      <c s="248"/>
      <c s="248"/>
      <c s="248"/>
      <c s="248"/>
      <c s="249"/>
      <c s="249"/>
      <c s="249"/>
      <c s="249"/>
      <c s="249"/>
      <c s="249"/>
      <c s="249"/>
      <c s="249"/>
    </row>
    <row r="667" spans="1:18" ht="12.75">
      <c r="A667" s="247"/>
      <c s="204"/>
      <c s="248"/>
      <c s="248"/>
      <c s="248"/>
      <c s="248"/>
      <c s="248"/>
      <c s="248"/>
      <c s="248"/>
      <c s="248"/>
      <c s="249"/>
      <c s="249"/>
      <c s="249"/>
      <c s="249"/>
      <c s="249"/>
      <c s="249"/>
      <c s="249"/>
      <c s="249"/>
    </row>
    <row r="668" spans="1:18" ht="12.75">
      <c r="A668" s="247"/>
      <c s="204"/>
      <c s="248"/>
      <c s="248"/>
      <c s="248"/>
      <c s="248"/>
      <c s="248"/>
      <c s="248"/>
      <c s="248"/>
      <c s="248"/>
      <c s="249"/>
      <c s="249"/>
      <c s="249"/>
      <c s="249"/>
      <c s="249"/>
      <c s="249"/>
      <c s="249"/>
      <c s="249"/>
    </row>
    <row r="669" spans="1:18" ht="12.75">
      <c r="A669" s="247"/>
      <c s="204"/>
      <c s="248"/>
      <c s="248"/>
      <c s="248"/>
      <c s="248"/>
      <c s="248"/>
      <c s="248"/>
      <c s="248"/>
      <c s="248"/>
      <c s="249"/>
      <c s="249"/>
      <c s="249"/>
      <c s="249"/>
      <c s="249"/>
      <c s="249"/>
      <c s="249"/>
      <c s="249"/>
    </row>
    <row r="670" spans="1:18" ht="12.75">
      <c r="A670" s="247"/>
      <c s="204"/>
      <c s="248"/>
      <c s="248"/>
      <c s="248"/>
      <c s="248"/>
      <c s="248"/>
      <c s="248"/>
      <c s="248"/>
      <c s="248"/>
      <c s="249"/>
      <c s="249"/>
      <c s="249"/>
      <c s="249"/>
      <c s="249"/>
      <c s="249"/>
      <c s="249"/>
      <c s="249"/>
    </row>
    <row r="671" spans="1:18" ht="12.75">
      <c r="A671" s="247"/>
      <c s="204"/>
      <c s="248"/>
      <c s="248"/>
      <c s="248"/>
      <c s="248"/>
      <c s="248"/>
      <c s="248"/>
      <c s="248"/>
      <c s="248"/>
      <c s="249"/>
      <c s="249"/>
      <c s="249"/>
      <c s="249"/>
      <c s="249"/>
      <c s="249"/>
      <c s="249"/>
      <c s="249"/>
    </row>
    <row r="672" spans="1:18" ht="12.75">
      <c r="A672" s="247"/>
      <c s="204"/>
      <c s="248"/>
      <c s="248"/>
      <c s="248"/>
      <c s="248"/>
      <c s="248"/>
      <c s="248"/>
      <c s="248"/>
      <c s="248"/>
      <c s="249"/>
      <c s="249"/>
      <c s="249"/>
      <c s="249"/>
      <c s="249"/>
      <c s="249"/>
      <c s="249"/>
      <c s="249"/>
    </row>
    <row r="673" spans="1:18" ht="12.75">
      <c r="A673" s="247"/>
      <c s="204"/>
      <c s="248"/>
      <c s="248"/>
      <c s="248"/>
      <c s="248"/>
      <c s="248"/>
      <c s="248"/>
      <c s="248"/>
      <c s="248"/>
      <c s="249"/>
      <c s="249"/>
      <c s="249"/>
      <c s="249"/>
      <c s="249"/>
      <c s="249"/>
      <c s="249"/>
      <c s="249"/>
    </row>
    <row r="674" spans="1:18" ht="12.75">
      <c r="A674" s="247"/>
      <c s="204"/>
      <c s="248"/>
      <c s="248"/>
      <c s="248"/>
      <c s="248"/>
      <c s="248"/>
      <c s="248"/>
      <c s="248"/>
      <c s="248"/>
      <c s="249"/>
      <c s="249"/>
      <c s="249"/>
      <c s="249"/>
      <c s="249"/>
      <c s="249"/>
      <c s="249"/>
      <c s="249"/>
    </row>
    <row r="675" spans="1:18" ht="12.75">
      <c r="A675" s="247"/>
      <c s="204"/>
      <c s="248"/>
      <c s="248"/>
      <c s="248"/>
      <c s="248"/>
      <c s="248"/>
      <c s="248"/>
      <c s="248"/>
      <c s="248"/>
      <c s="249"/>
      <c s="249"/>
      <c s="249"/>
      <c s="249"/>
      <c s="249"/>
      <c s="249"/>
      <c s="249"/>
      <c s="249"/>
    </row>
    <row r="676" spans="1:18" ht="12.75">
      <c r="A676" s="247"/>
      <c s="204"/>
      <c s="248"/>
      <c s="248"/>
      <c s="248"/>
      <c s="248"/>
      <c s="248"/>
      <c s="248"/>
      <c s="248"/>
      <c s="248"/>
      <c s="249"/>
      <c s="249"/>
      <c s="249"/>
      <c s="249"/>
      <c s="249"/>
      <c s="249"/>
      <c s="249"/>
      <c s="249"/>
    </row>
    <row r="677" spans="1:18" ht="12.75">
      <c r="A677" s="247"/>
      <c s="204"/>
      <c s="248"/>
      <c s="248"/>
      <c s="248"/>
      <c s="248"/>
      <c s="248"/>
      <c s="248"/>
      <c s="248"/>
      <c s="248"/>
      <c s="249"/>
      <c s="249"/>
      <c s="249"/>
      <c s="249"/>
      <c s="249"/>
      <c s="249"/>
      <c s="249"/>
      <c s="249"/>
    </row>
    <row r="678" spans="1:18" ht="12.75">
      <c r="A678" s="247"/>
      <c s="204"/>
      <c s="248"/>
      <c s="248"/>
      <c s="248"/>
      <c s="248"/>
      <c s="248"/>
      <c s="248"/>
      <c s="248"/>
      <c s="248"/>
      <c s="249"/>
      <c s="249"/>
      <c s="249"/>
      <c s="249"/>
      <c s="249"/>
      <c s="249"/>
      <c s="249"/>
      <c s="249"/>
    </row>
    <row r="679" spans="1:18" ht="12.75">
      <c r="A679" s="247"/>
      <c s="204"/>
      <c s="248"/>
      <c s="248"/>
      <c s="248"/>
      <c s="248"/>
      <c s="248"/>
      <c s="248"/>
      <c s="248"/>
      <c s="248"/>
      <c s="249"/>
      <c s="249"/>
      <c s="249"/>
      <c s="249"/>
      <c s="249"/>
      <c s="249"/>
      <c s="249"/>
      <c s="249"/>
    </row>
    <row r="680" spans="1:18" ht="12.75">
      <c r="A680" s="247"/>
      <c s="204"/>
      <c s="248"/>
      <c s="248"/>
      <c s="248"/>
      <c s="248"/>
      <c s="248"/>
      <c s="248"/>
      <c s="248"/>
      <c s="248"/>
      <c s="249"/>
      <c s="249"/>
      <c s="249"/>
      <c s="249"/>
      <c s="249"/>
      <c s="249"/>
      <c s="249"/>
      <c s="249"/>
    </row>
    <row r="681" spans="1:18" ht="12.75">
      <c r="A681" s="247"/>
      <c s="204"/>
      <c s="248"/>
      <c s="248"/>
      <c s="248"/>
      <c s="248"/>
      <c s="248"/>
      <c s="248"/>
      <c s="248"/>
      <c s="248"/>
      <c s="249"/>
      <c s="249"/>
      <c s="249"/>
      <c s="249"/>
      <c s="249"/>
      <c s="249"/>
      <c s="249"/>
      <c s="249"/>
    </row>
    <row r="682" spans="1:18" ht="12.75">
      <c r="A682" s="247"/>
      <c s="204"/>
      <c s="248"/>
      <c s="248"/>
      <c s="248"/>
      <c s="248"/>
      <c s="248"/>
      <c s="248"/>
      <c s="248"/>
      <c s="248"/>
      <c s="249"/>
      <c s="249"/>
      <c s="249"/>
      <c s="249"/>
      <c s="249"/>
      <c s="249"/>
      <c s="249"/>
      <c s="249"/>
    </row>
    <row r="683" spans="1:18" ht="12.75">
      <c r="A683" s="247"/>
      <c s="204"/>
      <c s="247"/>
      <c s="247"/>
      <c s="247"/>
      <c s="247"/>
      <c s="247"/>
      <c s="247"/>
      <c s="247"/>
      <c s="247"/>
      <c s="247"/>
      <c s="247"/>
      <c s="247"/>
      <c s="247"/>
      <c s="247"/>
      <c s="247"/>
      <c s="247"/>
      <c s="247"/>
    </row>
    <row r="684" spans="1:18" ht="12.75">
      <c r="A684" s="247"/>
      <c s="204"/>
      <c s="247"/>
      <c s="247"/>
      <c s="247"/>
      <c s="248"/>
      <c s="247"/>
      <c s="248"/>
      <c s="247"/>
      <c s="248"/>
      <c s="247"/>
      <c s="247"/>
      <c s="247"/>
      <c s="249"/>
      <c s="247"/>
      <c s="249"/>
      <c s="247"/>
      <c s="249"/>
    </row>
    <row r="685" spans="1:18" ht="12.75">
      <c r="A685" s="247"/>
      <c s="204"/>
      <c s="248"/>
      <c s="248"/>
      <c s="248"/>
      <c s="248"/>
      <c s="248"/>
      <c s="248"/>
      <c s="248"/>
      <c s="248"/>
      <c s="249"/>
      <c s="249"/>
      <c s="249"/>
      <c s="249"/>
      <c s="249"/>
      <c s="249"/>
      <c s="249"/>
      <c s="249"/>
    </row>
    <row r="686" spans="1:18" ht="12.75">
      <c r="A686" s="247"/>
      <c s="204"/>
      <c s="248"/>
      <c s="248"/>
      <c s="248"/>
      <c s="248"/>
      <c s="248"/>
      <c s="248"/>
      <c s="248"/>
      <c s="248"/>
      <c s="249"/>
      <c s="249"/>
      <c s="249"/>
      <c s="249"/>
      <c s="249"/>
      <c s="249"/>
      <c s="249"/>
      <c s="249"/>
    </row>
    <row r="687" spans="1:18" ht="12.75">
      <c r="A687" s="247"/>
      <c s="204"/>
      <c s="248"/>
      <c s="248"/>
      <c s="248"/>
      <c s="248"/>
      <c s="248"/>
      <c s="248"/>
      <c s="248"/>
      <c s="248"/>
      <c s="249"/>
      <c s="249"/>
      <c s="249"/>
      <c s="249"/>
      <c s="249"/>
      <c s="249"/>
      <c s="249"/>
      <c s="249"/>
    </row>
    <row r="688" spans="1:18" ht="12.75">
      <c r="A688" s="247"/>
      <c s="204"/>
      <c s="248"/>
      <c s="248"/>
      <c s="248"/>
      <c s="248"/>
      <c s="248"/>
      <c s="248"/>
      <c s="248"/>
      <c s="248"/>
      <c s="249"/>
      <c s="249"/>
      <c s="249"/>
      <c s="249"/>
      <c s="249"/>
      <c s="249"/>
      <c s="249"/>
      <c s="249"/>
    </row>
    <row r="689" spans="1:18" ht="12.75">
      <c r="A689" s="247"/>
      <c s="204"/>
      <c s="248"/>
      <c s="248"/>
      <c s="248"/>
      <c s="248"/>
      <c s="248"/>
      <c s="248"/>
      <c s="248"/>
      <c s="248"/>
      <c s="249"/>
      <c s="249"/>
      <c s="249"/>
      <c s="249"/>
      <c s="249"/>
      <c s="249"/>
      <c s="249"/>
      <c s="249"/>
    </row>
    <row r="690" spans="1:18" ht="12.75">
      <c r="A690" s="247"/>
      <c s="204"/>
      <c s="248"/>
      <c s="248"/>
      <c s="248"/>
      <c s="248"/>
      <c s="248"/>
      <c s="248"/>
      <c s="248"/>
      <c s="248"/>
      <c s="249"/>
      <c s="249"/>
      <c s="249"/>
      <c s="249"/>
      <c s="249"/>
      <c s="249"/>
      <c s="249"/>
      <c s="249"/>
    </row>
    <row r="691" spans="1:18" ht="12.75">
      <c r="A691" s="247"/>
      <c s="204"/>
      <c s="248"/>
      <c s="248"/>
      <c s="248"/>
      <c s="248"/>
      <c s="248"/>
      <c s="248"/>
      <c s="248"/>
      <c s="248"/>
      <c s="249"/>
      <c s="249"/>
      <c s="249"/>
      <c s="249"/>
      <c s="249"/>
      <c s="249"/>
      <c s="249"/>
      <c s="249"/>
    </row>
    <row r="692" spans="1:18" ht="12.75">
      <c r="A692" s="247"/>
      <c s="204"/>
      <c s="248"/>
      <c s="248"/>
      <c s="248"/>
      <c s="248"/>
      <c s="248"/>
      <c s="248"/>
      <c s="248"/>
      <c s="248"/>
      <c s="249"/>
      <c s="249"/>
      <c s="249"/>
      <c s="249"/>
      <c s="249"/>
      <c s="249"/>
      <c s="249"/>
      <c s="249"/>
    </row>
    <row r="693" spans="1:18" ht="12.75">
      <c r="A693" s="247"/>
      <c s="204"/>
      <c s="248"/>
      <c s="248"/>
      <c s="248"/>
      <c s="248"/>
      <c s="248"/>
      <c s="248"/>
      <c s="248"/>
      <c s="248"/>
      <c s="249"/>
      <c s="249"/>
      <c s="249"/>
      <c s="249"/>
      <c s="249"/>
      <c s="249"/>
      <c s="249"/>
      <c s="249"/>
    </row>
    <row r="694" spans="1:18" ht="12.75">
      <c r="A694" s="247"/>
      <c s="204"/>
      <c s="248"/>
      <c s="248"/>
      <c s="248"/>
      <c s="248"/>
      <c s="248"/>
      <c s="248"/>
      <c s="248"/>
      <c s="248"/>
      <c s="249"/>
      <c s="249"/>
      <c s="249"/>
      <c s="249"/>
      <c s="249"/>
      <c s="249"/>
      <c s="249"/>
      <c s="249"/>
    </row>
    <row r="695" spans="1:18" ht="12.75">
      <c r="A695" s="247"/>
      <c s="204"/>
      <c s="248"/>
      <c s="248"/>
      <c s="248"/>
      <c s="248"/>
      <c s="248"/>
      <c s="248"/>
      <c s="248"/>
      <c s="248"/>
      <c s="249"/>
      <c s="249"/>
      <c s="249"/>
      <c s="249"/>
      <c s="249"/>
      <c s="249"/>
      <c s="249"/>
      <c s="249"/>
    </row>
    <row r="696" spans="1:18" ht="12.75">
      <c r="A696" s="247"/>
      <c s="204"/>
      <c s="248"/>
      <c s="248"/>
      <c s="248"/>
      <c s="248"/>
      <c s="248"/>
      <c s="248"/>
      <c s="248"/>
      <c s="248"/>
      <c s="249"/>
      <c s="249"/>
      <c s="249"/>
      <c s="249"/>
      <c s="249"/>
      <c s="249"/>
      <c s="249"/>
      <c s="249"/>
    </row>
    <row r="697" spans="1:18" ht="12.75">
      <c r="A697" s="247"/>
      <c s="204"/>
      <c s="248"/>
      <c s="248"/>
      <c s="248"/>
      <c s="248"/>
      <c s="248"/>
      <c s="248"/>
      <c s="248"/>
      <c s="248"/>
      <c s="249"/>
      <c s="249"/>
      <c s="249"/>
      <c s="249"/>
      <c s="249"/>
      <c s="249"/>
      <c s="249"/>
      <c s="249"/>
    </row>
    <row r="698" spans="1:18" ht="12.75">
      <c r="A698" s="247"/>
      <c s="204"/>
      <c s="248"/>
      <c s="248"/>
      <c s="248"/>
      <c s="248"/>
      <c s="248"/>
      <c s="248"/>
      <c s="248"/>
      <c s="248"/>
      <c s="249"/>
      <c s="249"/>
      <c s="249"/>
      <c s="249"/>
      <c s="249"/>
      <c s="249"/>
      <c s="249"/>
      <c s="249"/>
    </row>
    <row r="699" spans="1:18" ht="12.75">
      <c r="A699" s="247"/>
      <c s="204"/>
      <c s="248"/>
      <c s="248"/>
      <c s="248"/>
      <c s="248"/>
      <c s="248"/>
      <c s="248"/>
      <c s="248"/>
      <c s="248"/>
      <c s="249"/>
      <c s="249"/>
      <c s="249"/>
      <c s="249"/>
      <c s="249"/>
      <c s="249"/>
      <c s="249"/>
      <c s="249"/>
    </row>
    <row r="700" spans="1:18" ht="12.75">
      <c r="A700" s="247"/>
      <c s="204"/>
      <c s="248"/>
      <c s="248"/>
      <c s="248"/>
      <c s="248"/>
      <c s="248"/>
      <c s="248"/>
      <c s="248"/>
      <c s="248"/>
      <c s="249"/>
      <c s="249"/>
      <c s="249"/>
      <c s="249"/>
      <c s="249"/>
      <c s="249"/>
      <c s="249"/>
      <c s="249"/>
    </row>
    <row r="701" spans="1:18" ht="12.75">
      <c r="A701" s="247"/>
      <c s="204"/>
      <c s="248"/>
      <c s="248"/>
      <c s="248"/>
      <c s="248"/>
      <c s="248"/>
      <c s="248"/>
      <c s="248"/>
      <c s="248"/>
      <c s="249"/>
      <c s="249"/>
      <c s="249"/>
      <c s="249"/>
      <c s="249"/>
      <c s="249"/>
      <c s="249"/>
      <c s="249"/>
    </row>
    <row r="702" spans="1:18" ht="12.75">
      <c r="A702" s="247"/>
      <c s="204"/>
      <c s="248"/>
      <c s="248"/>
      <c s="248"/>
      <c s="248"/>
      <c s="248"/>
      <c s="248"/>
      <c s="248"/>
      <c s="248"/>
      <c s="249"/>
      <c s="249"/>
      <c s="249"/>
      <c s="249"/>
      <c s="249"/>
      <c s="249"/>
      <c s="249"/>
      <c s="249"/>
    </row>
    <row r="703" spans="1:18" ht="12.75">
      <c r="A703" s="247"/>
      <c s="204"/>
      <c s="248"/>
      <c s="248"/>
      <c s="248"/>
      <c s="248"/>
      <c s="248"/>
      <c s="248"/>
      <c s="248"/>
      <c s="248"/>
      <c s="249"/>
      <c s="249"/>
      <c s="249"/>
      <c s="249"/>
      <c s="249"/>
      <c s="249"/>
      <c s="249"/>
      <c s="249"/>
    </row>
    <row r="704" spans="1:18" ht="12.75">
      <c r="A704" s="247"/>
      <c s="204"/>
      <c s="248"/>
      <c s="248"/>
      <c s="248"/>
      <c s="248"/>
      <c s="248"/>
      <c s="248"/>
      <c s="248"/>
      <c s="248"/>
      <c s="249"/>
      <c s="249"/>
      <c s="249"/>
      <c s="249"/>
      <c s="249"/>
      <c s="249"/>
      <c s="249"/>
      <c s="249"/>
    </row>
    <row r="705" spans="1:18" ht="12.75">
      <c r="A705" s="247"/>
      <c s="204"/>
      <c s="248"/>
      <c s="248"/>
      <c s="248"/>
      <c s="248"/>
      <c s="248"/>
      <c s="248"/>
      <c s="248"/>
      <c s="248"/>
      <c s="249"/>
      <c s="249"/>
      <c s="249"/>
      <c s="249"/>
      <c s="249"/>
      <c s="249"/>
      <c s="249"/>
      <c s="249"/>
    </row>
    <row r="706" spans="1:18" ht="12.75">
      <c r="A706" s="247"/>
      <c s="204"/>
      <c s="248"/>
      <c s="248"/>
      <c s="248"/>
      <c s="248"/>
      <c s="248"/>
      <c s="248"/>
      <c s="248"/>
      <c s="248"/>
      <c s="249"/>
      <c s="249"/>
      <c s="249"/>
      <c s="249"/>
      <c s="249"/>
      <c s="249"/>
      <c s="249"/>
      <c s="249"/>
    </row>
    <row r="707" spans="1:18" ht="12.75">
      <c r="A707" s="247"/>
      <c s="204"/>
      <c s="248"/>
      <c s="248"/>
      <c s="248"/>
      <c s="248"/>
      <c s="248"/>
      <c s="248"/>
      <c s="248"/>
      <c s="248"/>
      <c s="249"/>
      <c s="249"/>
      <c s="249"/>
      <c s="249"/>
      <c s="249"/>
      <c s="249"/>
      <c s="249"/>
      <c s="249"/>
    </row>
    <row r="708" spans="1:18" ht="12.75">
      <c r="A708" s="247"/>
      <c s="204"/>
      <c s="248"/>
      <c s="248"/>
      <c s="248"/>
      <c s="248"/>
      <c s="248"/>
      <c s="248"/>
      <c s="248"/>
      <c s="248"/>
      <c s="249"/>
      <c s="249"/>
      <c s="249"/>
      <c s="249"/>
      <c s="249"/>
      <c s="249"/>
      <c s="249"/>
      <c s="249"/>
    </row>
    <row r="709" spans="1:18" ht="12.75">
      <c r="A709" s="247"/>
      <c s="204"/>
      <c s="248"/>
      <c s="248"/>
      <c s="248"/>
      <c s="248"/>
      <c s="248"/>
      <c s="248"/>
      <c s="248"/>
      <c s="248"/>
      <c s="249"/>
      <c s="249"/>
      <c s="249"/>
      <c s="249"/>
      <c s="249"/>
      <c s="249"/>
      <c s="249"/>
      <c s="249"/>
    </row>
    <row r="710" spans="1:18" ht="12.75">
      <c r="A710" s="247"/>
      <c s="204"/>
      <c s="248"/>
      <c s="248"/>
      <c s="248"/>
      <c s="248"/>
      <c s="248"/>
      <c s="248"/>
      <c s="248"/>
      <c s="248"/>
      <c s="249"/>
      <c s="249"/>
      <c s="249"/>
      <c s="249"/>
      <c s="249"/>
      <c s="249"/>
      <c s="249"/>
      <c s="249"/>
    </row>
    <row r="711" spans="1:18" ht="12.75">
      <c r="A711" s="247"/>
      <c s="204"/>
      <c s="248"/>
      <c s="248"/>
      <c s="248"/>
      <c s="248"/>
      <c s="248"/>
      <c s="248"/>
      <c s="248"/>
      <c s="248"/>
      <c s="249"/>
      <c s="249"/>
      <c s="249"/>
      <c s="249"/>
      <c s="249"/>
      <c s="249"/>
      <c s="249"/>
      <c s="249"/>
    </row>
    <row r="712" spans="1:18" ht="12.75">
      <c r="A712" s="247"/>
      <c s="204"/>
      <c s="248"/>
      <c s="248"/>
      <c s="248"/>
      <c s="248"/>
      <c s="248"/>
      <c s="248"/>
      <c s="248"/>
      <c s="248"/>
      <c s="249"/>
      <c s="249"/>
      <c s="249"/>
      <c s="249"/>
      <c s="249"/>
      <c s="249"/>
      <c s="249"/>
      <c s="249"/>
    </row>
    <row r="713" spans="1:18" ht="12.75">
      <c r="A713" s="247"/>
      <c s="204"/>
      <c s="248"/>
      <c s="248"/>
      <c s="248"/>
      <c s="248"/>
      <c s="248"/>
      <c s="248"/>
      <c s="248"/>
      <c s="248"/>
      <c s="249"/>
      <c s="249"/>
      <c s="249"/>
      <c s="249"/>
      <c s="249"/>
      <c s="249"/>
      <c s="249"/>
      <c s="249"/>
    </row>
    <row r="714" spans="1:18" ht="12.75">
      <c r="A714" s="247"/>
      <c s="204"/>
      <c s="248"/>
      <c s="248"/>
      <c s="248"/>
      <c s="248"/>
      <c s="248"/>
      <c s="248"/>
      <c s="248"/>
      <c s="248"/>
      <c s="249"/>
      <c s="249"/>
      <c s="249"/>
      <c s="249"/>
      <c s="249"/>
      <c s="249"/>
      <c s="249"/>
      <c s="249"/>
    </row>
    <row r="715" spans="1:18" ht="12.75">
      <c r="A715" s="247"/>
      <c s="204"/>
      <c s="248"/>
      <c s="248"/>
      <c s="248"/>
      <c s="248"/>
      <c s="248"/>
      <c s="248"/>
      <c s="248"/>
      <c s="248"/>
      <c s="249"/>
      <c s="249"/>
      <c s="249"/>
      <c s="249"/>
      <c s="249"/>
      <c s="249"/>
      <c s="249"/>
      <c s="249"/>
    </row>
    <row r="716" spans="1:18" ht="12.75">
      <c r="A716" s="247"/>
      <c s="204"/>
      <c s="248"/>
      <c s="247"/>
      <c s="248"/>
      <c s="247"/>
      <c s="248"/>
      <c s="247"/>
      <c s="248"/>
      <c s="247"/>
      <c s="249"/>
      <c s="247"/>
      <c s="249"/>
      <c s="247"/>
      <c s="249"/>
      <c s="247"/>
      <c s="249"/>
      <c s="247"/>
    </row>
    <row r="717" spans="1:18" ht="12.75">
      <c r="A717" s="247"/>
      <c s="204"/>
      <c s="248"/>
      <c s="248"/>
      <c s="248"/>
      <c s="248"/>
      <c s="248"/>
      <c s="248"/>
      <c s="248"/>
      <c s="248"/>
      <c s="249"/>
      <c s="249"/>
      <c s="249"/>
      <c s="249"/>
      <c s="249"/>
      <c s="249"/>
      <c s="249"/>
      <c s="249"/>
    </row>
    <row r="718" spans="1:18" ht="12.75">
      <c r="A718" s="247"/>
      <c s="204"/>
      <c s="248"/>
      <c s="248"/>
      <c s="248"/>
      <c s="248"/>
      <c s="248"/>
      <c s="248"/>
      <c s="248"/>
      <c s="248"/>
      <c s="249"/>
      <c s="249"/>
      <c s="249"/>
      <c s="249"/>
      <c s="249"/>
      <c s="249"/>
      <c s="249"/>
      <c s="249"/>
    </row>
    <row r="719" spans="1:18" ht="12.75">
      <c r="A719" s="247"/>
      <c s="204"/>
      <c s="248"/>
      <c s="248"/>
      <c s="248"/>
      <c s="248"/>
      <c s="248"/>
      <c s="248"/>
      <c s="248"/>
      <c s="248"/>
      <c s="249"/>
      <c s="249"/>
      <c s="249"/>
      <c s="249"/>
      <c s="249"/>
      <c s="249"/>
      <c s="249"/>
      <c s="249"/>
    </row>
    <row r="720" spans="1:18" ht="12.75">
      <c r="A720" s="247"/>
      <c s="204"/>
      <c s="248"/>
      <c s="248"/>
      <c s="248"/>
      <c s="248"/>
      <c s="248"/>
      <c s="248"/>
      <c s="248"/>
      <c s="248"/>
      <c s="249"/>
      <c s="249"/>
      <c s="249"/>
      <c s="249"/>
      <c s="249"/>
      <c s="249"/>
      <c s="249"/>
      <c s="249"/>
    </row>
    <row r="721" spans="1:18" ht="12.75">
      <c r="A721" s="247"/>
      <c s="204"/>
      <c s="248"/>
      <c s="248"/>
      <c s="248"/>
      <c s="248"/>
      <c s="248"/>
      <c s="248"/>
      <c s="248"/>
      <c s="248"/>
      <c s="249"/>
      <c s="249"/>
      <c s="249"/>
      <c s="249"/>
      <c s="249"/>
      <c s="249"/>
      <c s="249"/>
      <c s="249"/>
    </row>
    <row r="722" spans="1:18" ht="12.75">
      <c r="A722" s="247"/>
      <c s="204"/>
      <c s="248"/>
      <c s="248"/>
      <c s="248"/>
      <c s="248"/>
      <c s="248"/>
      <c s="248"/>
      <c s="248"/>
      <c s="248"/>
      <c s="249"/>
      <c s="249"/>
      <c s="249"/>
      <c s="249"/>
      <c s="249"/>
      <c s="249"/>
      <c s="249"/>
      <c s="249"/>
    </row>
    <row r="723" spans="1:18" ht="12.75">
      <c r="A723" s="247"/>
      <c s="204"/>
      <c s="248"/>
      <c s="248"/>
      <c s="248"/>
      <c s="248"/>
      <c s="248"/>
      <c s="248"/>
      <c s="248"/>
      <c s="248"/>
      <c s="249"/>
      <c s="249"/>
      <c s="249"/>
      <c s="249"/>
      <c s="249"/>
      <c s="249"/>
      <c s="249"/>
      <c s="249"/>
    </row>
    <row r="724" spans="1:18" ht="12.75">
      <c r="A724" s="247"/>
      <c s="204"/>
      <c s="248"/>
      <c s="248"/>
      <c s="248"/>
      <c s="248"/>
      <c s="248"/>
      <c s="248"/>
      <c s="248"/>
      <c s="248"/>
      <c s="249"/>
      <c s="249"/>
      <c s="249"/>
      <c s="249"/>
      <c s="249"/>
      <c s="249"/>
      <c s="249"/>
      <c s="249"/>
    </row>
    <row r="725" spans="1:18" ht="12.75">
      <c r="A725" s="247"/>
      <c s="204"/>
      <c s="248"/>
      <c s="248"/>
      <c s="248"/>
      <c s="248"/>
      <c s="248"/>
      <c s="248"/>
      <c s="248"/>
      <c s="248"/>
      <c s="249"/>
      <c s="249"/>
      <c s="249"/>
      <c s="249"/>
      <c s="249"/>
      <c s="249"/>
      <c s="249"/>
      <c s="249"/>
    </row>
    <row r="726" spans="1:18" ht="12.75">
      <c r="A726" s="247"/>
      <c s="204"/>
      <c s="248"/>
      <c s="248"/>
      <c s="248"/>
      <c s="248"/>
      <c s="248"/>
      <c s="248"/>
      <c s="248"/>
      <c s="248"/>
      <c s="249"/>
      <c s="249"/>
      <c s="249"/>
      <c s="249"/>
      <c s="249"/>
      <c s="249"/>
      <c s="249"/>
      <c s="249"/>
    </row>
    <row r="727" spans="1:18" ht="12.75">
      <c r="A727" s="247"/>
      <c s="204"/>
      <c s="248"/>
      <c s="248"/>
      <c s="248"/>
      <c s="248"/>
      <c s="248"/>
      <c s="248"/>
      <c s="248"/>
      <c s="248"/>
      <c s="249"/>
      <c s="249"/>
      <c s="249"/>
      <c s="249"/>
      <c s="249"/>
      <c s="249"/>
      <c s="249"/>
      <c s="249"/>
    </row>
    <row r="728" spans="1:18" ht="12.75">
      <c r="A728" s="247"/>
      <c s="204"/>
      <c s="248"/>
      <c s="248"/>
      <c s="248"/>
      <c s="248"/>
      <c s="248"/>
      <c s="248"/>
      <c s="248"/>
      <c s="248"/>
      <c s="249"/>
      <c s="249"/>
      <c s="249"/>
      <c s="249"/>
      <c s="249"/>
      <c s="249"/>
      <c s="249"/>
      <c s="249"/>
    </row>
    <row r="729" spans="1:18" ht="12.75">
      <c r="A729" s="247"/>
      <c s="204"/>
      <c s="248"/>
      <c s="248"/>
      <c s="248"/>
      <c s="248"/>
      <c s="248"/>
      <c s="248"/>
      <c s="248"/>
      <c s="248"/>
      <c s="249"/>
      <c s="249"/>
      <c s="249"/>
      <c s="249"/>
      <c s="249"/>
      <c s="249"/>
      <c s="249"/>
      <c s="249"/>
    </row>
    <row r="730" spans="1:18" ht="12.75">
      <c r="A730" s="247"/>
      <c s="204"/>
      <c s="248"/>
      <c s="248"/>
      <c s="248"/>
      <c s="248"/>
      <c s="248"/>
      <c s="248"/>
      <c s="248"/>
      <c s="248"/>
      <c s="249"/>
      <c s="249"/>
      <c s="249"/>
      <c s="249"/>
      <c s="249"/>
      <c s="249"/>
      <c s="249"/>
      <c s="249"/>
    </row>
    <row r="731" spans="1:18" ht="12.75">
      <c r="A731" s="247"/>
      <c s="204"/>
      <c s="248"/>
      <c s="248"/>
      <c s="248"/>
      <c s="248"/>
      <c s="248"/>
      <c s="248"/>
      <c s="248"/>
      <c s="248"/>
      <c s="249"/>
      <c s="249"/>
      <c s="249"/>
      <c s="249"/>
      <c s="249"/>
      <c s="249"/>
      <c s="249"/>
      <c s="249"/>
    </row>
    <row r="732" spans="1:18" ht="12.75">
      <c r="A732" s="247"/>
      <c s="204"/>
      <c s="248"/>
      <c s="248"/>
      <c s="248"/>
      <c s="248"/>
      <c s="248"/>
      <c s="248"/>
      <c s="248"/>
      <c s="248"/>
      <c s="249"/>
      <c s="249"/>
      <c s="249"/>
      <c s="249"/>
      <c s="249"/>
      <c s="249"/>
      <c s="249"/>
      <c s="249"/>
    </row>
    <row r="733" spans="1:18" ht="12.75">
      <c r="A733" s="247"/>
      <c s="204"/>
      <c s="248"/>
      <c s="248"/>
      <c s="248"/>
      <c s="248"/>
      <c s="248"/>
      <c s="248"/>
      <c s="248"/>
      <c s="248"/>
      <c s="249"/>
      <c s="249"/>
      <c s="249"/>
      <c s="249"/>
      <c s="249"/>
      <c s="249"/>
      <c s="249"/>
      <c s="249"/>
    </row>
    <row r="734" spans="1:18" ht="12.75">
      <c r="A734" s="247"/>
      <c s="204"/>
      <c s="248"/>
      <c s="248"/>
      <c s="248"/>
      <c s="248"/>
      <c s="248"/>
      <c s="248"/>
      <c s="248"/>
      <c s="248"/>
      <c s="249"/>
      <c s="249"/>
      <c s="249"/>
      <c s="249"/>
      <c s="249"/>
      <c s="249"/>
      <c s="249"/>
      <c s="249"/>
    </row>
    <row r="735" spans="1:18" ht="12.75">
      <c r="A735" s="247"/>
      <c s="204"/>
      <c s="248"/>
      <c s="248"/>
      <c s="248"/>
      <c s="248"/>
      <c s="248"/>
      <c s="248"/>
      <c s="248"/>
      <c s="248"/>
      <c s="249"/>
      <c s="249"/>
      <c s="249"/>
      <c s="249"/>
      <c s="249"/>
      <c s="249"/>
      <c s="249"/>
      <c s="249"/>
    </row>
    <row r="736" spans="1:18" ht="12.75">
      <c r="A736" s="247"/>
      <c s="204"/>
      <c s="248"/>
      <c s="248"/>
      <c s="248"/>
      <c s="248"/>
      <c s="248"/>
      <c s="248"/>
      <c s="248"/>
      <c s="248"/>
      <c s="249"/>
      <c s="249"/>
      <c s="249"/>
      <c s="249"/>
      <c s="249"/>
      <c s="249"/>
      <c s="249"/>
      <c s="249"/>
    </row>
    <row r="737" spans="1:18" ht="12.75">
      <c r="A737" s="247"/>
      <c s="204"/>
      <c s="248"/>
      <c s="248"/>
      <c s="248"/>
      <c s="248"/>
      <c s="248"/>
      <c s="248"/>
      <c s="248"/>
      <c s="248"/>
      <c s="249"/>
      <c s="249"/>
      <c s="249"/>
      <c s="249"/>
      <c s="249"/>
      <c s="249"/>
      <c s="249"/>
      <c s="249"/>
    </row>
    <row r="738" spans="1:18" ht="12.75">
      <c r="A738" s="247"/>
      <c s="204"/>
      <c s="248"/>
      <c s="248"/>
      <c s="248"/>
      <c s="248"/>
      <c s="248"/>
      <c s="248"/>
      <c s="248"/>
      <c s="248"/>
      <c s="249"/>
      <c s="249"/>
      <c s="249"/>
      <c s="249"/>
      <c s="249"/>
      <c s="249"/>
      <c s="249"/>
      <c s="249"/>
    </row>
    <row r="739" spans="1:18" ht="12.75">
      <c r="A739" s="247"/>
      <c s="204"/>
      <c s="248"/>
      <c s="248"/>
      <c s="248"/>
      <c s="248"/>
      <c s="248"/>
      <c s="248"/>
      <c s="248"/>
      <c s="248"/>
      <c s="249"/>
      <c s="249"/>
      <c s="249"/>
      <c s="249"/>
      <c s="249"/>
      <c s="249"/>
      <c s="249"/>
      <c s="249"/>
    </row>
    <row r="740" spans="1:18" ht="12.75">
      <c r="A740" s="247"/>
      <c s="204"/>
      <c s="248"/>
      <c s="248"/>
      <c s="248"/>
      <c s="248"/>
      <c s="248"/>
      <c s="248"/>
      <c s="248"/>
      <c s="248"/>
      <c s="249"/>
      <c s="249"/>
      <c s="249"/>
      <c s="249"/>
      <c s="249"/>
      <c s="249"/>
      <c s="249"/>
      <c s="249"/>
    </row>
    <row r="741" spans="1:18" ht="12.75">
      <c r="A741" s="247"/>
      <c s="204"/>
      <c s="248"/>
      <c s="248"/>
      <c s="248"/>
      <c s="248"/>
      <c s="248"/>
      <c s="248"/>
      <c s="248"/>
      <c s="248"/>
      <c s="249"/>
      <c s="249"/>
      <c s="249"/>
      <c s="249"/>
      <c s="249"/>
      <c s="249"/>
      <c s="249"/>
      <c s="249"/>
    </row>
    <row r="742" spans="1:18" ht="12.75">
      <c r="A742" s="247"/>
      <c s="204"/>
      <c s="248"/>
      <c s="248"/>
      <c s="248"/>
      <c s="248"/>
      <c s="248"/>
      <c s="248"/>
      <c s="248"/>
      <c s="248"/>
      <c s="249"/>
      <c s="249"/>
      <c s="249"/>
      <c s="249"/>
      <c s="249"/>
      <c s="249"/>
      <c s="249"/>
      <c s="249"/>
    </row>
    <row r="743" spans="1:18" ht="12.75">
      <c r="A743" s="247"/>
      <c s="204"/>
      <c s="248"/>
      <c s="248"/>
      <c s="248"/>
      <c s="248"/>
      <c s="248"/>
      <c s="248"/>
      <c s="248"/>
      <c s="248"/>
      <c s="249"/>
      <c s="249"/>
      <c s="249"/>
      <c s="249"/>
      <c s="249"/>
      <c s="249"/>
      <c s="249"/>
      <c s="249"/>
    </row>
    <row r="744" spans="1:18" ht="12.75">
      <c r="A744" s="247"/>
      <c s="204"/>
      <c s="248"/>
      <c s="248"/>
      <c s="248"/>
      <c s="248"/>
      <c s="248"/>
      <c s="248"/>
      <c s="248"/>
      <c s="248"/>
      <c s="249"/>
      <c s="249"/>
      <c s="249"/>
      <c s="249"/>
      <c s="249"/>
      <c s="249"/>
      <c s="249"/>
      <c s="249"/>
    </row>
    <row r="745" spans="1:18" ht="12.75">
      <c r="A745" s="247"/>
      <c s="204"/>
      <c s="248"/>
      <c s="248"/>
      <c s="248"/>
      <c s="248"/>
      <c s="248"/>
      <c s="248"/>
      <c s="248"/>
      <c s="248"/>
      <c s="249"/>
      <c s="249"/>
      <c s="249"/>
      <c s="249"/>
      <c s="249"/>
      <c s="249"/>
      <c s="249"/>
      <c s="249"/>
    </row>
    <row r="746" spans="1:18" ht="12.75">
      <c r="A746" s="247"/>
      <c s="204"/>
      <c s="248"/>
      <c s="248"/>
      <c s="248"/>
      <c s="248"/>
      <c s="248"/>
      <c s="248"/>
      <c s="248"/>
      <c s="248"/>
      <c s="249"/>
      <c s="249"/>
      <c s="249"/>
      <c s="249"/>
      <c s="249"/>
      <c s="249"/>
      <c s="249"/>
      <c s="249"/>
    </row>
    <row r="747" spans="1:18" ht="12.75">
      <c r="A747" s="247"/>
      <c s="204"/>
      <c s="248"/>
      <c s="248"/>
      <c s="248"/>
      <c s="248"/>
      <c s="248"/>
      <c s="248"/>
      <c s="248"/>
      <c s="248"/>
      <c s="249"/>
      <c s="249"/>
      <c s="249"/>
      <c s="249"/>
      <c s="249"/>
      <c s="249"/>
      <c s="249"/>
      <c s="249"/>
    </row>
    <row r="748" spans="1:18" ht="12.75">
      <c r="A748" s="247"/>
      <c s="204"/>
      <c s="248"/>
      <c s="248"/>
      <c s="248"/>
      <c s="248"/>
      <c s="248"/>
      <c s="248"/>
      <c s="248"/>
      <c s="248"/>
      <c s="249"/>
      <c s="249"/>
      <c s="249"/>
      <c s="249"/>
      <c s="249"/>
      <c s="249"/>
      <c s="249"/>
      <c s="249"/>
    </row>
    <row r="749" spans="1:18" ht="12.75">
      <c r="A749" s="247"/>
      <c s="204"/>
      <c s="248"/>
      <c s="248"/>
      <c s="248"/>
      <c s="248"/>
      <c s="248"/>
      <c s="248"/>
      <c s="248"/>
      <c s="248"/>
      <c s="249"/>
      <c s="249"/>
      <c s="249"/>
      <c s="249"/>
      <c s="249"/>
      <c s="249"/>
      <c s="249"/>
      <c s="249"/>
    </row>
    <row r="750" spans="1:18" ht="12.75">
      <c r="A750" s="247"/>
      <c s="204"/>
      <c s="248"/>
      <c s="248"/>
      <c s="248"/>
      <c s="248"/>
      <c s="248"/>
      <c s="248"/>
      <c s="248"/>
      <c s="248"/>
      <c s="249"/>
      <c s="249"/>
      <c s="249"/>
      <c s="249"/>
      <c s="249"/>
      <c s="249"/>
      <c s="249"/>
      <c s="249"/>
    </row>
    <row r="751" spans="1:18" ht="12.75">
      <c r="A751" s="247"/>
      <c s="204"/>
      <c s="248"/>
      <c s="248"/>
      <c s="248"/>
      <c s="248"/>
      <c s="248"/>
      <c s="248"/>
      <c s="248"/>
      <c s="248"/>
      <c s="249"/>
      <c s="249"/>
      <c s="249"/>
      <c s="249"/>
      <c s="249"/>
      <c s="249"/>
      <c s="249"/>
      <c s="249"/>
    </row>
    <row r="752" spans="1:18" ht="12.75">
      <c r="A752" s="247"/>
      <c s="204"/>
      <c s="248"/>
      <c s="248"/>
      <c s="248"/>
      <c s="248"/>
      <c s="248"/>
      <c s="248"/>
      <c s="248"/>
      <c s="248"/>
      <c s="249"/>
      <c s="249"/>
      <c s="249"/>
      <c s="249"/>
      <c s="249"/>
      <c s="249"/>
      <c s="249"/>
      <c s="249"/>
    </row>
    <row r="753" spans="1:18" ht="12.75">
      <c r="A753" s="247"/>
      <c s="204"/>
      <c s="248"/>
      <c s="248"/>
      <c s="248"/>
      <c s="248"/>
      <c s="248"/>
      <c s="248"/>
      <c s="248"/>
      <c s="248"/>
      <c s="249"/>
      <c s="249"/>
      <c s="249"/>
      <c s="249"/>
      <c s="249"/>
      <c s="249"/>
      <c s="249"/>
      <c s="249"/>
    </row>
    <row r="754" spans="1:18" ht="12.75">
      <c r="A754" s="247"/>
      <c s="204"/>
      <c s="248"/>
      <c s="248"/>
      <c s="248"/>
      <c s="248"/>
      <c s="248"/>
      <c s="248"/>
      <c s="248"/>
      <c s="248"/>
      <c s="249"/>
      <c s="249"/>
      <c s="249"/>
      <c s="249"/>
      <c s="249"/>
      <c s="249"/>
      <c s="249"/>
      <c s="249"/>
    </row>
    <row r="755" spans="1:18" ht="12.75">
      <c r="A755" s="247"/>
      <c s="204"/>
      <c s="248"/>
      <c s="248"/>
      <c s="248"/>
      <c s="248"/>
      <c s="248"/>
      <c s="248"/>
      <c s="248"/>
      <c s="248"/>
      <c s="249"/>
      <c s="249"/>
      <c s="249"/>
      <c s="249"/>
      <c s="249"/>
      <c s="249"/>
      <c s="249"/>
      <c s="249"/>
    </row>
    <row r="756" spans="1:18" ht="12.75">
      <c r="A756" s="247"/>
      <c s="204"/>
      <c s="248"/>
      <c s="248"/>
      <c s="248"/>
      <c s="248"/>
      <c s="248"/>
      <c s="248"/>
      <c s="248"/>
      <c s="248"/>
      <c s="249"/>
      <c s="249"/>
      <c s="249"/>
      <c s="249"/>
      <c s="249"/>
      <c s="249"/>
      <c s="249"/>
      <c s="249"/>
    </row>
    <row r="757" spans="1:18" ht="12.75">
      <c r="A757" s="247"/>
      <c s="204"/>
      <c s="248"/>
      <c s="248"/>
      <c s="248"/>
      <c s="248"/>
      <c s="248"/>
      <c s="248"/>
      <c s="248"/>
      <c s="248"/>
      <c s="249"/>
      <c s="249"/>
      <c s="249"/>
      <c s="249"/>
      <c s="249"/>
      <c s="249"/>
      <c s="249"/>
      <c s="249"/>
    </row>
    <row r="758" spans="1:18" ht="12.75">
      <c r="A758" s="247"/>
      <c s="204"/>
      <c s="248"/>
      <c s="248"/>
      <c s="248"/>
      <c s="248"/>
      <c s="248"/>
      <c s="248"/>
      <c s="248"/>
      <c s="248"/>
      <c s="249"/>
      <c s="249"/>
      <c s="249"/>
      <c s="249"/>
      <c s="249"/>
      <c s="249"/>
      <c s="249"/>
      <c s="249"/>
    </row>
    <row r="759" spans="1:18" ht="12.75">
      <c r="A759" s="247"/>
      <c s="204"/>
      <c s="248"/>
      <c s="248"/>
      <c s="248"/>
      <c s="248"/>
      <c s="248"/>
      <c s="248"/>
      <c s="248"/>
      <c s="248"/>
      <c s="249"/>
      <c s="249"/>
      <c s="249"/>
      <c s="249"/>
      <c s="249"/>
      <c s="249"/>
      <c s="249"/>
      <c s="249"/>
    </row>
    <row r="760" spans="1:18" ht="12.75">
      <c r="A760" s="247"/>
      <c s="204"/>
      <c s="248"/>
      <c s="248"/>
      <c s="248"/>
      <c s="248"/>
      <c s="248"/>
      <c s="248"/>
      <c s="248"/>
      <c s="248"/>
      <c s="249"/>
      <c s="249"/>
      <c s="249"/>
      <c s="249"/>
      <c s="249"/>
      <c s="249"/>
      <c s="249"/>
      <c s="249"/>
    </row>
    <row r="761" spans="1:18" ht="12.75">
      <c r="A761" s="247"/>
      <c s="204"/>
      <c s="248"/>
      <c s="248"/>
      <c s="248"/>
      <c s="248"/>
      <c s="248"/>
      <c s="248"/>
      <c s="248"/>
      <c s="248"/>
      <c s="249"/>
      <c s="249"/>
      <c s="249"/>
      <c s="249"/>
      <c s="249"/>
      <c s="249"/>
      <c s="249"/>
      <c s="249"/>
    </row>
    <row r="762" spans="1:18" ht="12.75">
      <c r="A762" s="247"/>
      <c s="204"/>
      <c s="248"/>
      <c s="248"/>
      <c s="248"/>
      <c s="248"/>
      <c s="248"/>
      <c s="248"/>
      <c s="248"/>
      <c s="248"/>
      <c s="249"/>
      <c s="249"/>
      <c s="249"/>
      <c s="249"/>
      <c s="249"/>
      <c s="249"/>
      <c s="249"/>
      <c s="249"/>
    </row>
    <row r="763" spans="1:18" ht="12.75">
      <c r="A763" s="247"/>
      <c s="204"/>
      <c s="248"/>
      <c s="248"/>
      <c s="248"/>
      <c s="248"/>
      <c s="248"/>
      <c s="248"/>
      <c s="248"/>
      <c s="248"/>
      <c s="249"/>
      <c s="249"/>
      <c s="249"/>
      <c s="249"/>
      <c s="249"/>
      <c s="249"/>
      <c s="249"/>
      <c s="249"/>
    </row>
    <row r="764" spans="1:18" ht="12.75">
      <c r="A764" s="247"/>
      <c s="204"/>
      <c s="248"/>
      <c s="248"/>
      <c s="248"/>
      <c s="248"/>
      <c s="248"/>
      <c s="248"/>
      <c s="248"/>
      <c s="248"/>
      <c s="249"/>
      <c s="249"/>
      <c s="249"/>
      <c s="249"/>
      <c s="249"/>
      <c s="249"/>
      <c s="249"/>
      <c s="249"/>
    </row>
    <row r="765" spans="1:18" ht="12.75">
      <c r="A765" s="247"/>
      <c s="204"/>
      <c s="248"/>
      <c s="248"/>
      <c s="248"/>
      <c s="248"/>
      <c s="248"/>
      <c s="248"/>
      <c s="248"/>
      <c s="248"/>
      <c s="249"/>
      <c s="249"/>
      <c s="249"/>
      <c s="249"/>
      <c s="249"/>
      <c s="249"/>
      <c s="249"/>
      <c s="249"/>
    </row>
    <row r="766" spans="1:18" ht="12.75">
      <c r="A766" s="247"/>
      <c s="204"/>
      <c s="248"/>
      <c s="248"/>
      <c s="248"/>
      <c s="248"/>
      <c s="248"/>
      <c s="248"/>
      <c s="248"/>
      <c s="248"/>
      <c s="249"/>
      <c s="249"/>
      <c s="249"/>
      <c s="249"/>
      <c s="249"/>
      <c s="249"/>
      <c s="249"/>
      <c s="249"/>
    </row>
    <row r="767" spans="1:18" ht="12.75">
      <c r="A767" s="247"/>
      <c s="204"/>
      <c s="248"/>
      <c s="248"/>
      <c s="248"/>
      <c s="248"/>
      <c s="248"/>
      <c s="248"/>
      <c s="248"/>
      <c s="248"/>
      <c s="249"/>
      <c s="249"/>
      <c s="249"/>
      <c s="249"/>
      <c s="249"/>
      <c s="249"/>
      <c s="249"/>
      <c s="249"/>
    </row>
    <row r="768" spans="1:18" ht="12.75">
      <c r="A768" s="247"/>
      <c s="204"/>
      <c s="248"/>
      <c s="248"/>
      <c s="248"/>
      <c s="248"/>
      <c s="248"/>
      <c s="248"/>
      <c s="248"/>
      <c s="248"/>
      <c s="249"/>
      <c s="249"/>
      <c s="249"/>
      <c s="249"/>
      <c s="249"/>
      <c s="249"/>
      <c s="249"/>
      <c s="249"/>
    </row>
    <row r="769" spans="1:18" ht="12.75">
      <c r="A769" s="247"/>
      <c s="204"/>
      <c s="248"/>
      <c s="248"/>
      <c s="248"/>
      <c s="248"/>
      <c s="248"/>
      <c s="248"/>
      <c s="248"/>
      <c s="248"/>
      <c s="249"/>
      <c s="249"/>
      <c s="249"/>
      <c s="249"/>
      <c s="249"/>
      <c s="249"/>
      <c s="249"/>
      <c s="249"/>
    </row>
    <row r="770" spans="1:18" ht="12.75">
      <c r="A770" s="247"/>
      <c s="204"/>
      <c s="248"/>
      <c s="248"/>
      <c s="248"/>
      <c s="248"/>
      <c s="248"/>
      <c s="248"/>
      <c s="248"/>
      <c s="248"/>
      <c s="249"/>
      <c s="249"/>
      <c s="249"/>
      <c s="249"/>
      <c s="249"/>
      <c s="249"/>
      <c s="249"/>
      <c s="249"/>
    </row>
    <row r="771" spans="1:18" ht="12.75">
      <c r="A771" s="247"/>
      <c s="204"/>
      <c s="248"/>
      <c s="248"/>
      <c s="248"/>
      <c s="248"/>
      <c s="248"/>
      <c s="248"/>
      <c s="248"/>
      <c s="248"/>
      <c s="249"/>
      <c s="249"/>
      <c s="249"/>
      <c s="249"/>
      <c s="249"/>
      <c s="249"/>
      <c s="249"/>
      <c s="249"/>
    </row>
    <row r="772" spans="1:18" ht="12.75">
      <c r="A772" s="247"/>
      <c s="204"/>
      <c s="248"/>
      <c s="248"/>
      <c s="248"/>
      <c s="248"/>
      <c s="248"/>
      <c s="248"/>
      <c s="248"/>
      <c s="248"/>
      <c s="249"/>
      <c s="249"/>
      <c s="249"/>
      <c s="249"/>
      <c s="249"/>
      <c s="249"/>
      <c s="249"/>
      <c s="249"/>
    </row>
    <row r="773" spans="1:18" ht="12.75">
      <c r="A773" s="247"/>
      <c s="204"/>
      <c s="248"/>
      <c s="248"/>
      <c s="248"/>
      <c s="248"/>
      <c s="248"/>
      <c s="248"/>
      <c s="248"/>
      <c s="248"/>
      <c s="249"/>
      <c s="249"/>
      <c s="249"/>
      <c s="249"/>
      <c s="249"/>
      <c s="249"/>
      <c s="249"/>
      <c s="249"/>
    </row>
    <row r="774" spans="1:18" ht="12.75">
      <c r="A774" s="247"/>
      <c s="204"/>
      <c s="248"/>
      <c s="248"/>
      <c s="248"/>
      <c s="248"/>
      <c s="248"/>
      <c s="248"/>
      <c s="248"/>
      <c s="248"/>
      <c s="249"/>
      <c s="249"/>
      <c s="249"/>
      <c s="249"/>
      <c s="249"/>
      <c s="249"/>
      <c s="249"/>
      <c s="249"/>
    </row>
    <row r="775" spans="1:18" ht="12.75">
      <c r="A775" s="247"/>
      <c s="204"/>
      <c s="248"/>
      <c s="248"/>
      <c s="248"/>
      <c s="248"/>
      <c s="248"/>
      <c s="248"/>
      <c s="248"/>
      <c s="248"/>
      <c s="249"/>
      <c s="249"/>
      <c s="249"/>
      <c s="249"/>
      <c s="249"/>
      <c s="249"/>
      <c s="249"/>
      <c s="249"/>
    </row>
    <row r="776" spans="1:18" ht="12.75">
      <c r="A776" s="247"/>
      <c s="204"/>
      <c s="248"/>
      <c s="248"/>
      <c s="248"/>
      <c s="248"/>
      <c s="248"/>
      <c s="248"/>
      <c s="248"/>
      <c s="248"/>
      <c s="249"/>
      <c s="249"/>
      <c s="249"/>
      <c s="249"/>
      <c s="249"/>
      <c s="249"/>
      <c s="249"/>
      <c s="249"/>
    </row>
    <row r="777" spans="1:18" ht="12.75">
      <c r="A777" s="247"/>
      <c s="204"/>
      <c s="248"/>
      <c s="248"/>
      <c s="248"/>
      <c s="248"/>
      <c s="248"/>
      <c s="248"/>
      <c s="248"/>
      <c s="248"/>
      <c s="249"/>
      <c s="249"/>
      <c s="249"/>
      <c s="249"/>
      <c s="249"/>
      <c s="249"/>
      <c s="249"/>
      <c s="249"/>
    </row>
    <row r="778" spans="1:18" ht="12.75">
      <c r="A778" s="247"/>
      <c s="204"/>
      <c s="248"/>
      <c s="248"/>
      <c s="248"/>
      <c s="248"/>
      <c s="248"/>
      <c s="248"/>
      <c s="248"/>
      <c s="248"/>
      <c s="249"/>
      <c s="249"/>
      <c s="249"/>
      <c s="249"/>
      <c s="249"/>
      <c s="249"/>
      <c s="249"/>
      <c s="249"/>
    </row>
    <row r="779" spans="1:18" ht="12.75">
      <c r="A779" s="247"/>
      <c s="204"/>
      <c s="248"/>
      <c s="248"/>
      <c s="248"/>
      <c s="248"/>
      <c s="248"/>
      <c s="248"/>
      <c s="248"/>
      <c s="248"/>
      <c s="249"/>
      <c s="249"/>
      <c s="249"/>
      <c s="249"/>
      <c s="249"/>
      <c s="249"/>
      <c s="249"/>
      <c s="249"/>
    </row>
    <row r="780" spans="1:18" ht="12.75">
      <c r="A780" s="247"/>
      <c s="204"/>
      <c s="247"/>
      <c s="248"/>
      <c s="248"/>
      <c s="248"/>
      <c s="248"/>
      <c s="248"/>
      <c s="248"/>
      <c s="248"/>
      <c s="247"/>
      <c s="249"/>
      <c s="249"/>
      <c s="249"/>
      <c s="249"/>
      <c s="249"/>
      <c s="249"/>
      <c s="249"/>
    </row>
    <row r="781" spans="1:18" ht="12.75">
      <c r="A781" s="247"/>
      <c s="204"/>
      <c s="248"/>
      <c s="248"/>
      <c s="248"/>
      <c s="248"/>
      <c s="248"/>
      <c s="248"/>
      <c s="248"/>
      <c s="248"/>
      <c s="249"/>
      <c s="249"/>
      <c s="249"/>
      <c s="249"/>
      <c s="249"/>
      <c s="249"/>
      <c s="249"/>
      <c s="249"/>
    </row>
    <row r="782" spans="1:18" ht="12.75">
      <c r="A782" s="247"/>
      <c s="204"/>
      <c s="248"/>
      <c s="248"/>
      <c s="248"/>
      <c s="248"/>
      <c s="248"/>
      <c s="248"/>
      <c s="248"/>
      <c s="248"/>
      <c s="249"/>
      <c s="249"/>
      <c s="249"/>
      <c s="249"/>
      <c s="249"/>
      <c s="249"/>
      <c s="249"/>
      <c s="249"/>
    </row>
    <row r="783" spans="1:18" ht="12.75">
      <c r="A783" s="247"/>
      <c s="204"/>
      <c s="248"/>
      <c s="248"/>
      <c s="248"/>
      <c s="248"/>
      <c s="248"/>
      <c s="248"/>
      <c s="248"/>
      <c s="248"/>
      <c s="249"/>
      <c s="249"/>
      <c s="249"/>
      <c s="249"/>
      <c s="249"/>
      <c s="249"/>
      <c s="249"/>
      <c s="249"/>
    </row>
    <row r="784" spans="1:18" ht="12.75">
      <c r="A784" s="247"/>
      <c s="204"/>
      <c s="248"/>
      <c s="248"/>
      <c s="248"/>
      <c s="248"/>
      <c s="248"/>
      <c s="248"/>
      <c s="248"/>
      <c s="248"/>
      <c s="249"/>
      <c s="249"/>
      <c s="249"/>
      <c s="249"/>
      <c s="249"/>
      <c s="249"/>
      <c s="249"/>
      <c s="249"/>
    </row>
    <row r="785" spans="1:18" ht="12.75">
      <c r="A785" s="247"/>
      <c s="204"/>
      <c s="248"/>
      <c s="248"/>
      <c s="248"/>
      <c s="248"/>
      <c s="248"/>
      <c s="248"/>
      <c s="248"/>
      <c s="248"/>
      <c s="249"/>
      <c s="249"/>
      <c s="249"/>
      <c s="249"/>
      <c s="249"/>
      <c s="249"/>
      <c s="249"/>
      <c s="249"/>
    </row>
    <row r="786" spans="1:18" ht="12.75">
      <c r="A786" s="247"/>
      <c s="204"/>
      <c s="248"/>
      <c s="248"/>
      <c s="248"/>
      <c s="248"/>
      <c s="248"/>
      <c s="248"/>
      <c s="248"/>
      <c s="248"/>
      <c s="249"/>
      <c s="249"/>
      <c s="249"/>
      <c s="249"/>
      <c s="249"/>
      <c s="249"/>
      <c s="249"/>
      <c s="249"/>
    </row>
    <row r="787" spans="1:18" ht="12.75">
      <c r="A787" s="247"/>
      <c s="204"/>
      <c s="248"/>
      <c s="248"/>
      <c s="248"/>
      <c s="248"/>
      <c s="248"/>
      <c s="248"/>
      <c s="248"/>
      <c s="248"/>
      <c s="249"/>
      <c s="249"/>
      <c s="249"/>
      <c s="249"/>
      <c s="249"/>
      <c s="249"/>
      <c s="249"/>
      <c s="249"/>
    </row>
    <row r="788" spans="1:18" ht="12.75">
      <c r="A788" s="247"/>
      <c s="204"/>
      <c s="248"/>
      <c s="248"/>
      <c s="248"/>
      <c s="248"/>
      <c s="248"/>
      <c s="248"/>
      <c s="248"/>
      <c s="248"/>
      <c s="249"/>
      <c s="249"/>
      <c s="249"/>
      <c s="249"/>
      <c s="249"/>
      <c s="249"/>
      <c s="249"/>
      <c s="249"/>
    </row>
    <row r="789" spans="1:18" ht="12.75">
      <c r="A789" s="247"/>
      <c s="204"/>
      <c s="248"/>
      <c s="248"/>
      <c s="248"/>
      <c s="248"/>
      <c s="248"/>
      <c s="248"/>
      <c s="248"/>
      <c s="248"/>
      <c s="249"/>
      <c s="249"/>
      <c s="249"/>
      <c s="249"/>
      <c s="249"/>
      <c s="249"/>
      <c s="249"/>
      <c s="249"/>
    </row>
    <row r="790" spans="1:18" ht="12.75">
      <c r="A790" s="247"/>
      <c s="204"/>
      <c s="248"/>
      <c s="248"/>
      <c s="248"/>
      <c s="248"/>
      <c s="248"/>
      <c s="248"/>
      <c s="248"/>
      <c s="248"/>
      <c s="249"/>
      <c s="249"/>
      <c s="249"/>
      <c s="249"/>
      <c s="249"/>
      <c s="249"/>
      <c s="249"/>
      <c s="249"/>
    </row>
    <row r="791" spans="1:18" ht="12.75">
      <c r="A791" s="247"/>
      <c s="204"/>
      <c s="248"/>
      <c s="248"/>
      <c s="248"/>
      <c s="248"/>
      <c s="248"/>
      <c s="248"/>
      <c s="248"/>
      <c s="248"/>
      <c s="249"/>
      <c s="249"/>
      <c s="249"/>
      <c s="249"/>
      <c s="249"/>
      <c s="249"/>
      <c s="249"/>
      <c s="249"/>
    </row>
    <row r="792" spans="1:18" ht="12.75">
      <c r="A792" s="247"/>
      <c s="204"/>
      <c s="248"/>
      <c s="248"/>
      <c s="248"/>
      <c s="248"/>
      <c s="248"/>
      <c s="248"/>
      <c s="248"/>
      <c s="248"/>
      <c s="249"/>
      <c s="249"/>
      <c s="249"/>
      <c s="249"/>
      <c s="249"/>
      <c s="249"/>
      <c s="249"/>
      <c s="249"/>
    </row>
    <row r="793" spans="1:18" ht="12.75">
      <c r="A793" s="247"/>
      <c s="204"/>
      <c s="248"/>
      <c s="248"/>
      <c s="248"/>
      <c s="248"/>
      <c s="248"/>
      <c s="248"/>
      <c s="248"/>
      <c s="248"/>
      <c s="249"/>
      <c s="249"/>
      <c s="249"/>
      <c s="249"/>
      <c s="249"/>
      <c s="249"/>
      <c s="249"/>
      <c s="249"/>
    </row>
    <row r="794" spans="1:18" ht="12.75">
      <c r="A794" s="247"/>
      <c s="204"/>
      <c s="248"/>
      <c s="248"/>
      <c s="248"/>
      <c s="248"/>
      <c s="248"/>
      <c s="248"/>
      <c s="248"/>
      <c s="248"/>
      <c s="249"/>
      <c s="249"/>
      <c s="249"/>
      <c s="249"/>
      <c s="249"/>
      <c s="249"/>
      <c s="249"/>
      <c s="249"/>
    </row>
    <row r="795" spans="1:18" ht="12.75">
      <c r="A795" s="247"/>
      <c s="204"/>
      <c s="248"/>
      <c s="248"/>
      <c s="248"/>
      <c s="248"/>
      <c s="248"/>
      <c s="248"/>
      <c s="248"/>
      <c s="248"/>
      <c s="249"/>
      <c s="249"/>
      <c s="249"/>
      <c s="249"/>
      <c s="249"/>
      <c s="249"/>
      <c s="249"/>
      <c s="249"/>
    </row>
    <row r="796" spans="1:18" ht="12.75">
      <c r="A796" s="247"/>
      <c s="204"/>
      <c s="248"/>
      <c s="248"/>
      <c s="248"/>
      <c s="248"/>
      <c s="248"/>
      <c s="248"/>
      <c s="248"/>
      <c s="248"/>
      <c s="249"/>
      <c s="249"/>
      <c s="249"/>
      <c s="249"/>
      <c s="249"/>
      <c s="249"/>
      <c s="249"/>
      <c s="249"/>
    </row>
    <row r="797" spans="1:18" ht="12.75">
      <c r="A797" s="247"/>
      <c s="204"/>
      <c s="248"/>
      <c s="248"/>
      <c s="248"/>
      <c s="248"/>
      <c s="248"/>
      <c s="248"/>
      <c s="248"/>
      <c s="248"/>
      <c s="249"/>
      <c s="249"/>
      <c s="249"/>
      <c s="249"/>
      <c s="249"/>
      <c s="249"/>
      <c s="249"/>
      <c s="249"/>
    </row>
    <row r="798" spans="1:18" ht="12.75">
      <c r="A798" s="247"/>
      <c s="204"/>
      <c s="248"/>
      <c s="248"/>
      <c s="248"/>
      <c s="248"/>
      <c s="248"/>
      <c s="248"/>
      <c s="248"/>
      <c s="248"/>
      <c s="249"/>
      <c s="249"/>
      <c s="249"/>
      <c s="249"/>
      <c s="249"/>
      <c s="249"/>
      <c s="249"/>
      <c s="249"/>
    </row>
    <row r="799" spans="1:18" ht="12.75">
      <c r="A799" s="247"/>
      <c s="204"/>
      <c s="248"/>
      <c s="248"/>
      <c s="248"/>
      <c s="248"/>
      <c s="248"/>
      <c s="248"/>
      <c s="248"/>
      <c s="248"/>
      <c s="249"/>
      <c s="249"/>
      <c s="249"/>
      <c s="249"/>
      <c s="249"/>
      <c s="249"/>
      <c s="249"/>
      <c s="249"/>
    </row>
    <row r="800" spans="1:18" ht="12.75">
      <c r="A800" s="247"/>
      <c s="204"/>
      <c s="248"/>
      <c s="248"/>
      <c s="248"/>
      <c s="248"/>
      <c s="248"/>
      <c s="248"/>
      <c s="248"/>
      <c s="248"/>
      <c s="249"/>
      <c s="249"/>
      <c s="249"/>
      <c s="249"/>
      <c s="249"/>
      <c s="249"/>
      <c s="249"/>
      <c s="249"/>
    </row>
    <row r="801" spans="1:18" ht="12.75">
      <c r="A801" s="247"/>
      <c s="204"/>
      <c s="248"/>
      <c s="248"/>
      <c s="248"/>
      <c s="248"/>
      <c s="248"/>
      <c s="248"/>
      <c s="248"/>
      <c s="248"/>
      <c s="249"/>
      <c s="249"/>
      <c s="249"/>
      <c s="249"/>
      <c s="249"/>
      <c s="249"/>
      <c s="249"/>
      <c s="249"/>
    </row>
    <row r="802" spans="1:18" ht="12.75">
      <c r="A802" s="247"/>
      <c s="204"/>
      <c s="248"/>
      <c s="248"/>
      <c s="248"/>
      <c s="248"/>
      <c s="248"/>
      <c s="248"/>
      <c s="248"/>
      <c s="248"/>
      <c s="249"/>
      <c s="249"/>
      <c s="249"/>
      <c s="249"/>
      <c s="249"/>
      <c s="249"/>
      <c s="249"/>
      <c s="249"/>
    </row>
    <row r="803" spans="1:18" ht="12.75">
      <c r="A803" s="247"/>
      <c s="204"/>
      <c s="248"/>
      <c s="248"/>
      <c s="248"/>
      <c s="248"/>
      <c s="248"/>
      <c s="248"/>
      <c s="248"/>
      <c s="248"/>
      <c s="249"/>
      <c s="249"/>
      <c s="249"/>
      <c s="249"/>
      <c s="249"/>
      <c s="249"/>
      <c s="249"/>
      <c s="249"/>
    </row>
    <row r="804" spans="1:18" ht="12.75">
      <c r="A804" s="247"/>
      <c s="204"/>
      <c s="248"/>
      <c s="248"/>
      <c s="248"/>
      <c s="248"/>
      <c s="248"/>
      <c s="248"/>
      <c s="248"/>
      <c s="248"/>
      <c s="249"/>
      <c s="249"/>
      <c s="249"/>
      <c s="249"/>
      <c s="249"/>
      <c s="249"/>
      <c s="249"/>
      <c s="249"/>
    </row>
    <row r="805" spans="1:18" ht="12.75">
      <c r="A805" s="247"/>
      <c s="204"/>
      <c s="248"/>
      <c s="248"/>
      <c s="248"/>
      <c s="248"/>
      <c s="248"/>
      <c s="248"/>
      <c s="248"/>
      <c s="248"/>
      <c s="249"/>
      <c s="249"/>
      <c s="249"/>
      <c s="249"/>
      <c s="249"/>
      <c s="249"/>
      <c s="249"/>
      <c s="249"/>
    </row>
    <row r="806" spans="1:18" ht="12.75">
      <c r="A806" s="247"/>
      <c s="204"/>
      <c s="248"/>
      <c s="248"/>
      <c s="248"/>
      <c s="248"/>
      <c s="248"/>
      <c s="248"/>
      <c s="248"/>
      <c s="248"/>
      <c s="249"/>
      <c s="249"/>
      <c s="249"/>
      <c s="249"/>
      <c s="249"/>
      <c s="249"/>
      <c s="249"/>
      <c s="249"/>
    </row>
    <row r="807" spans="1:18" ht="12.75">
      <c r="A807" s="247"/>
      <c s="204"/>
      <c s="248"/>
      <c s="248"/>
      <c s="248"/>
      <c s="248"/>
      <c s="248"/>
      <c s="248"/>
      <c s="248"/>
      <c s="248"/>
      <c s="249"/>
      <c s="249"/>
      <c s="249"/>
      <c s="249"/>
      <c s="249"/>
      <c s="249"/>
      <c s="249"/>
      <c s="249"/>
    </row>
    <row r="808" spans="1:18" ht="12.75">
      <c r="A808" s="247"/>
      <c s="204"/>
      <c s="248"/>
      <c s="248"/>
      <c s="248"/>
      <c s="248"/>
      <c s="248"/>
      <c s="248"/>
      <c s="248"/>
      <c s="248"/>
      <c s="249"/>
      <c s="249"/>
      <c s="249"/>
      <c s="249"/>
      <c s="249"/>
      <c s="249"/>
      <c s="249"/>
      <c s="249"/>
    </row>
    <row r="809" spans="1:18" ht="12.75">
      <c r="A809" s="247"/>
      <c s="204"/>
      <c s="248"/>
      <c s="248"/>
      <c s="248"/>
      <c s="248"/>
      <c s="248"/>
      <c s="248"/>
      <c s="248"/>
      <c s="248"/>
      <c s="249"/>
      <c s="249"/>
      <c s="249"/>
      <c s="249"/>
      <c s="249"/>
      <c s="249"/>
      <c s="249"/>
      <c s="249"/>
    </row>
    <row r="810" spans="1:18" ht="12.75">
      <c r="A810" s="247"/>
      <c s="204"/>
      <c s="248"/>
      <c s="248"/>
      <c s="248"/>
      <c s="248"/>
      <c s="248"/>
      <c s="248"/>
      <c s="248"/>
      <c s="248"/>
      <c s="249"/>
      <c s="249"/>
      <c s="249"/>
      <c s="249"/>
      <c s="249"/>
      <c s="249"/>
      <c s="249"/>
      <c s="249"/>
    </row>
    <row r="811" spans="1:18" ht="12.75">
      <c r="A811" s="247"/>
      <c s="204"/>
      <c s="248"/>
      <c s="248"/>
      <c s="248"/>
      <c s="248"/>
      <c s="248"/>
      <c s="248"/>
      <c s="248"/>
      <c s="248"/>
      <c s="249"/>
      <c s="249"/>
      <c s="249"/>
      <c s="249"/>
      <c s="249"/>
      <c s="249"/>
      <c s="249"/>
      <c s="249"/>
    </row>
    <row r="812" spans="1:18" ht="12.75">
      <c r="A812" s="247"/>
      <c s="204"/>
      <c s="247"/>
      <c s="248"/>
      <c s="247"/>
      <c s="248"/>
      <c s="247"/>
      <c s="248"/>
      <c s="247"/>
      <c s="248"/>
      <c s="247"/>
      <c s="249"/>
      <c s="247"/>
      <c s="249"/>
      <c s="247"/>
      <c s="249"/>
      <c s="247"/>
      <c s="249"/>
    </row>
    <row r="813" spans="1:18" ht="12.75">
      <c r="A813" s="247"/>
      <c s="204"/>
      <c s="248"/>
      <c s="248"/>
      <c s="248"/>
      <c s="248"/>
      <c s="248"/>
      <c s="248"/>
      <c s="248"/>
      <c s="248"/>
      <c s="249"/>
      <c s="249"/>
      <c s="249"/>
      <c s="249"/>
      <c s="249"/>
      <c s="249"/>
      <c s="249"/>
      <c s="249"/>
    </row>
    <row r="814" spans="1:18" ht="12.75">
      <c r="A814" s="247"/>
      <c s="204"/>
      <c s="248"/>
      <c s="248"/>
      <c s="248"/>
      <c s="248"/>
      <c s="248"/>
      <c s="248"/>
      <c s="248"/>
      <c s="248"/>
      <c s="249"/>
      <c s="249"/>
      <c s="249"/>
      <c s="249"/>
      <c s="249"/>
      <c s="249"/>
      <c s="249"/>
      <c s="249"/>
    </row>
    <row r="815" spans="1:18" ht="12.75">
      <c r="A815" s="247"/>
      <c s="204"/>
      <c s="248"/>
      <c s="248"/>
      <c s="248"/>
      <c s="248"/>
      <c s="248"/>
      <c s="248"/>
      <c s="248"/>
      <c s="248"/>
      <c s="249"/>
      <c s="249"/>
      <c s="249"/>
      <c s="249"/>
      <c s="249"/>
      <c s="249"/>
      <c s="249"/>
      <c s="249"/>
    </row>
    <row r="816" spans="1:18" ht="12.75">
      <c r="A816" s="247"/>
      <c s="204"/>
      <c s="248"/>
      <c s="248"/>
      <c s="248"/>
      <c s="248"/>
      <c s="248"/>
      <c s="248"/>
      <c s="248"/>
      <c s="248"/>
      <c s="249"/>
      <c s="249"/>
      <c s="249"/>
      <c s="249"/>
      <c s="249"/>
      <c s="249"/>
      <c s="249"/>
      <c s="249"/>
    </row>
    <row r="817" spans="1:18" ht="12.75">
      <c r="A817" s="247"/>
      <c s="204"/>
      <c s="248"/>
      <c s="248"/>
      <c s="248"/>
      <c s="248"/>
      <c s="248"/>
      <c s="248"/>
      <c s="248"/>
      <c s="248"/>
      <c s="249"/>
      <c s="249"/>
      <c s="249"/>
      <c s="249"/>
      <c s="249"/>
      <c s="249"/>
      <c s="249"/>
      <c s="249"/>
    </row>
    <row r="818" spans="1:18" ht="12.75">
      <c r="A818" s="247"/>
      <c s="204"/>
      <c s="248"/>
      <c s="248"/>
      <c s="248"/>
      <c s="248"/>
      <c s="248"/>
      <c s="248"/>
      <c s="248"/>
      <c s="248"/>
      <c s="249"/>
      <c s="249"/>
      <c s="249"/>
      <c s="249"/>
      <c s="249"/>
      <c s="249"/>
      <c s="249"/>
      <c s="249"/>
    </row>
    <row r="819" spans="1:18" ht="12.75">
      <c r="A819" s="247"/>
      <c s="204"/>
      <c s="248"/>
      <c s="248"/>
      <c s="248"/>
      <c s="248"/>
      <c s="248"/>
      <c s="248"/>
      <c s="248"/>
      <c s="248"/>
      <c s="249"/>
      <c s="249"/>
      <c s="249"/>
      <c s="249"/>
      <c s="249"/>
      <c s="249"/>
      <c s="249"/>
      <c s="249"/>
    </row>
    <row r="820" spans="1:18" ht="12.75">
      <c r="A820" s="247"/>
      <c s="204"/>
      <c s="248"/>
      <c s="248"/>
      <c s="248"/>
      <c s="248"/>
      <c s="248"/>
      <c s="248"/>
      <c s="248"/>
      <c s="248"/>
      <c s="249"/>
      <c s="249"/>
      <c s="249"/>
      <c s="249"/>
      <c s="249"/>
      <c s="249"/>
      <c s="249"/>
      <c s="249"/>
    </row>
    <row r="821" spans="1:18" ht="12.75">
      <c r="A821" s="247"/>
      <c s="204"/>
      <c s="248"/>
      <c s="248"/>
      <c s="248"/>
      <c s="248"/>
      <c s="248"/>
      <c s="248"/>
      <c s="248"/>
      <c s="248"/>
      <c s="249"/>
      <c s="249"/>
      <c s="249"/>
      <c s="249"/>
      <c s="249"/>
      <c s="249"/>
      <c s="249"/>
      <c s="249"/>
    </row>
    <row r="822" spans="1:18" ht="12.75">
      <c r="A822" s="247"/>
      <c s="204"/>
      <c s="248"/>
      <c s="248"/>
      <c s="248"/>
      <c s="248"/>
      <c s="248"/>
      <c s="248"/>
      <c s="248"/>
      <c s="248"/>
      <c s="249"/>
      <c s="249"/>
      <c s="249"/>
      <c s="249"/>
      <c s="249"/>
      <c s="249"/>
      <c s="249"/>
      <c s="249"/>
    </row>
    <row r="823" spans="1:18" ht="12.75">
      <c r="A823" s="247"/>
      <c s="204"/>
      <c s="248"/>
      <c s="248"/>
      <c s="248"/>
      <c s="248"/>
      <c s="248"/>
      <c s="248"/>
      <c s="248"/>
      <c s="248"/>
      <c s="249"/>
      <c s="249"/>
      <c s="249"/>
      <c s="249"/>
      <c s="249"/>
      <c s="249"/>
      <c s="249"/>
      <c s="249"/>
    </row>
    <row r="824" spans="1:18" ht="12.75">
      <c r="A824" s="247"/>
      <c s="204"/>
      <c s="248"/>
      <c s="248"/>
      <c s="248"/>
      <c s="248"/>
      <c s="248"/>
      <c s="248"/>
      <c s="248"/>
      <c s="248"/>
      <c s="249"/>
      <c s="249"/>
      <c s="249"/>
      <c s="249"/>
      <c s="249"/>
      <c s="249"/>
      <c s="249"/>
      <c s="249"/>
    </row>
    <row r="825" spans="1:18" ht="12.75">
      <c r="A825" s="247"/>
      <c s="204"/>
      <c s="248"/>
      <c s="248"/>
      <c s="248"/>
      <c s="248"/>
      <c s="248"/>
      <c s="248"/>
      <c s="248"/>
      <c s="248"/>
      <c s="249"/>
      <c s="249"/>
      <c s="249"/>
      <c s="249"/>
      <c s="249"/>
      <c s="249"/>
      <c s="249"/>
      <c s="249"/>
    </row>
    <row r="826" spans="1:18" ht="12.75">
      <c r="A826" s="247"/>
      <c s="204"/>
      <c s="248"/>
      <c s="248"/>
      <c s="248"/>
      <c s="248"/>
      <c s="248"/>
      <c s="248"/>
      <c s="248"/>
      <c s="248"/>
      <c s="249"/>
      <c s="249"/>
      <c s="249"/>
      <c s="249"/>
      <c s="249"/>
      <c s="249"/>
      <c s="249"/>
      <c s="249"/>
    </row>
    <row r="827" spans="1:18" ht="12.75">
      <c r="A827" s="247"/>
      <c s="204"/>
      <c s="248"/>
      <c s="248"/>
      <c s="248"/>
      <c s="248"/>
      <c s="248"/>
      <c s="248"/>
      <c s="248"/>
      <c s="248"/>
      <c s="249"/>
      <c s="249"/>
      <c s="249"/>
      <c s="249"/>
      <c s="249"/>
      <c s="249"/>
      <c s="249"/>
      <c s="249"/>
    </row>
    <row r="828" spans="1:18" ht="12.75">
      <c r="A828" s="247"/>
      <c s="204"/>
      <c s="248"/>
      <c s="248"/>
      <c s="248"/>
      <c s="248"/>
      <c s="248"/>
      <c s="248"/>
      <c s="248"/>
      <c s="248"/>
      <c s="249"/>
      <c s="249"/>
      <c s="249"/>
      <c s="249"/>
      <c s="249"/>
      <c s="249"/>
      <c s="249"/>
      <c s="249"/>
    </row>
    <row r="829" spans="1:18" ht="12.75">
      <c r="A829" s="247"/>
      <c s="204"/>
      <c s="248"/>
      <c s="248"/>
      <c s="248"/>
      <c s="248"/>
      <c s="248"/>
      <c s="248"/>
      <c s="248"/>
      <c s="248"/>
      <c s="249"/>
      <c s="249"/>
      <c s="249"/>
      <c s="249"/>
      <c s="249"/>
      <c s="249"/>
      <c s="249"/>
      <c s="249"/>
    </row>
    <row r="830" spans="1:18" ht="12.75">
      <c r="A830" s="247"/>
      <c s="204"/>
      <c s="248"/>
      <c s="248"/>
      <c s="248"/>
      <c s="248"/>
      <c s="248"/>
      <c s="248"/>
      <c s="248"/>
      <c s="248"/>
      <c s="249"/>
      <c s="249"/>
      <c s="249"/>
      <c s="249"/>
      <c s="249"/>
      <c s="249"/>
      <c s="249"/>
      <c s="249"/>
    </row>
    <row r="831" spans="1:18" ht="12.75">
      <c r="A831" s="247"/>
      <c s="204"/>
      <c s="248"/>
      <c s="248"/>
      <c s="248"/>
      <c s="248"/>
      <c s="248"/>
      <c s="248"/>
      <c s="248"/>
      <c s="248"/>
      <c s="249"/>
      <c s="249"/>
      <c s="249"/>
      <c s="249"/>
      <c s="249"/>
      <c s="249"/>
      <c s="249"/>
      <c s="249"/>
    </row>
    <row r="832" spans="1:18" ht="12.75">
      <c r="A832" s="247"/>
      <c s="204"/>
      <c s="248"/>
      <c s="248"/>
      <c s="248"/>
      <c s="248"/>
      <c s="248"/>
      <c s="248"/>
      <c s="248"/>
      <c s="248"/>
      <c s="249"/>
      <c s="249"/>
      <c s="249"/>
      <c s="249"/>
      <c s="249"/>
      <c s="249"/>
      <c s="249"/>
      <c s="249"/>
    </row>
    <row r="833" spans="1:18" ht="12.75">
      <c r="A833" s="247"/>
      <c s="204"/>
      <c s="248"/>
      <c s="248"/>
      <c s="248"/>
      <c s="248"/>
      <c s="248"/>
      <c s="248"/>
      <c s="248"/>
      <c s="248"/>
      <c s="249"/>
      <c s="249"/>
      <c s="249"/>
      <c s="249"/>
      <c s="249"/>
      <c s="249"/>
      <c s="249"/>
      <c s="249"/>
    </row>
    <row r="834" spans="1:18" ht="12.75">
      <c r="A834" s="247"/>
      <c s="204"/>
      <c s="248"/>
      <c s="248"/>
      <c s="248"/>
      <c s="248"/>
      <c s="248"/>
      <c s="248"/>
      <c s="248"/>
      <c s="248"/>
      <c s="249"/>
      <c s="249"/>
      <c s="249"/>
      <c s="249"/>
      <c s="249"/>
      <c s="249"/>
      <c s="249"/>
      <c s="249"/>
    </row>
    <row r="835" spans="1:18" ht="12.75">
      <c r="A835" s="247"/>
      <c s="204"/>
      <c s="248"/>
      <c s="248"/>
      <c s="248"/>
      <c s="248"/>
      <c s="248"/>
      <c s="248"/>
      <c s="248"/>
      <c s="248"/>
      <c s="249"/>
      <c s="249"/>
      <c s="249"/>
      <c s="249"/>
      <c s="249"/>
      <c s="249"/>
      <c s="249"/>
      <c s="249"/>
    </row>
    <row r="836" spans="1:18" ht="12.75">
      <c r="A836" s="247"/>
      <c s="204"/>
      <c s="248"/>
      <c s="248"/>
      <c s="248"/>
      <c s="248"/>
      <c s="248"/>
      <c s="248"/>
      <c s="248"/>
      <c s="248"/>
      <c s="249"/>
      <c s="249"/>
      <c s="249"/>
      <c s="249"/>
      <c s="249"/>
      <c s="249"/>
      <c s="249"/>
      <c s="249"/>
    </row>
    <row r="837" spans="1:18" ht="12.75">
      <c r="A837" s="247"/>
      <c s="204"/>
      <c s="248"/>
      <c s="248"/>
      <c s="248"/>
      <c s="248"/>
      <c s="248"/>
      <c s="248"/>
      <c s="248"/>
      <c s="248"/>
      <c s="249"/>
      <c s="249"/>
      <c s="249"/>
      <c s="249"/>
      <c s="249"/>
      <c s="249"/>
      <c s="249"/>
      <c s="249"/>
    </row>
    <row r="838" spans="1:18" ht="12.75">
      <c r="A838" s="247"/>
      <c s="204"/>
      <c s="248"/>
      <c s="248"/>
      <c s="248"/>
      <c s="248"/>
      <c s="248"/>
      <c s="248"/>
      <c s="248"/>
      <c s="248"/>
      <c s="249"/>
      <c s="249"/>
      <c s="249"/>
      <c s="249"/>
      <c s="249"/>
      <c s="249"/>
      <c s="249"/>
      <c s="249"/>
    </row>
    <row r="839" spans="1:18" ht="12.75">
      <c r="A839" s="247"/>
      <c s="204"/>
      <c s="248"/>
      <c s="248"/>
      <c s="248"/>
      <c s="248"/>
      <c s="248"/>
      <c s="248"/>
      <c s="248"/>
      <c s="248"/>
      <c s="249"/>
      <c s="249"/>
      <c s="249"/>
      <c s="249"/>
      <c s="249"/>
      <c s="249"/>
      <c s="249"/>
      <c s="249"/>
    </row>
    <row r="840" spans="1:18" ht="12.75">
      <c r="A840" s="247"/>
      <c s="204"/>
      <c s="248"/>
      <c s="248"/>
      <c s="248"/>
      <c s="248"/>
      <c s="248"/>
      <c s="248"/>
      <c s="248"/>
      <c s="248"/>
      <c s="249"/>
      <c s="249"/>
      <c s="249"/>
      <c s="249"/>
      <c s="249"/>
      <c s="249"/>
      <c s="249"/>
      <c s="249"/>
    </row>
    <row r="841" spans="1:18" ht="12.75">
      <c r="A841" s="247"/>
      <c s="204"/>
      <c s="248"/>
      <c s="248"/>
      <c s="248"/>
      <c s="248"/>
      <c s="248"/>
      <c s="248"/>
      <c s="248"/>
      <c s="248"/>
      <c s="249"/>
      <c s="249"/>
      <c s="249"/>
      <c s="249"/>
      <c s="249"/>
      <c s="249"/>
      <c s="249"/>
      <c s="249"/>
    </row>
    <row r="842" spans="1:18" ht="12.75">
      <c r="A842" s="247"/>
      <c s="204"/>
      <c s="248"/>
      <c s="248"/>
      <c s="248"/>
      <c s="248"/>
      <c s="248"/>
      <c s="248"/>
      <c s="248"/>
      <c s="248"/>
      <c s="249"/>
      <c s="249"/>
      <c s="249"/>
      <c s="249"/>
      <c s="249"/>
      <c s="249"/>
      <c s="249"/>
      <c s="249"/>
    </row>
    <row r="843" spans="1:18" ht="12.75">
      <c r="A843" s="247"/>
      <c s="204"/>
      <c s="248"/>
      <c s="248"/>
      <c s="248"/>
      <c s="248"/>
      <c s="248"/>
      <c s="248"/>
      <c s="248"/>
      <c s="248"/>
      <c s="249"/>
      <c s="249"/>
      <c s="249"/>
      <c s="249"/>
      <c s="249"/>
      <c s="249"/>
      <c s="249"/>
      <c s="249"/>
    </row>
    <row r="844" spans="1:18" ht="12.75">
      <c r="A844" s="247"/>
      <c s="204"/>
      <c s="248"/>
      <c s="248"/>
      <c s="248"/>
      <c s="248"/>
      <c s="248"/>
      <c s="248"/>
      <c s="248"/>
      <c s="248"/>
      <c s="249"/>
      <c s="249"/>
      <c s="249"/>
      <c s="249"/>
      <c s="249"/>
      <c s="249"/>
      <c s="249"/>
      <c s="249"/>
    </row>
    <row r="845" spans="1:18" ht="12.75">
      <c r="A845" s="247"/>
      <c s="204"/>
      <c s="248"/>
      <c s="248"/>
      <c s="248"/>
      <c s="248"/>
      <c s="248"/>
      <c s="248"/>
      <c s="248"/>
      <c s="248"/>
      <c s="249"/>
      <c s="249"/>
      <c s="249"/>
      <c s="249"/>
      <c s="249"/>
      <c s="249"/>
      <c s="249"/>
      <c s="249"/>
    </row>
    <row r="846" spans="1:18" ht="12.75">
      <c r="A846" s="247"/>
      <c s="204"/>
      <c s="248"/>
      <c s="248"/>
      <c s="248"/>
      <c s="248"/>
      <c s="248"/>
      <c s="248"/>
      <c s="248"/>
      <c s="248"/>
      <c s="249"/>
      <c s="249"/>
      <c s="249"/>
      <c s="249"/>
      <c s="249"/>
      <c s="249"/>
      <c s="249"/>
      <c s="249"/>
    </row>
    <row r="847" spans="1:18" ht="12.75">
      <c r="A847" s="247"/>
      <c s="204"/>
      <c s="248"/>
      <c s="248"/>
      <c s="248"/>
      <c s="248"/>
      <c s="248"/>
      <c s="248"/>
      <c s="248"/>
      <c s="248"/>
      <c s="249"/>
      <c s="249"/>
      <c s="249"/>
      <c s="249"/>
      <c s="249"/>
      <c s="249"/>
      <c s="249"/>
      <c s="249"/>
    </row>
    <row r="848" spans="1:18" ht="12.75">
      <c r="A848" s="247"/>
      <c s="204"/>
      <c s="248"/>
      <c s="248"/>
      <c s="248"/>
      <c s="248"/>
      <c s="248"/>
      <c s="248"/>
      <c s="248"/>
      <c s="248"/>
      <c s="249"/>
      <c s="249"/>
      <c s="249"/>
      <c s="249"/>
      <c s="249"/>
      <c s="249"/>
      <c s="249"/>
      <c s="249"/>
    </row>
    <row r="849" spans="1:18" ht="12.75">
      <c r="A849" s="247"/>
      <c s="204"/>
      <c s="248"/>
      <c s="248"/>
      <c s="248"/>
      <c s="248"/>
      <c s="248"/>
      <c s="248"/>
      <c s="248"/>
      <c s="248"/>
      <c s="249"/>
      <c s="249"/>
      <c s="249"/>
      <c s="249"/>
      <c s="249"/>
      <c s="249"/>
      <c s="249"/>
      <c s="249"/>
    </row>
    <row r="850" spans="1:18" ht="12.75">
      <c r="A850" s="247"/>
      <c s="204"/>
      <c s="248"/>
      <c s="248"/>
      <c s="248"/>
      <c s="248"/>
      <c s="248"/>
      <c s="248"/>
      <c s="248"/>
      <c s="248"/>
      <c s="249"/>
      <c s="249"/>
      <c s="249"/>
      <c s="249"/>
      <c s="249"/>
      <c s="249"/>
      <c s="249"/>
      <c s="249"/>
    </row>
    <row r="851" spans="1:18" ht="12.75">
      <c r="A851" s="247"/>
      <c s="204"/>
      <c s="248"/>
      <c s="248"/>
      <c s="248"/>
      <c s="248"/>
      <c s="248"/>
      <c s="248"/>
      <c s="248"/>
      <c s="248"/>
      <c s="249"/>
      <c s="249"/>
      <c s="249"/>
      <c s="249"/>
      <c s="249"/>
      <c s="249"/>
      <c s="249"/>
      <c s="249"/>
    </row>
    <row r="852" spans="1:18" ht="12.75">
      <c r="A852" s="247"/>
      <c s="204"/>
      <c s="248"/>
      <c s="248"/>
      <c s="248"/>
      <c s="248"/>
      <c s="248"/>
      <c s="248"/>
      <c s="248"/>
      <c s="248"/>
      <c s="249"/>
      <c s="249"/>
      <c s="249"/>
      <c s="249"/>
      <c s="249"/>
      <c s="249"/>
      <c s="249"/>
      <c s="249"/>
    </row>
    <row r="853" spans="1:18" ht="12.75">
      <c r="A853" s="247"/>
      <c s="204"/>
      <c s="248"/>
      <c s="248"/>
      <c s="248"/>
      <c s="248"/>
      <c s="248"/>
      <c s="248"/>
      <c s="248"/>
      <c s="248"/>
      <c s="249"/>
      <c s="249"/>
      <c s="249"/>
      <c s="249"/>
      <c s="249"/>
      <c s="249"/>
      <c s="249"/>
      <c s="249"/>
    </row>
    <row r="854" spans="1:18" ht="12.75">
      <c r="A854" s="247"/>
      <c s="204"/>
      <c s="248"/>
      <c s="248"/>
      <c s="248"/>
      <c s="248"/>
      <c s="248"/>
      <c s="248"/>
      <c s="248"/>
      <c s="248"/>
      <c s="249"/>
      <c s="249"/>
      <c s="249"/>
      <c s="249"/>
      <c s="249"/>
      <c s="249"/>
      <c s="249"/>
      <c s="249"/>
    </row>
    <row r="855" spans="1:18" ht="12.75">
      <c r="A855" s="247"/>
      <c s="204"/>
      <c s="248"/>
      <c s="248"/>
      <c s="248"/>
      <c s="248"/>
      <c s="248"/>
      <c s="248"/>
      <c s="248"/>
      <c s="248"/>
      <c s="249"/>
      <c s="249"/>
      <c s="249"/>
      <c s="249"/>
      <c s="249"/>
      <c s="249"/>
      <c s="249"/>
      <c s="249"/>
    </row>
    <row r="856" spans="1:18" ht="12.75">
      <c r="A856" s="247"/>
      <c s="204"/>
      <c s="248"/>
      <c s="248"/>
      <c s="248"/>
      <c s="248"/>
      <c s="248"/>
      <c s="248"/>
      <c s="248"/>
      <c s="248"/>
      <c s="249"/>
      <c s="249"/>
      <c s="249"/>
      <c s="249"/>
      <c s="249"/>
      <c s="249"/>
      <c s="249"/>
      <c s="249"/>
    </row>
    <row r="857" spans="1:18" ht="12.75">
      <c r="A857" s="247"/>
      <c s="204"/>
      <c s="248"/>
      <c s="248"/>
      <c s="248"/>
      <c s="248"/>
      <c s="248"/>
      <c s="248"/>
      <c s="248"/>
      <c s="248"/>
      <c s="249"/>
      <c s="249"/>
      <c s="249"/>
      <c s="249"/>
      <c s="249"/>
      <c s="249"/>
      <c s="249"/>
      <c s="249"/>
    </row>
    <row r="858" spans="1:18" ht="12.75">
      <c r="A858" s="247"/>
      <c s="204"/>
      <c s="248"/>
      <c s="248"/>
      <c s="248"/>
      <c s="248"/>
      <c s="248"/>
      <c s="248"/>
      <c s="248"/>
      <c s="248"/>
      <c s="249"/>
      <c s="249"/>
      <c s="249"/>
      <c s="249"/>
      <c s="249"/>
      <c s="249"/>
      <c s="249"/>
      <c s="249"/>
    </row>
    <row r="859" spans="1:18" ht="12.75">
      <c r="A859" s="247"/>
      <c s="204"/>
      <c s="248"/>
      <c s="248"/>
      <c s="248"/>
      <c s="248"/>
      <c s="248"/>
      <c s="248"/>
      <c s="248"/>
      <c s="248"/>
      <c s="249"/>
      <c s="249"/>
      <c s="249"/>
      <c s="249"/>
      <c s="249"/>
      <c s="249"/>
      <c s="249"/>
      <c s="249"/>
    </row>
    <row r="860" spans="1:18" ht="12.75">
      <c r="A860" s="247"/>
      <c s="204"/>
      <c s="248"/>
      <c s="248"/>
      <c s="248"/>
      <c s="248"/>
      <c s="248"/>
      <c s="248"/>
      <c s="248"/>
      <c s="248"/>
      <c s="249"/>
      <c s="249"/>
      <c s="249"/>
      <c s="249"/>
      <c s="249"/>
      <c s="249"/>
      <c s="249"/>
      <c s="249"/>
    </row>
    <row r="861" spans="1:18" ht="12.75">
      <c r="A861" s="247"/>
      <c s="204"/>
      <c s="248"/>
      <c s="248"/>
      <c s="248"/>
      <c s="248"/>
      <c s="248"/>
      <c s="248"/>
      <c s="248"/>
      <c s="248"/>
      <c s="249"/>
      <c s="249"/>
      <c s="249"/>
      <c s="249"/>
      <c s="249"/>
      <c s="249"/>
      <c s="249"/>
      <c s="249"/>
    </row>
    <row r="862" spans="1:18" ht="12.75">
      <c r="A862" s="247"/>
      <c s="204"/>
      <c s="248"/>
      <c s="248"/>
      <c s="248"/>
      <c s="248"/>
      <c s="248"/>
      <c s="248"/>
      <c s="248"/>
      <c s="248"/>
      <c s="249"/>
      <c s="249"/>
      <c s="249"/>
      <c s="249"/>
      <c s="249"/>
      <c s="249"/>
      <c s="249"/>
      <c s="249"/>
    </row>
    <row r="863" spans="1:18" ht="12.75">
      <c r="A863" s="247"/>
      <c s="204"/>
      <c s="248"/>
      <c s="248"/>
      <c s="248"/>
      <c s="248"/>
      <c s="248"/>
      <c s="248"/>
      <c s="248"/>
      <c s="248"/>
      <c s="249"/>
      <c s="249"/>
      <c s="249"/>
      <c s="249"/>
      <c s="249"/>
      <c s="249"/>
      <c s="249"/>
      <c s="249"/>
    </row>
    <row r="864" spans="1:18" ht="12.75">
      <c r="A864" s="247"/>
      <c s="204"/>
      <c s="248"/>
      <c s="248"/>
      <c s="248"/>
      <c s="248"/>
      <c s="248"/>
      <c s="248"/>
      <c s="248"/>
      <c s="248"/>
      <c s="249"/>
      <c s="249"/>
      <c s="249"/>
      <c s="249"/>
      <c s="249"/>
      <c s="249"/>
      <c s="249"/>
      <c s="249"/>
    </row>
    <row r="865" spans="1:18" ht="12.75">
      <c r="A865" s="247"/>
      <c s="204"/>
      <c s="248"/>
      <c s="248"/>
      <c s="248"/>
      <c s="248"/>
      <c s="248"/>
      <c s="248"/>
      <c s="248"/>
      <c s="248"/>
      <c s="249"/>
      <c s="249"/>
      <c s="249"/>
      <c s="249"/>
      <c s="249"/>
      <c s="249"/>
      <c s="249"/>
      <c s="249"/>
    </row>
    <row r="866" spans="1:18" ht="12.75">
      <c r="A866" s="247"/>
      <c s="204"/>
      <c s="248"/>
      <c s="248"/>
      <c s="248"/>
      <c s="248"/>
      <c s="248"/>
      <c s="248"/>
      <c s="248"/>
      <c s="248"/>
      <c s="249"/>
      <c s="249"/>
      <c s="249"/>
      <c s="249"/>
      <c s="249"/>
      <c s="249"/>
      <c s="249"/>
      <c s="249"/>
    </row>
    <row r="867" spans="1:18" ht="12.75">
      <c r="A867" s="247"/>
      <c s="204"/>
      <c s="248"/>
      <c s="248"/>
      <c s="248"/>
      <c s="248"/>
      <c s="248"/>
      <c s="248"/>
      <c s="248"/>
      <c s="248"/>
      <c s="249"/>
      <c s="249"/>
      <c s="249"/>
      <c s="249"/>
      <c s="249"/>
      <c s="249"/>
      <c s="249"/>
      <c s="249"/>
    </row>
    <row r="868" spans="1:18" ht="12.75">
      <c r="A868" s="247"/>
      <c s="204"/>
      <c s="248"/>
      <c s="248"/>
      <c s="248"/>
      <c s="248"/>
      <c s="248"/>
      <c s="248"/>
      <c s="248"/>
      <c s="248"/>
      <c s="249"/>
      <c s="249"/>
      <c s="249"/>
      <c s="249"/>
      <c s="249"/>
      <c s="249"/>
      <c s="249"/>
      <c s="249"/>
    </row>
    <row r="869" spans="1:18" ht="12.75">
      <c r="A869" s="247"/>
      <c s="204"/>
      <c s="248"/>
      <c s="248"/>
      <c s="248"/>
      <c s="248"/>
      <c s="248"/>
      <c s="248"/>
      <c s="248"/>
      <c s="248"/>
      <c s="249"/>
      <c s="249"/>
      <c s="249"/>
      <c s="249"/>
      <c s="249"/>
      <c s="249"/>
      <c s="249"/>
      <c s="249"/>
    </row>
    <row r="870" spans="1:18" ht="12.75">
      <c r="A870" s="247"/>
      <c s="204"/>
      <c s="248"/>
      <c s="248"/>
      <c s="248"/>
      <c s="248"/>
      <c s="248"/>
      <c s="248"/>
      <c s="248"/>
      <c s="248"/>
      <c s="249"/>
      <c s="249"/>
      <c s="249"/>
      <c s="249"/>
      <c s="249"/>
      <c s="249"/>
      <c s="249"/>
      <c s="249"/>
    </row>
    <row r="871" spans="1:18" ht="12.75">
      <c r="A871" s="247"/>
      <c s="204"/>
      <c s="248"/>
      <c s="248"/>
      <c s="248"/>
      <c s="248"/>
      <c s="248"/>
      <c s="248"/>
      <c s="248"/>
      <c s="248"/>
      <c s="249"/>
      <c s="249"/>
      <c s="249"/>
      <c s="249"/>
      <c s="249"/>
      <c s="249"/>
      <c s="249"/>
      <c s="249"/>
    </row>
    <row r="872" spans="1:18" ht="12.75">
      <c r="A872" s="247"/>
      <c s="204"/>
      <c s="248"/>
      <c s="248"/>
      <c s="248"/>
      <c s="248"/>
      <c s="248"/>
      <c s="248"/>
      <c s="248"/>
      <c s="248"/>
      <c s="249"/>
      <c s="249"/>
      <c s="249"/>
      <c s="249"/>
      <c s="249"/>
      <c s="249"/>
      <c s="249"/>
      <c s="249"/>
    </row>
    <row r="873" spans="1:18" ht="12.75">
      <c r="A873" s="247"/>
      <c s="204"/>
      <c s="248"/>
      <c s="248"/>
      <c s="248"/>
      <c s="248"/>
      <c s="248"/>
      <c s="248"/>
      <c s="248"/>
      <c s="248"/>
      <c s="249"/>
      <c s="249"/>
      <c s="249"/>
      <c s="249"/>
      <c s="249"/>
      <c s="249"/>
      <c s="249"/>
      <c s="249"/>
    </row>
    <row r="874" spans="1:18" ht="12.75">
      <c r="A874" s="247"/>
      <c s="204"/>
      <c s="248"/>
      <c s="248"/>
      <c s="248"/>
      <c s="248"/>
      <c s="248"/>
      <c s="248"/>
      <c s="248"/>
      <c s="248"/>
      <c s="249"/>
      <c s="249"/>
      <c s="249"/>
      <c s="249"/>
      <c s="249"/>
      <c s="249"/>
      <c s="249"/>
      <c s="249"/>
    </row>
    <row r="875" spans="1:18" ht="12.75">
      <c r="A875" s="247"/>
      <c s="204"/>
      <c s="248"/>
      <c s="248"/>
      <c s="248"/>
      <c s="248"/>
      <c s="248"/>
      <c s="248"/>
      <c s="248"/>
      <c s="248"/>
      <c s="249"/>
      <c s="249"/>
      <c s="249"/>
      <c s="249"/>
      <c s="249"/>
      <c s="249"/>
      <c s="249"/>
      <c s="249"/>
    </row>
    <row r="876" spans="1:18" ht="12.75">
      <c r="A876" s="247"/>
      <c s="204"/>
      <c s="247"/>
      <c s="247"/>
      <c s="247"/>
      <c s="247"/>
      <c s="247"/>
      <c s="247"/>
      <c s="247"/>
      <c s="247"/>
      <c s="247"/>
      <c s="247"/>
      <c s="247"/>
      <c s="247"/>
      <c s="247"/>
      <c s="247"/>
      <c s="247"/>
      <c s="247"/>
    </row>
    <row r="877" spans="1:18" ht="12.75">
      <c r="A877" s="247"/>
      <c s="204"/>
      <c s="248"/>
      <c s="248"/>
      <c s="248"/>
      <c s="248"/>
      <c s="248"/>
      <c s="248"/>
      <c s="248"/>
      <c s="248"/>
      <c s="249"/>
      <c s="249"/>
      <c s="249"/>
      <c s="249"/>
      <c s="249"/>
      <c s="249"/>
      <c s="249"/>
      <c s="249"/>
    </row>
    <row r="878" spans="1:18" ht="12.75">
      <c r="A878" s="247"/>
      <c s="204"/>
      <c s="248"/>
      <c s="248"/>
      <c s="248"/>
      <c s="248"/>
      <c s="248"/>
      <c s="248"/>
      <c s="248"/>
      <c s="248"/>
      <c s="249"/>
      <c s="249"/>
      <c s="249"/>
      <c s="249"/>
      <c s="249"/>
      <c s="249"/>
      <c s="249"/>
      <c s="249"/>
    </row>
    <row r="879" spans="1:18" ht="12.75">
      <c r="A879" s="247"/>
      <c s="204"/>
      <c s="248"/>
      <c s="248"/>
      <c s="248"/>
      <c s="248"/>
      <c s="248"/>
      <c s="248"/>
      <c s="248"/>
      <c s="248"/>
      <c s="249"/>
      <c s="249"/>
      <c s="249"/>
      <c s="249"/>
      <c s="249"/>
      <c s="249"/>
      <c s="249"/>
      <c s="249"/>
    </row>
    <row r="880" spans="1:18" ht="12.75">
      <c r="A880" s="247"/>
      <c s="204"/>
      <c s="248"/>
      <c s="248"/>
      <c s="248"/>
      <c s="248"/>
      <c s="248"/>
      <c s="248"/>
      <c s="248"/>
      <c s="248"/>
      <c s="249"/>
      <c s="249"/>
      <c s="249"/>
      <c s="249"/>
      <c s="249"/>
      <c s="249"/>
      <c s="249"/>
      <c s="249"/>
    </row>
    <row r="881" spans="1:18" ht="12.75">
      <c r="A881" s="247"/>
      <c s="204"/>
      <c s="248"/>
      <c s="248"/>
      <c s="248"/>
      <c s="248"/>
      <c s="248"/>
      <c s="248"/>
      <c s="248"/>
      <c s="248"/>
      <c s="249"/>
      <c s="249"/>
      <c s="249"/>
      <c s="249"/>
      <c s="249"/>
      <c s="249"/>
      <c s="249"/>
      <c s="249"/>
    </row>
    <row r="882" spans="1:18" ht="12.75">
      <c r="A882" s="247"/>
      <c s="204"/>
      <c s="248"/>
      <c s="248"/>
      <c s="248"/>
      <c s="248"/>
      <c s="248"/>
      <c s="248"/>
      <c s="248"/>
      <c s="248"/>
      <c s="249"/>
      <c s="249"/>
      <c s="249"/>
      <c s="249"/>
      <c s="249"/>
      <c s="249"/>
      <c s="249"/>
      <c s="249"/>
    </row>
    <row r="883" spans="1:18" ht="12.75">
      <c r="A883" s="247"/>
      <c s="204"/>
      <c s="248"/>
      <c s="248"/>
      <c s="248"/>
      <c s="248"/>
      <c s="248"/>
      <c s="248"/>
      <c s="248"/>
      <c s="248"/>
      <c s="249"/>
      <c s="249"/>
      <c s="249"/>
      <c s="249"/>
      <c s="249"/>
      <c s="249"/>
      <c s="249"/>
      <c s="249"/>
    </row>
    <row r="884" spans="1:18" ht="12.75">
      <c r="A884" s="247"/>
      <c s="204"/>
      <c s="248"/>
      <c s="248"/>
      <c s="248"/>
      <c s="248"/>
      <c s="248"/>
      <c s="248"/>
      <c s="248"/>
      <c s="248"/>
      <c s="249"/>
      <c s="249"/>
      <c s="249"/>
      <c s="249"/>
      <c s="249"/>
      <c s="249"/>
      <c s="249"/>
      <c s="249"/>
    </row>
    <row r="885" spans="1:18" ht="12.75">
      <c r="A885" s="247"/>
      <c s="204"/>
      <c s="248"/>
      <c s="248"/>
      <c s="248"/>
      <c s="248"/>
      <c s="248"/>
      <c s="248"/>
      <c s="248"/>
      <c s="248"/>
      <c s="249"/>
      <c s="249"/>
      <c s="249"/>
      <c s="249"/>
      <c s="249"/>
      <c s="249"/>
      <c s="249"/>
      <c s="249"/>
    </row>
    <row r="886" spans="1:18" ht="12.75">
      <c r="A886" s="247"/>
      <c s="204"/>
      <c s="247"/>
      <c s="247"/>
      <c s="247"/>
      <c s="247"/>
      <c s="247"/>
      <c s="247"/>
      <c s="247"/>
      <c s="247"/>
      <c s="247"/>
      <c s="247"/>
      <c s="247"/>
      <c s="247"/>
      <c s="247"/>
      <c s="247"/>
      <c s="247"/>
      <c s="247"/>
    </row>
    <row r="887" spans="1:18" ht="12.75">
      <c r="A887" s="247"/>
      <c s="204"/>
      <c s="248"/>
      <c s="248"/>
      <c s="248"/>
      <c s="248"/>
      <c s="248"/>
      <c s="248"/>
      <c s="248"/>
      <c s="248"/>
      <c s="249"/>
      <c s="249"/>
      <c s="249"/>
      <c s="249"/>
      <c s="249"/>
      <c s="249"/>
      <c s="249"/>
      <c s="249"/>
    </row>
    <row r="888" spans="1:18" ht="12.75">
      <c r="A888" s="247"/>
      <c s="204"/>
      <c s="248"/>
      <c s="248"/>
      <c s="248"/>
      <c s="248"/>
      <c s="248"/>
      <c s="248"/>
      <c s="248"/>
      <c s="248"/>
      <c s="249"/>
      <c s="249"/>
      <c s="249"/>
      <c s="249"/>
      <c s="249"/>
      <c s="249"/>
      <c s="249"/>
      <c s="249"/>
    </row>
    <row r="889" spans="1:18" ht="12.75">
      <c r="A889" s="247"/>
      <c s="204"/>
      <c s="248"/>
      <c s="248"/>
      <c s="248"/>
      <c s="248"/>
      <c s="248"/>
      <c s="248"/>
      <c s="248"/>
      <c s="248"/>
      <c s="249"/>
      <c s="249"/>
      <c s="249"/>
      <c s="249"/>
      <c s="249"/>
      <c s="249"/>
      <c s="249"/>
      <c s="249"/>
    </row>
    <row r="890" spans="1:18" ht="12.75">
      <c r="A890" s="247"/>
      <c s="204"/>
      <c s="248"/>
      <c s="248"/>
      <c s="248"/>
      <c s="248"/>
      <c s="248"/>
      <c s="248"/>
      <c s="248"/>
      <c s="248"/>
      <c s="249"/>
      <c s="249"/>
      <c s="249"/>
      <c s="249"/>
      <c s="249"/>
      <c s="249"/>
      <c s="249"/>
      <c s="249"/>
    </row>
    <row r="891" spans="1:18" ht="12.75">
      <c r="A891" s="247"/>
      <c s="204"/>
      <c s="248"/>
      <c s="248"/>
      <c s="248"/>
      <c s="248"/>
      <c s="248"/>
      <c s="248"/>
      <c s="248"/>
      <c s="248"/>
      <c s="249"/>
      <c s="249"/>
      <c s="249"/>
      <c s="249"/>
      <c s="249"/>
      <c s="249"/>
      <c s="249"/>
      <c s="249"/>
    </row>
    <row r="892" spans="1:18" ht="12.75">
      <c r="A892" s="247"/>
      <c s="204"/>
      <c s="248"/>
      <c s="248"/>
      <c s="248"/>
      <c s="248"/>
      <c s="248"/>
      <c s="248"/>
      <c s="248"/>
      <c s="248"/>
      <c s="249"/>
      <c s="249"/>
      <c s="249"/>
      <c s="249"/>
      <c s="249"/>
      <c s="249"/>
      <c s="249"/>
      <c s="249"/>
    </row>
    <row r="893" spans="1:18" ht="12.75">
      <c r="A893" s="247"/>
      <c s="204"/>
      <c s="248"/>
      <c s="248"/>
      <c s="248"/>
      <c s="248"/>
      <c s="248"/>
      <c s="248"/>
      <c s="248"/>
      <c s="248"/>
      <c s="249"/>
      <c s="249"/>
      <c s="249"/>
      <c s="249"/>
      <c s="249"/>
      <c s="249"/>
      <c s="249"/>
      <c s="249"/>
    </row>
    <row r="894" spans="1:18" ht="12.75">
      <c r="A894" s="247"/>
      <c s="204"/>
      <c s="248"/>
      <c s="248"/>
      <c s="248"/>
      <c s="248"/>
      <c s="248"/>
      <c s="248"/>
      <c s="248"/>
      <c s="248"/>
      <c s="249"/>
      <c s="249"/>
      <c s="249"/>
      <c s="249"/>
      <c s="249"/>
      <c s="249"/>
      <c s="249"/>
      <c s="249"/>
    </row>
    <row r="895" spans="1:18" ht="12.75">
      <c r="A895" s="247"/>
      <c s="204"/>
      <c s="248"/>
      <c s="248"/>
      <c s="248"/>
      <c s="248"/>
      <c s="248"/>
      <c s="248"/>
      <c s="248"/>
      <c s="248"/>
      <c s="249"/>
      <c s="249"/>
      <c s="249"/>
      <c s="249"/>
      <c s="249"/>
      <c s="249"/>
      <c s="249"/>
      <c s="249"/>
    </row>
    <row r="896" spans="1:18" ht="12.75">
      <c r="A896" s="247"/>
      <c s="204"/>
      <c s="248"/>
      <c s="248"/>
      <c s="248"/>
      <c s="248"/>
      <c s="248"/>
      <c s="248"/>
      <c s="248"/>
      <c s="248"/>
      <c s="249"/>
      <c s="249"/>
      <c s="249"/>
      <c s="249"/>
      <c s="249"/>
      <c s="249"/>
      <c s="249"/>
      <c s="249"/>
    </row>
    <row r="897" spans="1:18" ht="12.75">
      <c r="A897" s="247"/>
      <c s="204"/>
      <c s="248"/>
      <c s="248"/>
      <c s="248"/>
      <c s="248"/>
      <c s="248"/>
      <c s="248"/>
      <c s="248"/>
      <c s="248"/>
      <c s="249"/>
      <c s="249"/>
      <c s="249"/>
      <c s="249"/>
      <c s="249"/>
      <c s="249"/>
      <c s="249"/>
      <c s="249"/>
    </row>
    <row r="898" spans="1:18" ht="12.75">
      <c r="A898" s="247"/>
      <c s="204"/>
      <c s="248"/>
      <c s="248"/>
      <c s="248"/>
      <c s="248"/>
      <c s="248"/>
      <c s="248"/>
      <c s="248"/>
      <c s="248"/>
      <c s="249"/>
      <c s="249"/>
      <c s="249"/>
      <c s="249"/>
      <c s="249"/>
      <c s="249"/>
      <c s="249"/>
      <c s="249"/>
    </row>
    <row r="899" spans="1:18" ht="12.75">
      <c r="A899" s="247"/>
      <c s="204"/>
      <c s="248"/>
      <c s="248"/>
      <c s="248"/>
      <c s="248"/>
      <c s="248"/>
      <c s="248"/>
      <c s="248"/>
      <c s="248"/>
      <c s="249"/>
      <c s="249"/>
      <c s="249"/>
      <c s="249"/>
      <c s="249"/>
      <c s="249"/>
      <c s="249"/>
      <c s="249"/>
    </row>
    <row r="900" spans="1:18" ht="12.75">
      <c r="A900" s="247"/>
      <c s="204"/>
      <c s="248"/>
      <c s="248"/>
      <c s="248"/>
      <c s="248"/>
      <c s="248"/>
      <c s="248"/>
      <c s="248"/>
      <c s="248"/>
      <c s="249"/>
      <c s="249"/>
      <c s="249"/>
      <c s="249"/>
      <c s="249"/>
      <c s="249"/>
      <c s="249"/>
      <c s="249"/>
    </row>
    <row r="901" spans="1:18" ht="12.75">
      <c r="A901" s="247"/>
      <c s="204"/>
      <c s="248"/>
      <c s="248"/>
      <c s="248"/>
      <c s="248"/>
      <c s="248"/>
      <c s="248"/>
      <c s="248"/>
      <c s="248"/>
      <c s="249"/>
      <c s="249"/>
      <c s="249"/>
      <c s="249"/>
      <c s="249"/>
      <c s="249"/>
      <c s="249"/>
      <c s="249"/>
    </row>
    <row r="902" spans="1:18" ht="12.75">
      <c r="A902" s="247"/>
      <c s="204"/>
      <c s="248"/>
      <c s="248"/>
      <c s="248"/>
      <c s="248"/>
      <c s="248"/>
      <c s="248"/>
      <c s="248"/>
      <c s="248"/>
      <c s="249"/>
      <c s="249"/>
      <c s="249"/>
      <c s="249"/>
      <c s="249"/>
      <c s="249"/>
      <c s="249"/>
      <c s="249"/>
    </row>
    <row r="903" spans="1:18" ht="12.75">
      <c r="A903" s="247"/>
      <c s="204"/>
      <c s="248"/>
      <c s="248"/>
      <c s="248"/>
      <c s="248"/>
      <c s="248"/>
      <c s="248"/>
      <c s="248"/>
      <c s="248"/>
      <c s="249"/>
      <c s="249"/>
      <c s="249"/>
      <c s="249"/>
      <c s="249"/>
      <c s="249"/>
      <c s="249"/>
      <c s="249"/>
    </row>
    <row r="904" spans="1:18" ht="12.75">
      <c r="A904" s="247"/>
      <c s="204"/>
      <c s="248"/>
      <c s="248"/>
      <c s="248"/>
      <c s="248"/>
      <c s="248"/>
      <c s="248"/>
      <c s="248"/>
      <c s="248"/>
      <c s="249"/>
      <c s="249"/>
      <c s="249"/>
      <c s="249"/>
      <c s="249"/>
      <c s="249"/>
      <c s="249"/>
      <c s="249"/>
    </row>
    <row r="905" spans="1:18" ht="12.75">
      <c r="A905" s="247"/>
      <c s="204"/>
      <c s="248"/>
      <c s="248"/>
      <c s="248"/>
      <c s="248"/>
      <c s="248"/>
      <c s="248"/>
      <c s="248"/>
      <c s="248"/>
      <c s="249"/>
      <c s="249"/>
      <c s="249"/>
      <c s="249"/>
      <c s="249"/>
      <c s="249"/>
      <c s="249"/>
      <c s="249"/>
    </row>
    <row r="906" spans="1:18" ht="12.75">
      <c r="A906" s="247"/>
      <c s="204"/>
      <c s="248"/>
      <c s="248"/>
      <c s="248"/>
      <c s="248"/>
      <c s="248"/>
      <c s="248"/>
      <c s="248"/>
      <c s="248"/>
      <c s="249"/>
      <c s="249"/>
      <c s="249"/>
      <c s="249"/>
      <c s="249"/>
      <c s="249"/>
      <c s="249"/>
      <c s="249"/>
    </row>
    <row r="907" spans="1:18" ht="12.75">
      <c r="A907" s="247"/>
      <c s="204"/>
      <c s="248"/>
      <c s="248"/>
      <c s="248"/>
      <c s="248"/>
      <c s="248"/>
      <c s="248"/>
      <c s="248"/>
      <c s="248"/>
      <c s="249"/>
      <c s="249"/>
      <c s="249"/>
      <c s="249"/>
      <c s="249"/>
      <c s="249"/>
      <c s="249"/>
      <c s="249"/>
    </row>
    <row r="908" spans="1:18" ht="12.75">
      <c r="A908" s="247"/>
      <c s="204"/>
      <c s="248"/>
      <c s="248"/>
      <c s="248"/>
      <c s="248"/>
      <c s="248"/>
      <c s="248"/>
      <c s="248"/>
      <c s="248"/>
      <c s="249"/>
      <c s="249"/>
      <c s="249"/>
      <c s="249"/>
      <c s="249"/>
      <c s="249"/>
      <c s="249"/>
      <c s="249"/>
    </row>
    <row r="909" spans="1:18" ht="12.75">
      <c r="A909" s="247"/>
      <c s="204"/>
      <c s="248"/>
      <c s="248"/>
      <c s="248"/>
      <c s="248"/>
      <c s="248"/>
      <c s="248"/>
      <c s="248"/>
      <c s="248"/>
      <c s="249"/>
      <c s="249"/>
      <c s="249"/>
      <c s="249"/>
      <c s="249"/>
      <c s="249"/>
      <c s="249"/>
      <c s="249"/>
    </row>
    <row r="910" spans="1:18" ht="12.75">
      <c r="A910" s="247"/>
      <c s="204"/>
      <c s="248"/>
      <c s="248"/>
      <c s="248"/>
      <c s="248"/>
      <c s="248"/>
      <c s="248"/>
      <c s="248"/>
      <c s="248"/>
      <c s="249"/>
      <c s="249"/>
      <c s="249"/>
      <c s="249"/>
      <c s="249"/>
      <c s="249"/>
      <c s="249"/>
      <c s="249"/>
    </row>
    <row r="911" spans="1:18" ht="12.75">
      <c r="A911" s="247"/>
      <c s="204"/>
      <c s="248"/>
      <c s="248"/>
      <c s="248"/>
      <c s="248"/>
      <c s="248"/>
      <c s="248"/>
      <c s="248"/>
      <c s="248"/>
      <c s="249"/>
      <c s="249"/>
      <c s="249"/>
      <c s="249"/>
      <c s="249"/>
      <c s="249"/>
      <c s="249"/>
      <c s="249"/>
    </row>
    <row r="912" spans="1:18" ht="12.75">
      <c r="A912" s="247"/>
      <c s="204"/>
      <c s="248"/>
      <c s="248"/>
      <c s="248"/>
      <c s="248"/>
      <c s="248"/>
      <c s="248"/>
      <c s="248"/>
      <c s="248"/>
      <c s="249"/>
      <c s="249"/>
      <c s="249"/>
      <c s="249"/>
      <c s="249"/>
      <c s="249"/>
      <c s="249"/>
      <c s="249"/>
    </row>
    <row r="913" spans="1:18" ht="12.75">
      <c r="A913" s="247"/>
      <c s="204"/>
      <c s="248"/>
      <c s="248"/>
      <c s="248"/>
      <c s="248"/>
      <c s="248"/>
      <c s="248"/>
      <c s="248"/>
      <c s="248"/>
      <c s="249"/>
      <c s="249"/>
      <c s="249"/>
      <c s="249"/>
      <c s="249"/>
      <c s="249"/>
      <c s="249"/>
      <c s="249"/>
    </row>
    <row r="914" spans="1:18" ht="12.75">
      <c r="A914" s="247"/>
      <c s="204"/>
      <c s="248"/>
      <c s="248"/>
      <c s="248"/>
      <c s="248"/>
      <c s="248"/>
      <c s="248"/>
      <c s="248"/>
      <c s="248"/>
      <c s="249"/>
      <c s="249"/>
      <c s="249"/>
      <c s="249"/>
      <c s="249"/>
      <c s="249"/>
      <c s="249"/>
      <c s="249"/>
    </row>
    <row r="915" spans="1:18" ht="12.75">
      <c r="A915" s="247"/>
      <c s="204"/>
      <c s="248"/>
      <c s="248"/>
      <c s="248"/>
      <c s="248"/>
      <c s="248"/>
      <c s="248"/>
      <c s="248"/>
      <c s="248"/>
      <c s="249"/>
      <c s="249"/>
      <c s="249"/>
      <c s="249"/>
      <c s="249"/>
      <c s="249"/>
      <c s="249"/>
      <c s="249"/>
    </row>
    <row r="916" spans="1:18" ht="12.75">
      <c r="A916" s="247"/>
      <c s="204"/>
      <c s="248"/>
      <c s="248"/>
      <c s="248"/>
      <c s="248"/>
      <c s="248"/>
      <c s="248"/>
      <c s="248"/>
      <c s="248"/>
      <c s="249"/>
      <c s="249"/>
      <c s="249"/>
      <c s="249"/>
      <c s="249"/>
      <c s="249"/>
      <c s="249"/>
      <c s="249"/>
    </row>
    <row r="917" spans="1:18" ht="12.75">
      <c r="A917" s="247"/>
      <c s="204"/>
      <c s="248"/>
      <c s="248"/>
      <c s="248"/>
      <c s="248"/>
      <c s="248"/>
      <c s="248"/>
      <c s="248"/>
      <c s="248"/>
      <c s="249"/>
      <c s="249"/>
      <c s="249"/>
      <c s="249"/>
      <c s="249"/>
      <c s="249"/>
      <c s="249"/>
      <c s="249"/>
    </row>
    <row r="918" spans="1:18" ht="12.75">
      <c r="A918" s="247"/>
      <c s="204"/>
      <c s="248"/>
      <c s="248"/>
      <c s="248"/>
      <c s="248"/>
      <c s="248"/>
      <c s="248"/>
      <c s="248"/>
      <c s="248"/>
      <c s="249"/>
      <c s="249"/>
      <c s="249"/>
      <c s="249"/>
      <c s="249"/>
      <c s="249"/>
      <c s="249"/>
      <c s="249"/>
    </row>
    <row r="919" spans="1:18" ht="12.75">
      <c r="A919" s="247"/>
      <c s="204"/>
      <c s="248"/>
      <c s="248"/>
      <c s="248"/>
      <c s="248"/>
      <c s="248"/>
      <c s="248"/>
      <c s="248"/>
      <c s="248"/>
      <c s="249"/>
      <c s="249"/>
      <c s="249"/>
      <c s="249"/>
      <c s="249"/>
      <c s="249"/>
      <c s="249"/>
      <c s="249"/>
    </row>
    <row r="920" spans="1:18" ht="12.75">
      <c r="A920" s="247"/>
      <c s="204"/>
      <c s="248"/>
      <c s="248"/>
      <c s="248"/>
      <c s="248"/>
      <c s="248"/>
      <c s="248"/>
      <c s="248"/>
      <c s="248"/>
      <c s="249"/>
      <c s="249"/>
      <c s="249"/>
      <c s="249"/>
      <c s="249"/>
      <c s="249"/>
      <c s="249"/>
      <c s="249"/>
    </row>
    <row r="921" spans="1:18" ht="12.75">
      <c r="A921" s="247"/>
      <c s="204"/>
      <c s="248"/>
      <c s="248"/>
      <c s="248"/>
      <c s="248"/>
      <c s="248"/>
      <c s="248"/>
      <c s="248"/>
      <c s="248"/>
      <c s="249"/>
      <c s="249"/>
      <c s="249"/>
      <c s="249"/>
      <c s="249"/>
      <c s="249"/>
      <c s="249"/>
      <c s="249"/>
    </row>
    <row r="922" spans="1:18" ht="12.75">
      <c r="A922" s="247"/>
      <c s="204"/>
      <c s="248"/>
      <c s="248"/>
      <c s="248"/>
      <c s="248"/>
      <c s="248"/>
      <c s="248"/>
      <c s="248"/>
      <c s="248"/>
      <c s="249"/>
      <c s="249"/>
      <c s="249"/>
      <c s="249"/>
      <c s="249"/>
      <c s="249"/>
      <c s="249"/>
      <c s="249"/>
    </row>
    <row r="923" spans="1:18" ht="12.75">
      <c r="A923" s="247"/>
      <c s="204"/>
      <c s="248"/>
      <c s="248"/>
      <c s="248"/>
      <c s="248"/>
      <c s="248"/>
      <c s="248"/>
      <c s="248"/>
      <c s="248"/>
      <c s="249"/>
      <c s="249"/>
      <c s="249"/>
      <c s="249"/>
      <c s="249"/>
      <c s="249"/>
      <c s="249"/>
      <c s="249"/>
    </row>
    <row r="924" spans="1:18" ht="12.75">
      <c r="A924" s="247"/>
      <c s="204"/>
      <c s="248"/>
      <c s="248"/>
      <c s="248"/>
      <c s="248"/>
      <c s="248"/>
      <c s="248"/>
      <c s="248"/>
      <c s="248"/>
      <c s="249"/>
      <c s="249"/>
      <c s="249"/>
      <c s="249"/>
      <c s="249"/>
      <c s="249"/>
      <c s="249"/>
      <c s="249"/>
    </row>
    <row r="925" spans="1:18" ht="12.75">
      <c r="A925" s="247"/>
      <c s="204"/>
      <c s="248"/>
      <c s="248"/>
      <c s="248"/>
      <c s="248"/>
      <c s="248"/>
      <c s="248"/>
      <c s="248"/>
      <c s="248"/>
      <c s="249"/>
      <c s="249"/>
      <c s="249"/>
      <c s="249"/>
      <c s="249"/>
      <c s="249"/>
      <c s="249"/>
      <c s="249"/>
    </row>
    <row r="926" spans="1:18" ht="12.75">
      <c r="A926" s="247"/>
      <c s="204"/>
      <c s="248"/>
      <c s="248"/>
      <c s="248"/>
      <c s="248"/>
      <c s="248"/>
      <c s="248"/>
      <c s="248"/>
      <c s="248"/>
      <c s="249"/>
      <c s="249"/>
      <c s="249"/>
      <c s="249"/>
      <c s="249"/>
      <c s="249"/>
      <c s="249"/>
      <c s="249"/>
    </row>
    <row r="927" spans="1:18" ht="12.75">
      <c r="A927" s="247"/>
      <c s="204"/>
      <c s="248"/>
      <c s="248"/>
      <c s="248"/>
      <c s="248"/>
      <c s="248"/>
      <c s="248"/>
      <c s="248"/>
      <c s="248"/>
      <c s="249"/>
      <c s="249"/>
      <c s="249"/>
      <c s="249"/>
      <c s="249"/>
      <c s="249"/>
      <c s="249"/>
      <c s="249"/>
    </row>
    <row r="928" spans="1:18" ht="12.75">
      <c r="A928" s="247"/>
      <c s="204"/>
      <c s="248"/>
      <c s="248"/>
      <c s="248"/>
      <c s="248"/>
      <c s="248"/>
      <c s="248"/>
      <c s="248"/>
      <c s="248"/>
      <c s="249"/>
      <c s="249"/>
      <c s="249"/>
      <c s="249"/>
      <c s="249"/>
      <c s="249"/>
      <c s="249"/>
      <c s="249"/>
    </row>
    <row r="929" spans="1:18" ht="12.75">
      <c r="A929" s="247"/>
      <c s="204"/>
      <c s="248"/>
      <c s="248"/>
      <c s="248"/>
      <c s="248"/>
      <c s="248"/>
      <c s="248"/>
      <c s="248"/>
      <c s="248"/>
      <c s="249"/>
      <c s="249"/>
      <c s="249"/>
      <c s="249"/>
      <c s="249"/>
      <c s="249"/>
      <c s="249"/>
      <c s="249"/>
    </row>
    <row r="930" spans="1:18" ht="12.75">
      <c r="A930" s="247"/>
      <c s="204"/>
      <c s="248"/>
      <c s="248"/>
      <c s="248"/>
      <c s="248"/>
      <c s="248"/>
      <c s="248"/>
      <c s="248"/>
      <c s="248"/>
      <c s="249"/>
      <c s="249"/>
      <c s="249"/>
      <c s="249"/>
      <c s="249"/>
      <c s="249"/>
      <c s="249"/>
      <c s="249"/>
    </row>
    <row r="931" spans="1:18" ht="12.75">
      <c r="A931" s="247"/>
      <c s="204"/>
      <c s="248"/>
      <c s="248"/>
      <c s="248"/>
      <c s="248"/>
      <c s="248"/>
      <c s="248"/>
      <c s="248"/>
      <c s="248"/>
      <c s="249"/>
      <c s="249"/>
      <c s="249"/>
      <c s="249"/>
      <c s="249"/>
      <c s="249"/>
      <c s="249"/>
      <c s="249"/>
    </row>
    <row r="932" spans="1:18" ht="12.75">
      <c r="A932" s="247"/>
      <c s="204"/>
      <c s="248"/>
      <c s="248"/>
      <c s="248"/>
      <c s="248"/>
      <c s="248"/>
      <c s="248"/>
      <c s="248"/>
      <c s="248"/>
      <c s="249"/>
      <c s="249"/>
      <c s="249"/>
      <c s="249"/>
      <c s="249"/>
      <c s="249"/>
      <c s="249"/>
      <c s="249"/>
    </row>
    <row r="933" spans="1:18" ht="12.75">
      <c r="A933" s="247"/>
      <c s="204"/>
      <c s="248"/>
      <c s="248"/>
      <c s="248"/>
      <c s="248"/>
      <c s="248"/>
      <c s="248"/>
      <c s="248"/>
      <c s="248"/>
      <c s="249"/>
      <c s="249"/>
      <c s="249"/>
      <c s="249"/>
      <c s="249"/>
      <c s="249"/>
      <c s="249"/>
      <c s="249"/>
    </row>
    <row r="934" spans="1:18" ht="12.75">
      <c r="A934" s="247"/>
      <c s="204"/>
      <c s="248"/>
      <c s="248"/>
      <c s="248"/>
      <c s="248"/>
      <c s="248"/>
      <c s="248"/>
      <c s="248"/>
      <c s="248"/>
      <c s="249"/>
      <c s="249"/>
      <c s="249"/>
      <c s="249"/>
      <c s="249"/>
      <c s="249"/>
      <c s="249"/>
      <c s="249"/>
    </row>
    <row r="935" spans="1:18" ht="12.75">
      <c r="A935" s="247"/>
      <c s="204"/>
      <c s="248"/>
      <c s="248"/>
      <c s="248"/>
      <c s="248"/>
      <c s="248"/>
      <c s="248"/>
      <c s="248"/>
      <c s="248"/>
      <c s="249"/>
      <c s="249"/>
      <c s="249"/>
      <c s="249"/>
      <c s="249"/>
      <c s="249"/>
      <c s="249"/>
      <c s="249"/>
    </row>
    <row r="936" spans="1:18" ht="12.75">
      <c r="A936" s="247"/>
      <c s="204"/>
      <c s="248"/>
      <c s="248"/>
      <c s="248"/>
      <c s="248"/>
      <c s="248"/>
      <c s="248"/>
      <c s="248"/>
      <c s="248"/>
      <c s="249"/>
      <c s="249"/>
      <c s="249"/>
      <c s="249"/>
      <c s="249"/>
      <c s="249"/>
      <c s="249"/>
      <c s="249"/>
    </row>
    <row r="937" spans="1:18" ht="12.75">
      <c r="A937" s="247"/>
      <c s="204"/>
      <c s="248"/>
      <c s="248"/>
      <c s="248"/>
      <c s="248"/>
      <c s="248"/>
      <c s="248"/>
      <c s="248"/>
      <c s="248"/>
      <c s="249"/>
      <c s="249"/>
      <c s="249"/>
      <c s="249"/>
      <c s="249"/>
      <c s="249"/>
      <c s="249"/>
      <c s="249"/>
    </row>
    <row r="938" spans="1:18" ht="12.75">
      <c r="A938" s="247"/>
      <c s="204"/>
      <c s="248"/>
      <c s="248"/>
      <c s="248"/>
      <c s="248"/>
      <c s="248"/>
      <c s="248"/>
      <c s="248"/>
      <c s="248"/>
      <c s="249"/>
      <c s="249"/>
      <c s="249"/>
      <c s="249"/>
      <c s="249"/>
      <c s="249"/>
      <c s="249"/>
      <c s="249"/>
    </row>
    <row r="939" spans="1:18" ht="12.75">
      <c r="A939" s="247"/>
      <c s="204"/>
      <c s="247"/>
      <c s="248"/>
      <c s="247"/>
      <c s="248"/>
      <c s="247"/>
      <c s="248"/>
      <c s="247"/>
      <c s="248"/>
      <c s="247"/>
      <c s="249"/>
      <c s="247"/>
      <c s="249"/>
      <c s="247"/>
      <c s="249"/>
      <c s="247"/>
      <c s="249"/>
    </row>
    <row r="940" spans="1:18" ht="12.75">
      <c r="A940" s="247"/>
      <c s="204"/>
      <c s="247"/>
      <c s="248"/>
      <c s="247"/>
      <c s="248"/>
      <c s="247"/>
      <c s="248"/>
      <c s="247"/>
      <c s="248"/>
      <c s="247"/>
      <c s="249"/>
      <c s="247"/>
      <c s="249"/>
      <c s="247"/>
      <c s="249"/>
      <c s="247"/>
      <c s="249"/>
    </row>
    <row r="941" spans="1:18" ht="12.75">
      <c r="A941" s="247"/>
      <c s="204"/>
      <c s="248"/>
      <c s="248"/>
      <c s="248"/>
      <c s="248"/>
      <c s="248"/>
      <c s="248"/>
      <c s="248"/>
      <c s="248"/>
      <c s="249"/>
      <c s="249"/>
      <c s="249"/>
      <c s="249"/>
      <c s="249"/>
      <c s="249"/>
      <c s="249"/>
      <c s="249"/>
    </row>
    <row r="942" spans="1:18" ht="12.75">
      <c r="A942" s="247"/>
      <c s="204"/>
      <c s="248"/>
      <c s="248"/>
      <c s="248"/>
      <c s="248"/>
      <c s="248"/>
      <c s="248"/>
      <c s="248"/>
      <c s="248"/>
      <c s="249"/>
      <c s="249"/>
      <c s="249"/>
      <c s="249"/>
      <c s="249"/>
      <c s="249"/>
      <c s="249"/>
      <c s="249"/>
    </row>
    <row r="943" spans="1:18" ht="12.75">
      <c r="A943" s="247"/>
      <c s="204"/>
      <c s="248"/>
      <c s="248"/>
      <c s="248"/>
      <c s="248"/>
      <c s="248"/>
      <c s="248"/>
      <c s="248"/>
      <c s="248"/>
      <c s="249"/>
      <c s="249"/>
      <c s="249"/>
      <c s="249"/>
      <c s="249"/>
      <c s="249"/>
      <c s="249"/>
      <c s="249"/>
    </row>
    <row r="944" spans="1:18" ht="12.75">
      <c r="A944" s="247"/>
      <c s="204"/>
      <c s="248"/>
      <c s="248"/>
      <c s="248"/>
      <c s="248"/>
      <c s="248"/>
      <c s="248"/>
      <c s="248"/>
      <c s="248"/>
      <c s="249"/>
      <c s="249"/>
      <c s="249"/>
      <c s="249"/>
      <c s="249"/>
      <c s="249"/>
      <c s="249"/>
      <c s="249"/>
    </row>
    <row r="945" spans="1:18" ht="12.75">
      <c r="A945" s="247"/>
      <c s="204"/>
      <c s="248"/>
      <c s="248"/>
      <c s="248"/>
      <c s="248"/>
      <c s="248"/>
      <c s="248"/>
      <c s="248"/>
      <c s="248"/>
      <c s="249"/>
      <c s="249"/>
      <c s="249"/>
      <c s="249"/>
      <c s="249"/>
      <c s="249"/>
      <c s="249"/>
      <c s="249"/>
    </row>
    <row r="946" spans="1:18" ht="12.75">
      <c r="A946" s="247"/>
      <c s="204"/>
      <c s="248"/>
      <c s="248"/>
      <c s="248"/>
      <c s="248"/>
      <c s="248"/>
      <c s="248"/>
      <c s="248"/>
      <c s="248"/>
      <c s="249"/>
      <c s="249"/>
      <c s="249"/>
      <c s="249"/>
      <c s="249"/>
      <c s="249"/>
      <c s="249"/>
      <c s="249"/>
    </row>
    <row r="947" spans="1:18" ht="12.75">
      <c r="A947" s="247"/>
      <c s="204"/>
      <c s="248"/>
      <c s="248"/>
      <c s="248"/>
      <c s="248"/>
      <c s="248"/>
      <c s="248"/>
      <c s="248"/>
      <c s="248"/>
      <c s="249"/>
      <c s="249"/>
      <c s="249"/>
      <c s="249"/>
      <c s="249"/>
      <c s="249"/>
      <c s="249"/>
      <c s="249"/>
    </row>
    <row r="948" spans="1:18" ht="12.75">
      <c r="A948" s="247"/>
      <c s="204"/>
      <c s="248"/>
      <c s="248"/>
      <c s="248"/>
      <c s="248"/>
      <c s="248"/>
      <c s="248"/>
      <c s="248"/>
      <c s="248"/>
      <c s="249"/>
      <c s="249"/>
      <c s="249"/>
      <c s="249"/>
      <c s="249"/>
      <c s="249"/>
      <c s="249"/>
      <c s="249"/>
    </row>
    <row r="949" spans="1:18" ht="12.75">
      <c r="A949" s="247"/>
      <c s="204"/>
      <c s="248"/>
      <c s="248"/>
      <c s="248"/>
      <c s="248"/>
      <c s="248"/>
      <c s="248"/>
      <c s="248"/>
      <c s="248"/>
      <c s="249"/>
      <c s="249"/>
      <c s="249"/>
      <c s="249"/>
      <c s="249"/>
      <c s="249"/>
      <c s="249"/>
      <c s="249"/>
    </row>
    <row r="950" spans="1:18" ht="12.75">
      <c r="A950" s="247"/>
      <c s="204"/>
      <c s="248"/>
      <c s="248"/>
      <c s="248"/>
      <c s="248"/>
      <c s="248"/>
      <c s="248"/>
      <c s="248"/>
      <c s="248"/>
      <c s="249"/>
      <c s="249"/>
      <c s="249"/>
      <c s="249"/>
      <c s="249"/>
      <c s="249"/>
      <c s="249"/>
      <c s="249"/>
    </row>
    <row r="951" spans="1:18" ht="12.75">
      <c r="A951" s="247"/>
      <c s="204"/>
      <c s="248"/>
      <c s="248"/>
      <c s="248"/>
      <c s="248"/>
      <c s="248"/>
      <c s="248"/>
      <c s="248"/>
      <c s="248"/>
      <c s="249"/>
      <c s="249"/>
      <c s="249"/>
      <c s="249"/>
      <c s="249"/>
      <c s="249"/>
      <c s="249"/>
      <c s="249"/>
    </row>
    <row r="952" spans="1:18" ht="12.75">
      <c r="A952" s="247"/>
      <c s="204"/>
      <c s="248"/>
      <c s="248"/>
      <c s="248"/>
      <c s="248"/>
      <c s="248"/>
      <c s="248"/>
      <c s="248"/>
      <c s="248"/>
      <c s="249"/>
      <c s="249"/>
      <c s="249"/>
      <c s="249"/>
      <c s="249"/>
      <c s="249"/>
      <c s="249"/>
      <c s="249"/>
    </row>
    <row r="953" spans="1:18" ht="12.75">
      <c r="A953" s="247"/>
      <c s="204"/>
      <c s="248"/>
      <c s="248"/>
      <c s="248"/>
      <c s="248"/>
      <c s="248"/>
      <c s="248"/>
      <c s="248"/>
      <c s="248"/>
      <c s="249"/>
      <c s="249"/>
      <c s="249"/>
      <c s="249"/>
      <c s="249"/>
      <c s="249"/>
      <c s="249"/>
      <c s="249"/>
    </row>
    <row r="954" spans="1:18" ht="12.75">
      <c r="A954" s="247"/>
      <c s="204"/>
      <c s="248"/>
      <c s="248"/>
      <c s="248"/>
      <c s="248"/>
      <c s="248"/>
      <c s="248"/>
      <c s="248"/>
      <c s="248"/>
      <c s="249"/>
      <c s="249"/>
      <c s="249"/>
      <c s="249"/>
      <c s="249"/>
      <c s="249"/>
      <c s="249"/>
      <c s="249"/>
    </row>
    <row r="955" spans="1:18" ht="12.75">
      <c r="A955" s="247"/>
      <c s="204"/>
      <c s="248"/>
      <c s="248"/>
      <c s="248"/>
      <c s="248"/>
      <c s="248"/>
      <c s="248"/>
      <c s="248"/>
      <c s="248"/>
      <c s="249"/>
      <c s="249"/>
      <c s="249"/>
      <c s="249"/>
      <c s="249"/>
      <c s="249"/>
      <c s="249"/>
      <c s="249"/>
    </row>
    <row r="956" spans="1:18" ht="12.75">
      <c r="A956" s="247"/>
      <c s="204"/>
      <c s="248"/>
      <c s="248"/>
      <c s="248"/>
      <c s="248"/>
      <c s="248"/>
      <c s="248"/>
      <c s="248"/>
      <c s="248"/>
      <c s="249"/>
      <c s="249"/>
      <c s="249"/>
      <c s="249"/>
      <c s="249"/>
      <c s="249"/>
      <c s="249"/>
      <c s="249"/>
    </row>
    <row r="957" spans="1:18" ht="12.75">
      <c r="A957" s="247"/>
      <c s="204"/>
      <c s="248"/>
      <c s="248"/>
      <c s="248"/>
      <c s="248"/>
      <c s="248"/>
      <c s="248"/>
      <c s="248"/>
      <c s="248"/>
      <c s="249"/>
      <c s="249"/>
      <c s="249"/>
      <c s="249"/>
      <c s="249"/>
      <c s="249"/>
      <c s="249"/>
      <c s="249"/>
    </row>
    <row r="958" spans="1:18" ht="12.75">
      <c r="A958" s="247"/>
      <c s="204"/>
      <c s="248"/>
      <c s="248"/>
      <c s="248"/>
      <c s="248"/>
      <c s="248"/>
      <c s="248"/>
      <c s="248"/>
      <c s="248"/>
      <c s="249"/>
      <c s="249"/>
      <c s="249"/>
      <c s="249"/>
      <c s="249"/>
      <c s="249"/>
      <c s="249"/>
      <c s="249"/>
    </row>
    <row r="959" spans="1:18" ht="12.75">
      <c r="A959" s="247"/>
      <c s="204"/>
      <c s="248"/>
      <c s="248"/>
      <c s="248"/>
      <c s="248"/>
      <c s="248"/>
      <c s="248"/>
      <c s="248"/>
      <c s="248"/>
      <c s="249"/>
      <c s="249"/>
      <c s="249"/>
      <c s="249"/>
      <c s="249"/>
      <c s="249"/>
      <c s="249"/>
      <c s="249"/>
    </row>
    <row r="960" spans="1:18" ht="12.75">
      <c r="A960" s="247"/>
      <c s="204"/>
      <c s="248"/>
      <c s="248"/>
      <c s="248"/>
      <c s="248"/>
      <c s="248"/>
      <c s="248"/>
      <c s="248"/>
      <c s="248"/>
      <c s="249"/>
      <c s="249"/>
      <c s="249"/>
      <c s="249"/>
      <c s="249"/>
      <c s="249"/>
      <c s="249"/>
      <c s="249"/>
    </row>
    <row r="961" spans="1:18" ht="12.75">
      <c r="A961" s="247"/>
      <c s="204"/>
      <c s="248"/>
      <c s="248"/>
      <c s="248"/>
      <c s="248"/>
      <c s="248"/>
      <c s="248"/>
      <c s="248"/>
      <c s="248"/>
      <c s="249"/>
      <c s="249"/>
      <c s="249"/>
      <c s="249"/>
      <c s="249"/>
      <c s="249"/>
      <c s="249"/>
      <c s="249"/>
    </row>
    <row r="962" spans="1:18" ht="12.75">
      <c r="A962" s="247"/>
      <c s="204"/>
      <c s="248"/>
      <c s="248"/>
      <c s="248"/>
      <c s="248"/>
      <c s="248"/>
      <c s="248"/>
      <c s="248"/>
      <c s="248"/>
      <c s="249"/>
      <c s="249"/>
      <c s="249"/>
      <c s="249"/>
      <c s="249"/>
      <c s="249"/>
      <c s="249"/>
      <c s="249"/>
    </row>
    <row r="963" spans="1:18" ht="12.75">
      <c r="A963" s="247"/>
      <c s="204"/>
      <c s="248"/>
      <c s="248"/>
      <c s="248"/>
      <c s="248"/>
      <c s="248"/>
      <c s="248"/>
      <c s="248"/>
      <c s="248"/>
      <c s="249"/>
      <c s="249"/>
      <c s="249"/>
      <c s="249"/>
      <c s="249"/>
      <c s="249"/>
      <c s="249"/>
      <c s="249"/>
    </row>
    <row r="964" spans="1:18" ht="12.75">
      <c r="A964" s="247"/>
      <c s="204"/>
      <c s="248"/>
      <c s="248"/>
      <c s="248"/>
      <c s="248"/>
      <c s="248"/>
      <c s="248"/>
      <c s="248"/>
      <c s="248"/>
      <c s="249"/>
      <c s="249"/>
      <c s="249"/>
      <c s="249"/>
      <c s="249"/>
      <c s="249"/>
      <c s="249"/>
      <c s="249"/>
    </row>
    <row r="965" spans="1:18" ht="12.75">
      <c r="A965" s="247"/>
      <c s="204"/>
      <c s="248"/>
      <c s="248"/>
      <c s="248"/>
      <c s="248"/>
      <c s="248"/>
      <c s="248"/>
      <c s="248"/>
      <c s="248"/>
      <c s="249"/>
      <c s="249"/>
      <c s="249"/>
      <c s="249"/>
      <c s="249"/>
      <c s="249"/>
      <c s="249"/>
      <c s="249"/>
    </row>
    <row r="966" spans="1:18" ht="12.75">
      <c r="A966" s="247"/>
      <c s="204"/>
      <c s="248"/>
      <c s="248"/>
      <c s="248"/>
      <c s="248"/>
      <c s="248"/>
      <c s="248"/>
      <c s="248"/>
      <c s="248"/>
      <c s="249"/>
      <c s="249"/>
      <c s="249"/>
      <c s="249"/>
      <c s="249"/>
      <c s="249"/>
      <c s="249"/>
      <c s="249"/>
    </row>
    <row r="967" spans="1:18" ht="12.75">
      <c r="A967" s="247"/>
      <c s="204"/>
      <c s="248"/>
      <c s="248"/>
      <c s="248"/>
      <c s="248"/>
      <c s="248"/>
      <c s="248"/>
      <c s="248"/>
      <c s="248"/>
      <c s="249"/>
      <c s="249"/>
      <c s="249"/>
      <c s="249"/>
      <c s="249"/>
      <c s="249"/>
      <c s="249"/>
      <c s="249"/>
    </row>
    <row r="968" spans="1:18" ht="12.75">
      <c r="A968" s="247"/>
      <c s="204"/>
      <c s="248"/>
      <c s="248"/>
      <c s="248"/>
      <c s="248"/>
      <c s="248"/>
      <c s="248"/>
      <c s="248"/>
      <c s="248"/>
      <c s="249"/>
      <c s="249"/>
      <c s="249"/>
      <c s="249"/>
      <c s="249"/>
      <c s="249"/>
      <c s="249"/>
      <c s="249"/>
    </row>
    <row r="969" spans="1:18" ht="12.75">
      <c r="A969" s="247"/>
      <c s="204"/>
      <c s="248"/>
      <c s="248"/>
      <c s="248"/>
      <c s="248"/>
      <c s="248"/>
      <c s="248"/>
      <c s="248"/>
      <c s="248"/>
      <c s="249"/>
      <c s="249"/>
      <c s="249"/>
      <c s="249"/>
      <c s="249"/>
      <c s="249"/>
      <c s="249"/>
      <c s="249"/>
    </row>
    <row r="970" spans="1:18" ht="12.75">
      <c r="A970" s="247"/>
      <c s="204"/>
      <c s="248"/>
      <c s="248"/>
      <c s="248"/>
      <c s="248"/>
      <c s="248"/>
      <c s="248"/>
      <c s="248"/>
      <c s="248"/>
      <c s="249"/>
      <c s="249"/>
      <c s="249"/>
      <c s="249"/>
      <c s="249"/>
      <c s="249"/>
      <c s="249"/>
      <c s="249"/>
    </row>
    <row r="971" spans="1:18" ht="12.75">
      <c r="A971" s="247"/>
      <c s="204"/>
      <c s="247"/>
      <c s="248"/>
      <c s="247"/>
      <c s="248"/>
      <c s="247"/>
      <c s="248"/>
      <c s="247"/>
      <c s="248"/>
      <c s="247"/>
      <c s="249"/>
      <c s="247"/>
      <c s="249"/>
      <c s="247"/>
      <c s="249"/>
      <c s="247"/>
      <c s="249"/>
    </row>
    <row r="972" spans="1:18" ht="12.75">
      <c r="A972" s="247"/>
      <c s="204"/>
      <c s="247"/>
      <c s="248"/>
      <c s="247"/>
      <c s="248"/>
      <c s="247"/>
      <c s="248"/>
      <c s="247"/>
      <c s="248"/>
      <c s="247"/>
      <c s="249"/>
      <c s="247"/>
      <c s="249"/>
      <c s="247"/>
      <c s="249"/>
      <c s="247"/>
      <c s="249"/>
    </row>
    <row r="973" spans="1:18" ht="12.75">
      <c r="A973" s="247"/>
      <c s="204"/>
      <c s="248"/>
      <c s="248"/>
      <c s="248"/>
      <c s="248"/>
      <c s="248"/>
      <c s="248"/>
      <c s="248"/>
      <c s="248"/>
      <c s="249"/>
      <c s="249"/>
      <c s="249"/>
      <c s="249"/>
      <c s="249"/>
      <c s="249"/>
      <c s="249"/>
      <c s="249"/>
    </row>
    <row r="974" spans="1:18" ht="12.75">
      <c r="A974" s="247"/>
      <c s="204"/>
      <c s="248"/>
      <c s="248"/>
      <c s="248"/>
      <c s="248"/>
      <c s="248"/>
      <c s="248"/>
      <c s="248"/>
      <c s="248"/>
      <c s="249"/>
      <c s="249"/>
      <c s="249"/>
      <c s="249"/>
      <c s="249"/>
      <c s="249"/>
      <c s="249"/>
      <c s="249"/>
    </row>
    <row r="975" spans="1:18" ht="12.75">
      <c r="A975" s="247"/>
      <c s="204"/>
      <c s="248"/>
      <c s="248"/>
      <c s="248"/>
      <c s="248"/>
      <c s="248"/>
      <c s="248"/>
      <c s="248"/>
      <c s="248"/>
      <c s="249"/>
      <c s="249"/>
      <c s="249"/>
      <c s="249"/>
      <c s="249"/>
      <c s="249"/>
      <c s="249"/>
      <c s="249"/>
    </row>
    <row r="976" spans="1:18" ht="12.75">
      <c r="A976" s="247"/>
      <c s="204"/>
      <c s="248"/>
      <c s="248"/>
      <c s="248"/>
      <c s="248"/>
      <c s="248"/>
      <c s="248"/>
      <c s="248"/>
      <c s="248"/>
      <c s="249"/>
      <c s="249"/>
      <c s="249"/>
      <c s="249"/>
      <c s="249"/>
      <c s="249"/>
      <c s="249"/>
      <c s="249"/>
    </row>
    <row r="977" spans="1:18" ht="12.75">
      <c r="A977" s="247"/>
      <c s="204"/>
      <c s="248"/>
      <c s="248"/>
      <c s="248"/>
      <c s="248"/>
      <c s="248"/>
      <c s="248"/>
      <c s="248"/>
      <c s="248"/>
      <c s="249"/>
      <c s="249"/>
      <c s="249"/>
      <c s="249"/>
      <c s="249"/>
      <c s="249"/>
      <c s="249"/>
      <c s="249"/>
    </row>
    <row r="978" spans="1:18" ht="12.75">
      <c r="A978" s="247"/>
      <c s="204"/>
      <c s="248"/>
      <c s="248"/>
      <c s="248"/>
      <c s="248"/>
      <c s="248"/>
      <c s="248"/>
      <c s="248"/>
      <c s="248"/>
      <c s="249"/>
      <c s="249"/>
      <c s="249"/>
      <c s="249"/>
      <c s="249"/>
      <c s="249"/>
      <c s="249"/>
      <c s="249"/>
    </row>
    <row r="979" spans="1:18" ht="12.75">
      <c r="A979" s="247"/>
      <c s="204"/>
      <c s="248"/>
      <c s="248"/>
      <c s="248"/>
      <c s="248"/>
      <c s="248"/>
      <c s="248"/>
      <c s="248"/>
      <c s="248"/>
      <c s="249"/>
      <c s="249"/>
      <c s="249"/>
      <c s="249"/>
      <c s="249"/>
      <c s="249"/>
      <c s="249"/>
      <c s="249"/>
    </row>
    <row r="980" spans="1:18" ht="12.75">
      <c r="A980" s="247"/>
      <c s="204"/>
      <c s="248"/>
      <c s="248"/>
      <c s="248"/>
      <c s="248"/>
      <c s="248"/>
      <c s="248"/>
      <c s="248"/>
      <c s="248"/>
      <c s="249"/>
      <c s="249"/>
      <c s="249"/>
      <c s="249"/>
      <c s="249"/>
      <c s="249"/>
      <c s="249"/>
      <c s="249"/>
    </row>
    <row r="981" spans="1:18" ht="12.75">
      <c r="A981" s="247"/>
      <c s="204"/>
      <c s="248"/>
      <c s="248"/>
      <c s="248"/>
      <c s="248"/>
      <c s="248"/>
      <c s="248"/>
      <c s="248"/>
      <c s="248"/>
      <c s="249"/>
      <c s="249"/>
      <c s="249"/>
      <c s="249"/>
      <c s="249"/>
      <c s="249"/>
      <c s="249"/>
      <c s="249"/>
    </row>
    <row r="982" spans="1:18" ht="12.75">
      <c r="A982" s="247"/>
      <c s="204"/>
      <c s="248"/>
      <c s="248"/>
      <c s="248"/>
      <c s="248"/>
      <c s="248"/>
      <c s="248"/>
      <c s="248"/>
      <c s="248"/>
      <c s="249"/>
      <c s="249"/>
      <c s="249"/>
      <c s="249"/>
      <c s="249"/>
      <c s="249"/>
      <c s="249"/>
      <c s="249"/>
    </row>
    <row r="983" spans="1:18" ht="12.75">
      <c r="A983" s="247"/>
      <c s="204"/>
      <c s="248"/>
      <c s="248"/>
      <c s="248"/>
      <c s="248"/>
      <c s="248"/>
      <c s="248"/>
      <c s="248"/>
      <c s="248"/>
      <c s="249"/>
      <c s="249"/>
      <c s="249"/>
      <c s="249"/>
      <c s="249"/>
      <c s="249"/>
      <c s="249"/>
      <c s="249"/>
    </row>
    <row r="984" spans="1:18" ht="12.75">
      <c r="A984" s="247"/>
      <c s="204"/>
      <c s="248"/>
      <c s="248"/>
      <c s="248"/>
      <c s="248"/>
      <c s="248"/>
      <c s="248"/>
      <c s="248"/>
      <c s="248"/>
      <c s="249"/>
      <c s="249"/>
      <c s="249"/>
      <c s="249"/>
      <c s="249"/>
      <c s="249"/>
      <c s="249"/>
      <c s="249"/>
    </row>
    <row r="985" spans="1:18" ht="12.75">
      <c r="A985" s="247"/>
      <c s="204"/>
      <c s="248"/>
      <c s="248"/>
      <c s="248"/>
      <c s="248"/>
      <c s="248"/>
      <c s="248"/>
      <c s="248"/>
      <c s="248"/>
      <c s="249"/>
      <c s="249"/>
      <c s="249"/>
      <c s="249"/>
      <c s="249"/>
      <c s="249"/>
      <c s="249"/>
      <c s="249"/>
    </row>
    <row r="986" spans="1:18" ht="12.75">
      <c r="A986" s="247"/>
      <c s="204"/>
      <c s="248"/>
      <c s="248"/>
      <c s="248"/>
      <c s="248"/>
      <c s="248"/>
      <c s="248"/>
      <c s="248"/>
      <c s="248"/>
      <c s="249"/>
      <c s="249"/>
      <c s="249"/>
      <c s="249"/>
      <c s="249"/>
      <c s="249"/>
      <c s="249"/>
      <c s="249"/>
    </row>
    <row r="987" spans="1:18" ht="12.75">
      <c r="A987" s="247"/>
      <c s="204"/>
      <c s="248"/>
      <c s="248"/>
      <c s="248"/>
      <c s="248"/>
      <c s="248"/>
      <c s="248"/>
      <c s="248"/>
      <c s="248"/>
      <c s="249"/>
      <c s="249"/>
      <c s="249"/>
      <c s="249"/>
      <c s="249"/>
      <c s="249"/>
      <c s="249"/>
      <c s="249"/>
    </row>
    <row r="988" spans="1:18" ht="12.75">
      <c r="A988" s="247"/>
      <c s="204"/>
      <c s="248"/>
      <c s="248"/>
      <c s="248"/>
      <c s="248"/>
      <c s="248"/>
      <c s="248"/>
      <c s="248"/>
      <c s="248"/>
      <c s="249"/>
      <c s="249"/>
      <c s="249"/>
      <c s="249"/>
      <c s="249"/>
      <c s="249"/>
      <c s="249"/>
      <c s="249"/>
    </row>
    <row r="989" spans="1:18" ht="12.75">
      <c r="A989" s="247"/>
      <c s="204"/>
      <c s="248"/>
      <c s="248"/>
      <c s="248"/>
      <c s="248"/>
      <c s="248"/>
      <c s="248"/>
      <c s="248"/>
      <c s="248"/>
      <c s="249"/>
      <c s="249"/>
      <c s="249"/>
      <c s="249"/>
      <c s="249"/>
      <c s="249"/>
      <c s="249"/>
      <c s="249"/>
    </row>
    <row r="990" spans="1:18" ht="12.75">
      <c r="A990" s="247"/>
      <c s="204"/>
      <c s="248"/>
      <c s="248"/>
      <c s="248"/>
      <c s="248"/>
      <c s="248"/>
      <c s="248"/>
      <c s="248"/>
      <c s="248"/>
      <c s="249"/>
      <c s="249"/>
      <c s="249"/>
      <c s="249"/>
      <c s="249"/>
      <c s="249"/>
      <c s="249"/>
      <c s="249"/>
    </row>
    <row r="991" spans="1:18" ht="12.75">
      <c r="A991" s="247"/>
      <c s="204"/>
      <c s="248"/>
      <c s="248"/>
      <c s="248"/>
      <c s="248"/>
      <c s="248"/>
      <c s="248"/>
      <c s="248"/>
      <c s="248"/>
      <c s="249"/>
      <c s="249"/>
      <c s="249"/>
      <c s="249"/>
      <c s="249"/>
      <c s="249"/>
      <c s="249"/>
      <c s="249"/>
    </row>
    <row r="992" spans="1:18" ht="12.75">
      <c r="A992" s="247"/>
      <c s="204"/>
      <c s="248"/>
      <c s="248"/>
      <c s="248"/>
      <c s="248"/>
      <c s="248"/>
      <c s="248"/>
      <c s="248"/>
      <c s="248"/>
      <c s="249"/>
      <c s="249"/>
      <c s="249"/>
      <c s="249"/>
      <c s="249"/>
      <c s="249"/>
      <c s="249"/>
      <c s="249"/>
    </row>
    <row r="993" spans="1:18" ht="12.75">
      <c r="A993" s="247"/>
      <c s="204"/>
      <c s="248"/>
      <c s="248"/>
      <c s="248"/>
      <c s="248"/>
      <c s="248"/>
      <c s="248"/>
      <c s="248"/>
      <c s="248"/>
      <c s="249"/>
      <c s="249"/>
      <c s="249"/>
      <c s="249"/>
      <c s="249"/>
      <c s="249"/>
      <c s="249"/>
      <c s="249"/>
    </row>
    <row r="994" spans="1:18" ht="12.75">
      <c r="A994" s="247"/>
      <c s="204"/>
      <c s="248"/>
      <c s="248"/>
      <c s="248"/>
      <c s="248"/>
      <c s="248"/>
      <c s="248"/>
      <c s="248"/>
      <c s="248"/>
      <c s="249"/>
      <c s="249"/>
      <c s="249"/>
      <c s="249"/>
      <c s="249"/>
      <c s="249"/>
      <c s="249"/>
      <c s="249"/>
    </row>
    <row r="995" spans="1:18" ht="12.75">
      <c r="A995" s="247"/>
      <c s="204"/>
      <c s="248"/>
      <c s="248"/>
      <c s="248"/>
      <c s="248"/>
      <c s="248"/>
      <c s="248"/>
      <c s="248"/>
      <c s="248"/>
      <c s="249"/>
      <c s="249"/>
      <c s="249"/>
      <c s="249"/>
      <c s="249"/>
      <c s="249"/>
      <c s="249"/>
      <c s="249"/>
    </row>
    <row r="996" spans="1:18" ht="12.75">
      <c r="A996" s="247"/>
      <c s="204"/>
      <c s="248"/>
      <c s="248"/>
      <c s="248"/>
      <c s="248"/>
      <c s="248"/>
      <c s="248"/>
      <c s="248"/>
      <c s="248"/>
      <c s="249"/>
      <c s="249"/>
      <c s="249"/>
      <c s="249"/>
      <c s="249"/>
      <c s="249"/>
      <c s="249"/>
      <c s="249"/>
    </row>
    <row r="997" spans="1:18" ht="12.75">
      <c r="A997" s="247"/>
      <c s="204"/>
      <c s="248"/>
      <c s="248"/>
      <c s="248"/>
      <c s="248"/>
      <c s="248"/>
      <c s="248"/>
      <c s="248"/>
      <c s="248"/>
      <c s="249"/>
      <c s="249"/>
      <c s="249"/>
      <c s="249"/>
      <c s="249"/>
      <c s="249"/>
      <c s="249"/>
      <c s="249"/>
    </row>
    <row r="998" spans="1:18" ht="12.75">
      <c r="A998" s="247"/>
      <c s="204"/>
      <c s="248"/>
      <c s="248"/>
      <c s="248"/>
      <c s="248"/>
      <c s="248"/>
      <c s="248"/>
      <c s="248"/>
      <c s="248"/>
      <c s="249"/>
      <c s="249"/>
      <c s="249"/>
      <c s="249"/>
      <c s="249"/>
      <c s="249"/>
      <c s="249"/>
      <c s="249"/>
    </row>
    <row r="999" spans="1:18" ht="12.75">
      <c r="A999" s="247"/>
      <c s="204"/>
      <c s="248"/>
      <c s="248"/>
      <c s="248"/>
      <c s="248"/>
      <c s="248"/>
      <c s="248"/>
      <c s="248"/>
      <c s="248"/>
      <c s="249"/>
      <c s="249"/>
      <c s="249"/>
      <c s="249"/>
      <c s="249"/>
      <c s="249"/>
      <c s="249"/>
      <c s="249"/>
    </row>
    <row r="1000" spans="1:18" ht="12.75">
      <c r="A1000" s="247"/>
      <c s="204"/>
      <c s="248"/>
      <c s="248"/>
      <c s="248"/>
      <c s="248"/>
      <c s="248"/>
      <c s="248"/>
      <c s="248"/>
      <c s="248"/>
      <c s="249"/>
      <c s="249"/>
      <c s="249"/>
      <c s="249"/>
      <c s="249"/>
      <c s="249"/>
      <c s="249"/>
      <c s="249"/>
    </row>
    <row r="1001" spans="1:18" ht="12.75">
      <c r="A1001" s="247"/>
      <c s="204"/>
      <c s="248"/>
      <c s="248"/>
      <c s="248"/>
      <c s="248"/>
      <c s="248"/>
      <c s="248"/>
      <c s="248"/>
      <c s="248"/>
      <c s="249"/>
      <c s="249"/>
      <c s="249"/>
      <c s="249"/>
      <c s="249"/>
      <c s="249"/>
      <c s="249"/>
      <c s="249"/>
    </row>
    <row r="1002" spans="1:18" ht="12.75">
      <c r="A1002" s="247"/>
      <c s="204"/>
      <c s="248"/>
      <c s="248"/>
      <c s="248"/>
      <c s="248"/>
      <c s="248"/>
      <c s="248"/>
      <c s="248"/>
      <c s="248"/>
      <c s="249"/>
      <c s="249"/>
      <c s="249"/>
      <c s="249"/>
      <c s="249"/>
      <c s="249"/>
      <c s="249"/>
      <c s="249"/>
    </row>
    <row r="1003" spans="1:18" ht="12.75">
      <c r="A1003" s="247"/>
      <c s="204"/>
      <c s="248"/>
      <c s="248"/>
      <c s="248"/>
      <c s="248"/>
      <c s="248"/>
      <c s="248"/>
      <c s="248"/>
      <c s="248"/>
      <c s="249"/>
      <c s="249"/>
      <c s="249"/>
      <c s="249"/>
      <c s="249"/>
      <c s="249"/>
      <c s="249"/>
      <c s="249"/>
    </row>
    <row r="1004" spans="1:18" ht="12.75">
      <c r="A1004" s="247"/>
      <c s="204"/>
      <c s="247"/>
      <c s="248"/>
      <c s="247"/>
      <c s="248"/>
      <c s="247"/>
      <c s="248"/>
      <c s="247"/>
      <c s="248"/>
      <c s="247"/>
      <c s="249"/>
      <c s="247"/>
      <c s="249"/>
      <c s="247"/>
      <c s="249"/>
      <c s="247"/>
      <c s="249"/>
    </row>
    <row r="1005" spans="1:18" ht="12.75">
      <c r="A1005" s="247"/>
      <c s="204"/>
      <c s="248"/>
      <c s="248"/>
      <c s="248"/>
      <c s="248"/>
      <c s="248"/>
      <c s="248"/>
      <c s="248"/>
      <c s="248"/>
      <c s="249"/>
      <c s="249"/>
      <c s="249"/>
      <c s="249"/>
      <c s="249"/>
      <c s="249"/>
      <c s="249"/>
      <c s="249"/>
    </row>
    <row r="1006" spans="1:18" ht="12.75">
      <c r="A1006" s="247"/>
      <c s="204"/>
      <c s="248"/>
      <c s="248"/>
      <c s="248"/>
      <c s="248"/>
      <c s="248"/>
      <c s="248"/>
      <c s="248"/>
      <c s="248"/>
      <c s="249"/>
      <c s="249"/>
      <c s="249"/>
      <c s="249"/>
      <c s="249"/>
      <c s="249"/>
      <c s="249"/>
      <c s="249"/>
    </row>
    <row r="1007" spans="1:18" ht="12.75">
      <c r="A1007" s="247"/>
      <c s="204"/>
      <c s="248"/>
      <c s="248"/>
      <c s="248"/>
      <c s="248"/>
      <c s="248"/>
      <c s="248"/>
      <c s="248"/>
      <c s="248"/>
      <c s="249"/>
      <c s="249"/>
      <c s="249"/>
      <c s="249"/>
      <c s="249"/>
      <c s="249"/>
      <c s="249"/>
      <c s="249"/>
    </row>
    <row r="1008" spans="1:18" ht="12.75">
      <c r="A1008" s="247"/>
      <c s="204"/>
      <c s="248"/>
      <c s="248"/>
      <c s="248"/>
      <c s="248"/>
      <c s="248"/>
      <c s="248"/>
      <c s="248"/>
      <c s="248"/>
      <c s="249"/>
      <c s="249"/>
      <c s="249"/>
      <c s="249"/>
      <c s="249"/>
      <c s="249"/>
      <c s="249"/>
      <c s="249"/>
    </row>
    <row r="1009" spans="1:18" ht="12.75">
      <c r="A1009" s="247"/>
      <c s="204"/>
      <c s="248"/>
      <c s="248"/>
      <c s="248"/>
      <c s="248"/>
      <c s="248"/>
      <c s="248"/>
      <c s="248"/>
      <c s="248"/>
      <c s="249"/>
      <c s="249"/>
      <c s="249"/>
      <c s="249"/>
      <c s="249"/>
      <c s="249"/>
      <c s="249"/>
      <c s="249"/>
    </row>
    <row r="1010" spans="1:18" ht="12.75">
      <c r="A1010" s="247"/>
      <c s="204"/>
      <c s="248"/>
      <c s="248"/>
      <c s="248"/>
      <c s="248"/>
      <c s="248"/>
      <c s="248"/>
      <c s="248"/>
      <c s="248"/>
      <c s="249"/>
      <c s="249"/>
      <c s="249"/>
      <c s="249"/>
      <c s="249"/>
      <c s="249"/>
      <c s="249"/>
      <c s="249"/>
    </row>
    <row r="1011" spans="1:18" ht="12.75">
      <c r="A1011" s="247"/>
      <c s="204"/>
      <c s="248"/>
      <c s="248"/>
      <c s="248"/>
      <c s="248"/>
      <c s="248"/>
      <c s="248"/>
      <c s="248"/>
      <c s="248"/>
      <c s="249"/>
      <c s="249"/>
      <c s="249"/>
      <c s="249"/>
      <c s="249"/>
      <c s="249"/>
      <c s="249"/>
      <c s="249"/>
    </row>
    <row r="1012" spans="1:18" ht="12.75">
      <c r="A1012" s="247"/>
      <c s="204"/>
      <c s="248"/>
      <c s="248"/>
      <c s="248"/>
      <c s="248"/>
      <c s="248"/>
      <c s="248"/>
      <c s="248"/>
      <c s="248"/>
      <c s="249"/>
      <c s="249"/>
      <c s="249"/>
      <c s="249"/>
      <c s="249"/>
      <c s="249"/>
      <c s="249"/>
      <c s="249"/>
    </row>
    <row r="1013" spans="1:18" ht="12.75">
      <c r="A1013" s="247"/>
      <c s="204"/>
      <c s="248"/>
      <c s="248"/>
      <c s="248"/>
      <c s="248"/>
      <c s="248"/>
      <c s="248"/>
      <c s="248"/>
      <c s="248"/>
      <c s="249"/>
      <c s="249"/>
      <c s="249"/>
      <c s="249"/>
      <c s="249"/>
      <c s="249"/>
      <c s="249"/>
      <c s="249"/>
    </row>
    <row r="1014" spans="1:18" ht="12.75">
      <c r="A1014" s="247"/>
      <c s="204"/>
      <c s="248"/>
      <c s="248"/>
      <c s="248"/>
      <c s="248"/>
      <c s="248"/>
      <c s="248"/>
      <c s="248"/>
      <c s="248"/>
      <c s="249"/>
      <c s="249"/>
      <c s="249"/>
      <c s="249"/>
      <c s="249"/>
      <c s="249"/>
      <c s="249"/>
      <c s="249"/>
    </row>
    <row r="1015" spans="1:18" ht="12.75">
      <c r="A1015" s="247"/>
      <c s="204"/>
      <c s="248"/>
      <c s="248"/>
      <c s="248"/>
      <c s="248"/>
      <c s="248"/>
      <c s="248"/>
      <c s="248"/>
      <c s="248"/>
      <c s="249"/>
      <c s="249"/>
      <c s="249"/>
      <c s="249"/>
      <c s="249"/>
      <c s="249"/>
      <c s="249"/>
      <c s="249"/>
    </row>
    <row r="1016" spans="1:18" ht="12.75">
      <c r="A1016" s="247"/>
      <c s="204"/>
      <c s="248"/>
      <c s="248"/>
      <c s="248"/>
      <c s="248"/>
      <c s="248"/>
      <c s="248"/>
      <c s="248"/>
      <c s="248"/>
      <c s="249"/>
      <c s="249"/>
      <c s="249"/>
      <c s="249"/>
      <c s="249"/>
      <c s="249"/>
      <c s="249"/>
      <c s="249"/>
    </row>
    <row r="1017" spans="1:18" ht="12.75">
      <c r="A1017" s="247"/>
      <c s="204"/>
      <c s="248"/>
      <c s="248"/>
      <c s="248"/>
      <c s="248"/>
      <c s="248"/>
      <c s="248"/>
      <c s="248"/>
      <c s="248"/>
      <c s="249"/>
      <c s="249"/>
      <c s="249"/>
      <c s="249"/>
      <c s="249"/>
      <c s="249"/>
      <c s="249"/>
      <c s="249"/>
    </row>
    <row r="1018" spans="1:18" ht="12.75">
      <c r="A1018" s="247"/>
      <c s="204"/>
      <c s="248"/>
      <c s="248"/>
      <c s="248"/>
      <c s="248"/>
      <c s="248"/>
      <c s="248"/>
      <c s="248"/>
      <c s="248"/>
      <c s="249"/>
      <c s="249"/>
      <c s="249"/>
      <c s="249"/>
      <c s="249"/>
      <c s="249"/>
      <c s="249"/>
      <c s="249"/>
    </row>
    <row r="1019" spans="1:18" ht="12.75">
      <c r="A1019" s="247"/>
      <c s="204"/>
      <c s="248"/>
      <c s="248"/>
      <c s="248"/>
      <c s="248"/>
      <c s="248"/>
      <c s="248"/>
      <c s="248"/>
      <c s="248"/>
      <c s="249"/>
      <c s="249"/>
      <c s="249"/>
      <c s="249"/>
      <c s="249"/>
      <c s="249"/>
      <c s="249"/>
      <c s="249"/>
    </row>
    <row r="1020" spans="1:18" ht="12.75">
      <c r="A1020" s="247"/>
      <c s="204"/>
      <c s="248"/>
      <c s="248"/>
      <c s="248"/>
      <c s="248"/>
      <c s="248"/>
      <c s="248"/>
      <c s="248"/>
      <c s="248"/>
      <c s="249"/>
      <c s="249"/>
      <c s="249"/>
      <c s="249"/>
      <c s="249"/>
      <c s="249"/>
      <c s="249"/>
      <c s="249"/>
    </row>
    <row r="1021" spans="1:18" ht="12.75">
      <c r="A1021" s="247"/>
      <c s="204"/>
      <c s="248"/>
      <c s="248"/>
      <c s="248"/>
      <c s="248"/>
      <c s="248"/>
      <c s="248"/>
      <c s="248"/>
      <c s="248"/>
      <c s="249"/>
      <c s="249"/>
      <c s="249"/>
      <c s="249"/>
      <c s="249"/>
      <c s="249"/>
      <c s="249"/>
      <c s="249"/>
    </row>
    <row r="1022" spans="1:18" ht="12.75">
      <c r="A1022" s="247"/>
      <c s="204"/>
      <c s="248"/>
      <c s="248"/>
      <c s="248"/>
      <c s="248"/>
      <c s="248"/>
      <c s="248"/>
      <c s="248"/>
      <c s="248"/>
      <c s="249"/>
      <c s="249"/>
      <c s="249"/>
      <c s="249"/>
      <c s="249"/>
      <c s="249"/>
      <c s="249"/>
      <c s="249"/>
    </row>
    <row r="1023" spans="1:18" ht="12.75">
      <c r="A1023" s="247"/>
      <c s="204"/>
      <c s="248"/>
      <c s="248"/>
      <c s="248"/>
      <c s="248"/>
      <c s="248"/>
      <c s="248"/>
      <c s="248"/>
      <c s="248"/>
      <c s="249"/>
      <c s="249"/>
      <c s="249"/>
      <c s="249"/>
      <c s="249"/>
      <c s="249"/>
      <c s="249"/>
      <c s="249"/>
    </row>
    <row r="1024" spans="1:18" ht="12.75">
      <c r="A1024" s="247"/>
      <c s="204"/>
      <c s="248"/>
      <c s="248"/>
      <c s="248"/>
      <c s="248"/>
      <c s="248"/>
      <c s="248"/>
      <c s="248"/>
      <c s="248"/>
      <c s="249"/>
      <c s="249"/>
      <c s="249"/>
      <c s="249"/>
      <c s="249"/>
      <c s="249"/>
      <c s="249"/>
      <c s="249"/>
    </row>
    <row r="1025" spans="1:18" ht="12.75">
      <c r="A1025" s="247"/>
      <c s="204"/>
      <c s="248"/>
      <c s="248"/>
      <c s="248"/>
      <c s="248"/>
      <c s="248"/>
      <c s="248"/>
      <c s="248"/>
      <c s="248"/>
      <c s="249"/>
      <c s="249"/>
      <c s="249"/>
      <c s="249"/>
      <c s="249"/>
      <c s="249"/>
      <c s="249"/>
      <c s="249"/>
    </row>
    <row r="1026" spans="1:18" ht="12.75">
      <c r="A1026" s="247"/>
      <c s="204"/>
      <c s="248"/>
      <c s="248"/>
      <c s="248"/>
      <c s="248"/>
      <c s="248"/>
      <c s="248"/>
      <c s="248"/>
      <c s="248"/>
      <c s="249"/>
      <c s="249"/>
      <c s="249"/>
      <c s="249"/>
      <c s="249"/>
      <c s="249"/>
      <c s="249"/>
      <c s="249"/>
    </row>
    <row r="1027" spans="1:18" ht="12.75">
      <c r="A1027" s="247"/>
      <c s="204"/>
      <c s="248"/>
      <c s="248"/>
      <c s="248"/>
      <c s="248"/>
      <c s="248"/>
      <c s="248"/>
      <c s="248"/>
      <c s="248"/>
      <c s="249"/>
      <c s="249"/>
      <c s="249"/>
      <c s="249"/>
      <c s="249"/>
      <c s="249"/>
      <c s="249"/>
      <c s="249"/>
    </row>
    <row r="1028" spans="1:18" ht="12.75">
      <c r="A1028" s="247"/>
      <c s="204"/>
      <c s="248"/>
      <c s="248"/>
      <c s="248"/>
      <c s="248"/>
      <c s="248"/>
      <c s="248"/>
      <c s="248"/>
      <c s="248"/>
      <c s="249"/>
      <c s="249"/>
      <c s="249"/>
      <c s="249"/>
      <c s="249"/>
      <c s="249"/>
      <c s="249"/>
      <c s="249"/>
    </row>
    <row r="1029" spans="1:18" ht="12.75">
      <c r="A1029" s="247"/>
      <c s="204"/>
      <c s="248"/>
      <c s="248"/>
      <c s="248"/>
      <c s="248"/>
      <c s="248"/>
      <c s="248"/>
      <c s="248"/>
      <c s="248"/>
      <c s="249"/>
      <c s="249"/>
      <c s="249"/>
      <c s="249"/>
      <c s="249"/>
      <c s="249"/>
      <c s="249"/>
      <c s="249"/>
    </row>
    <row r="1030" spans="1:18" ht="12.75">
      <c r="A1030" s="247"/>
      <c s="204"/>
      <c s="248"/>
      <c s="248"/>
      <c s="248"/>
      <c s="248"/>
      <c s="248"/>
      <c s="248"/>
      <c s="248"/>
      <c s="248"/>
      <c s="249"/>
      <c s="249"/>
      <c s="249"/>
      <c s="249"/>
      <c s="249"/>
      <c s="249"/>
      <c s="249"/>
      <c s="249"/>
    </row>
    <row r="1031" spans="1:18" ht="12.75">
      <c r="A1031" s="247"/>
      <c s="204"/>
      <c s="248"/>
      <c s="248"/>
      <c s="248"/>
      <c s="248"/>
      <c s="248"/>
      <c s="248"/>
      <c s="248"/>
      <c s="248"/>
      <c s="249"/>
      <c s="249"/>
      <c s="249"/>
      <c s="249"/>
      <c s="249"/>
      <c s="249"/>
      <c s="249"/>
      <c s="249"/>
    </row>
    <row r="1032" spans="1:18" ht="12.75">
      <c r="A1032" s="247"/>
      <c s="204"/>
      <c s="248"/>
      <c s="248"/>
      <c s="248"/>
      <c s="248"/>
      <c s="248"/>
      <c s="248"/>
      <c s="248"/>
      <c s="248"/>
      <c s="249"/>
      <c s="249"/>
      <c s="249"/>
      <c s="249"/>
      <c s="249"/>
      <c s="249"/>
      <c s="249"/>
      <c s="249"/>
    </row>
    <row r="1033" spans="1:18" ht="12.75">
      <c r="A1033" s="247"/>
      <c s="204"/>
      <c s="248"/>
      <c s="248"/>
      <c s="248"/>
      <c s="248"/>
      <c s="248"/>
      <c s="248"/>
      <c s="248"/>
      <c s="248"/>
      <c s="249"/>
      <c s="249"/>
      <c s="249"/>
      <c s="249"/>
      <c s="249"/>
      <c s="249"/>
      <c s="249"/>
      <c s="249"/>
    </row>
    <row r="1034" spans="1:18" ht="12.75">
      <c r="A1034" s="247"/>
      <c s="204"/>
      <c s="248"/>
      <c s="248"/>
      <c s="248"/>
      <c s="248"/>
      <c s="248"/>
      <c s="248"/>
      <c s="248"/>
      <c s="248"/>
      <c s="249"/>
      <c s="249"/>
      <c s="249"/>
      <c s="249"/>
      <c s="249"/>
      <c s="249"/>
      <c s="249"/>
      <c s="249"/>
    </row>
    <row r="1035" spans="1:18" ht="12.75">
      <c r="A1035" s="247"/>
      <c s="204"/>
      <c s="248"/>
      <c s="248"/>
      <c s="248"/>
      <c s="248"/>
      <c s="248"/>
      <c s="248"/>
      <c s="248"/>
      <c s="248"/>
      <c s="249"/>
      <c s="249"/>
      <c s="249"/>
      <c s="249"/>
      <c s="249"/>
      <c s="249"/>
      <c s="249"/>
      <c s="249"/>
    </row>
    <row r="1036" spans="1:18" ht="12.75">
      <c r="A1036" s="247"/>
      <c s="204"/>
      <c s="247"/>
      <c s="247"/>
      <c s="247"/>
      <c s="247"/>
      <c s="247"/>
      <c s="247"/>
      <c s="247"/>
      <c s="247"/>
      <c s="247"/>
      <c s="247"/>
      <c s="247"/>
      <c s="247"/>
      <c s="247"/>
      <c s="247"/>
      <c s="247"/>
      <c s="247"/>
    </row>
    <row r="1037" spans="1:18" ht="12.75">
      <c r="A1037" s="247"/>
      <c s="204"/>
      <c s="248"/>
      <c s="248"/>
      <c s="248"/>
      <c s="248"/>
      <c s="248"/>
      <c s="248"/>
      <c s="248"/>
      <c s="248"/>
      <c s="249"/>
      <c s="249"/>
      <c s="249"/>
      <c s="249"/>
      <c s="249"/>
      <c s="249"/>
      <c s="249"/>
      <c s="249"/>
    </row>
    <row r="1038" spans="1:18" ht="12.75">
      <c r="A1038" s="247"/>
      <c s="204"/>
      <c s="248"/>
      <c s="248"/>
      <c s="248"/>
      <c s="248"/>
      <c s="248"/>
      <c s="248"/>
      <c s="248"/>
      <c s="248"/>
      <c s="249"/>
      <c s="249"/>
      <c s="249"/>
      <c s="249"/>
      <c s="249"/>
      <c s="249"/>
      <c s="249"/>
      <c s="249"/>
    </row>
    <row r="1039" spans="1:18" ht="12.75">
      <c r="A1039" s="247"/>
      <c s="204"/>
      <c s="248"/>
      <c s="248"/>
      <c s="248"/>
      <c s="248"/>
      <c s="248"/>
      <c s="248"/>
      <c s="248"/>
      <c s="248"/>
      <c s="249"/>
      <c s="249"/>
      <c s="249"/>
      <c s="249"/>
      <c s="249"/>
      <c s="249"/>
      <c s="249"/>
      <c s="249"/>
    </row>
    <row r="1040" spans="1:18" ht="12.75">
      <c r="A1040" s="247"/>
      <c s="204"/>
      <c s="248"/>
      <c s="248"/>
      <c s="248"/>
      <c s="248"/>
      <c s="248"/>
      <c s="248"/>
      <c s="248"/>
      <c s="248"/>
      <c s="249"/>
      <c s="249"/>
      <c s="249"/>
      <c s="249"/>
      <c s="249"/>
      <c s="249"/>
      <c s="249"/>
      <c s="249"/>
    </row>
    <row r="1041" spans="1:18" ht="12.75">
      <c r="A1041" s="247"/>
      <c s="204"/>
      <c s="248"/>
      <c s="248"/>
      <c s="248"/>
      <c s="248"/>
      <c s="248"/>
      <c s="248"/>
      <c s="248"/>
      <c s="248"/>
      <c s="249"/>
      <c s="249"/>
      <c s="249"/>
      <c s="249"/>
      <c s="249"/>
      <c s="249"/>
      <c s="249"/>
      <c s="249"/>
    </row>
    <row r="1042" spans="1:18" ht="12.75">
      <c r="A1042" s="247"/>
      <c s="204"/>
      <c s="248"/>
      <c s="248"/>
      <c s="248"/>
      <c s="248"/>
      <c s="248"/>
      <c s="248"/>
      <c s="248"/>
      <c s="248"/>
      <c s="249"/>
      <c s="249"/>
      <c s="249"/>
      <c s="249"/>
      <c s="249"/>
      <c s="249"/>
      <c s="249"/>
      <c s="249"/>
    </row>
    <row r="1043" spans="1:18" ht="12.75">
      <c r="A1043" s="247"/>
      <c s="204"/>
      <c s="248"/>
      <c s="248"/>
      <c s="248"/>
      <c s="248"/>
      <c s="248"/>
      <c s="248"/>
      <c s="248"/>
      <c s="248"/>
      <c s="249"/>
      <c s="249"/>
      <c s="249"/>
      <c s="249"/>
      <c s="249"/>
      <c s="249"/>
      <c s="249"/>
      <c s="249"/>
    </row>
    <row r="1044" spans="1:18" ht="12.75">
      <c r="A1044" s="247"/>
      <c s="204"/>
      <c s="248"/>
      <c s="248"/>
      <c s="248"/>
      <c s="248"/>
      <c s="248"/>
      <c s="248"/>
      <c s="248"/>
      <c s="248"/>
      <c s="249"/>
      <c s="249"/>
      <c s="249"/>
      <c s="249"/>
      <c s="249"/>
      <c s="249"/>
      <c s="249"/>
      <c s="249"/>
    </row>
    <row r="1045" spans="1:18" ht="12.75">
      <c r="A1045" s="247"/>
      <c s="204"/>
      <c s="248"/>
      <c s="248"/>
      <c s="248"/>
      <c s="248"/>
      <c s="248"/>
      <c s="248"/>
      <c s="248"/>
      <c s="248"/>
      <c s="249"/>
      <c s="249"/>
      <c s="249"/>
      <c s="249"/>
      <c s="249"/>
      <c s="249"/>
      <c s="249"/>
      <c s="249"/>
    </row>
    <row r="1046" spans="1:18" ht="12.75">
      <c r="A1046" s="247"/>
      <c s="204"/>
      <c s="248"/>
      <c s="248"/>
      <c s="248"/>
      <c s="248"/>
      <c s="248"/>
      <c s="248"/>
      <c s="248"/>
      <c s="248"/>
      <c s="249"/>
      <c s="249"/>
      <c s="249"/>
      <c s="249"/>
      <c s="249"/>
      <c s="249"/>
      <c s="249"/>
      <c s="249"/>
    </row>
    <row r="1047" spans="1:18" ht="12.75">
      <c r="A1047" s="247"/>
      <c s="204"/>
      <c s="248"/>
      <c s="248"/>
      <c s="248"/>
      <c s="248"/>
      <c s="248"/>
      <c s="248"/>
      <c s="248"/>
      <c s="248"/>
      <c s="249"/>
      <c s="249"/>
      <c s="249"/>
      <c s="249"/>
      <c s="249"/>
      <c s="249"/>
      <c s="249"/>
      <c s="249"/>
    </row>
    <row r="1048" spans="1:18" ht="12.75">
      <c r="A1048" s="247"/>
      <c s="204"/>
      <c s="248"/>
      <c s="248"/>
      <c s="248"/>
      <c s="248"/>
      <c s="248"/>
      <c s="248"/>
      <c s="248"/>
      <c s="248"/>
      <c s="249"/>
      <c s="249"/>
      <c s="249"/>
      <c s="249"/>
      <c s="249"/>
      <c s="249"/>
      <c s="249"/>
      <c s="249"/>
    </row>
    <row r="1049" spans="1:18" ht="12.75">
      <c r="A1049" s="247"/>
      <c s="204"/>
      <c s="248"/>
      <c s="248"/>
      <c s="248"/>
      <c s="248"/>
      <c s="248"/>
      <c s="248"/>
      <c s="248"/>
      <c s="248"/>
      <c s="249"/>
      <c s="249"/>
      <c s="249"/>
      <c s="249"/>
      <c s="249"/>
      <c s="249"/>
      <c s="249"/>
      <c s="249"/>
    </row>
    <row r="1050" spans="1:18" ht="12.75">
      <c r="A1050" s="247"/>
      <c s="204"/>
      <c s="248"/>
      <c s="248"/>
      <c s="248"/>
      <c s="248"/>
      <c s="248"/>
      <c s="248"/>
      <c s="248"/>
      <c s="248"/>
      <c s="249"/>
      <c s="249"/>
      <c s="249"/>
      <c s="249"/>
      <c s="249"/>
      <c s="249"/>
      <c s="249"/>
      <c s="249"/>
    </row>
    <row r="1051" spans="1:18" ht="12.75">
      <c r="A1051" s="247"/>
      <c s="204"/>
      <c s="248"/>
      <c s="248"/>
      <c s="248"/>
      <c s="248"/>
      <c s="248"/>
      <c s="248"/>
      <c s="248"/>
      <c s="248"/>
      <c s="249"/>
      <c s="249"/>
      <c s="249"/>
      <c s="249"/>
      <c s="249"/>
      <c s="249"/>
      <c s="249"/>
      <c s="249"/>
    </row>
    <row r="1052" spans="1:18" ht="12.75">
      <c r="A1052" s="247"/>
      <c s="204"/>
      <c s="248"/>
      <c s="248"/>
      <c s="248"/>
      <c s="248"/>
      <c s="248"/>
      <c s="248"/>
      <c s="248"/>
      <c s="248"/>
      <c s="249"/>
      <c s="249"/>
      <c s="249"/>
      <c s="249"/>
      <c s="249"/>
      <c s="249"/>
      <c s="249"/>
      <c s="249"/>
    </row>
    <row r="1053" spans="1:18" ht="12.75">
      <c r="A1053" s="247"/>
      <c s="204"/>
      <c s="248"/>
      <c s="248"/>
      <c s="248"/>
      <c s="248"/>
      <c s="248"/>
      <c s="248"/>
      <c s="248"/>
      <c s="248"/>
      <c s="249"/>
      <c s="249"/>
      <c s="249"/>
      <c s="249"/>
      <c s="249"/>
      <c s="249"/>
      <c s="249"/>
      <c s="249"/>
    </row>
    <row r="1054" spans="1:18" ht="12.75">
      <c r="A1054" s="247"/>
      <c s="204"/>
      <c s="248"/>
      <c s="248"/>
      <c s="248"/>
      <c s="248"/>
      <c s="248"/>
      <c s="248"/>
      <c s="248"/>
      <c s="248"/>
      <c s="249"/>
      <c s="249"/>
      <c s="249"/>
      <c s="249"/>
      <c s="249"/>
      <c s="249"/>
      <c s="249"/>
      <c s="249"/>
    </row>
    <row r="1055" spans="1:18" ht="12.75">
      <c r="A1055" s="247"/>
      <c s="204"/>
      <c s="248"/>
      <c s="248"/>
      <c s="248"/>
      <c s="248"/>
      <c s="248"/>
      <c s="248"/>
      <c s="248"/>
      <c s="248"/>
      <c s="249"/>
      <c s="249"/>
      <c s="249"/>
      <c s="249"/>
      <c s="249"/>
      <c s="249"/>
      <c s="249"/>
      <c s="249"/>
    </row>
    <row r="1056" spans="1:18" ht="12.75">
      <c r="A1056" s="247"/>
      <c s="204"/>
      <c s="248"/>
      <c s="248"/>
      <c s="248"/>
      <c s="248"/>
      <c s="248"/>
      <c s="248"/>
      <c s="248"/>
      <c s="248"/>
      <c s="249"/>
      <c s="249"/>
      <c s="249"/>
      <c s="249"/>
      <c s="249"/>
      <c s="249"/>
      <c s="249"/>
      <c s="249"/>
    </row>
    <row r="1057" spans="1:18" ht="12.75">
      <c r="A1057" s="247"/>
      <c s="204"/>
      <c s="248"/>
      <c s="248"/>
      <c s="248"/>
      <c s="248"/>
      <c s="248"/>
      <c s="248"/>
      <c s="248"/>
      <c s="248"/>
      <c s="249"/>
      <c s="249"/>
      <c s="249"/>
      <c s="249"/>
      <c s="249"/>
      <c s="249"/>
      <c s="249"/>
      <c s="249"/>
    </row>
    <row r="1058" spans="1:18" ht="12.75">
      <c r="A1058" s="247"/>
      <c s="204"/>
      <c s="248"/>
      <c s="248"/>
      <c s="248"/>
      <c s="248"/>
      <c s="248"/>
      <c s="248"/>
      <c s="248"/>
      <c s="248"/>
      <c s="249"/>
      <c s="249"/>
      <c s="249"/>
      <c s="249"/>
      <c s="249"/>
      <c s="249"/>
      <c s="249"/>
      <c s="249"/>
    </row>
    <row r="1059" spans="1:18" ht="12.75">
      <c r="A1059" s="247"/>
      <c s="204"/>
      <c s="248"/>
      <c s="248"/>
      <c s="248"/>
      <c s="248"/>
      <c s="248"/>
      <c s="248"/>
      <c s="248"/>
      <c s="248"/>
      <c s="249"/>
      <c s="249"/>
      <c s="249"/>
      <c s="249"/>
      <c s="249"/>
      <c s="249"/>
      <c s="249"/>
      <c s="249"/>
    </row>
    <row r="1060" spans="1:18" ht="12.75">
      <c r="A1060" s="247"/>
      <c s="204"/>
      <c s="248"/>
      <c s="248"/>
      <c s="248"/>
      <c s="248"/>
      <c s="248"/>
      <c s="248"/>
      <c s="248"/>
      <c s="248"/>
      <c s="249"/>
      <c s="249"/>
      <c s="249"/>
      <c s="249"/>
      <c s="249"/>
      <c s="249"/>
      <c s="249"/>
      <c s="249"/>
    </row>
    <row r="1061" spans="1:18" ht="12.75">
      <c r="A1061" s="247"/>
      <c s="204"/>
      <c s="248"/>
      <c s="248"/>
      <c s="248"/>
      <c s="248"/>
      <c s="248"/>
      <c s="248"/>
      <c s="248"/>
      <c s="248"/>
      <c s="249"/>
      <c s="249"/>
      <c s="249"/>
      <c s="249"/>
      <c s="249"/>
      <c s="249"/>
      <c s="249"/>
      <c s="249"/>
    </row>
    <row r="1062" spans="1:18" ht="12.75">
      <c r="A1062" s="247"/>
      <c s="204"/>
      <c s="248"/>
      <c s="248"/>
      <c s="248"/>
      <c s="248"/>
      <c s="248"/>
      <c s="248"/>
      <c s="248"/>
      <c s="248"/>
      <c s="249"/>
      <c s="249"/>
      <c s="249"/>
      <c s="249"/>
      <c s="249"/>
      <c s="249"/>
      <c s="249"/>
      <c s="249"/>
    </row>
    <row r="1063" spans="1:18" ht="12.75">
      <c r="A1063" s="247"/>
      <c s="204"/>
      <c s="248"/>
      <c s="248"/>
      <c s="248"/>
      <c s="248"/>
      <c s="248"/>
      <c s="248"/>
      <c s="248"/>
      <c s="248"/>
      <c s="249"/>
      <c s="249"/>
      <c s="249"/>
      <c s="249"/>
      <c s="249"/>
      <c s="249"/>
      <c s="249"/>
      <c s="249"/>
    </row>
    <row r="1064" spans="1:18" ht="12.75">
      <c r="A1064" s="247"/>
      <c s="204"/>
      <c s="248"/>
      <c s="248"/>
      <c s="248"/>
      <c s="248"/>
      <c s="248"/>
      <c s="248"/>
      <c s="248"/>
      <c s="248"/>
      <c s="249"/>
      <c s="249"/>
      <c s="249"/>
      <c s="249"/>
      <c s="249"/>
      <c s="249"/>
      <c s="249"/>
      <c s="249"/>
    </row>
    <row r="1065" spans="1:18" ht="12.75">
      <c r="A1065" s="247"/>
      <c s="204"/>
      <c s="248"/>
      <c s="248"/>
      <c s="248"/>
      <c s="248"/>
      <c s="248"/>
      <c s="248"/>
      <c s="248"/>
      <c s="248"/>
      <c s="249"/>
      <c s="249"/>
      <c s="249"/>
      <c s="249"/>
      <c s="249"/>
      <c s="249"/>
      <c s="249"/>
      <c s="249"/>
    </row>
    <row r="1066" spans="1:18" ht="12.75">
      <c r="A1066" s="247"/>
      <c s="204"/>
      <c s="248"/>
      <c s="248"/>
      <c s="248"/>
      <c s="248"/>
      <c s="248"/>
      <c s="248"/>
      <c s="248"/>
      <c s="248"/>
      <c s="249"/>
      <c s="249"/>
      <c s="249"/>
      <c s="249"/>
      <c s="249"/>
      <c s="249"/>
      <c s="249"/>
      <c s="249"/>
    </row>
    <row r="1067" spans="1:18" ht="12.75">
      <c r="A1067" s="247"/>
      <c s="204"/>
      <c s="248"/>
      <c s="248"/>
      <c s="248"/>
      <c s="248"/>
      <c s="248"/>
      <c s="248"/>
      <c s="248"/>
      <c s="248"/>
      <c s="249"/>
      <c s="249"/>
      <c s="249"/>
      <c s="249"/>
      <c s="249"/>
      <c s="249"/>
      <c s="249"/>
      <c s="249"/>
    </row>
    <row r="1068" spans="1:18" ht="12.75">
      <c r="A1068" s="247"/>
      <c s="204"/>
      <c s="248"/>
      <c s="248"/>
      <c s="248"/>
      <c s="248"/>
      <c s="248"/>
      <c s="248"/>
      <c s="248"/>
      <c s="248"/>
      <c s="249"/>
      <c s="249"/>
      <c s="249"/>
      <c s="249"/>
      <c s="249"/>
      <c s="249"/>
      <c s="249"/>
      <c s="249"/>
    </row>
    <row r="1069" spans="1:18" ht="12.75">
      <c r="A1069" s="247"/>
      <c s="204"/>
      <c s="248"/>
      <c s="248"/>
      <c s="248"/>
      <c s="248"/>
      <c s="248"/>
      <c s="248"/>
      <c s="248"/>
      <c s="248"/>
      <c s="249"/>
      <c s="249"/>
      <c s="249"/>
      <c s="249"/>
      <c s="249"/>
      <c s="249"/>
      <c s="249"/>
      <c s="249"/>
    </row>
    <row r="1070" spans="1:18" ht="12.75">
      <c r="A1070" s="247"/>
      <c s="204"/>
      <c s="248"/>
      <c s="248"/>
      <c s="248"/>
      <c s="248"/>
      <c s="248"/>
      <c s="248"/>
      <c s="248"/>
      <c s="248"/>
      <c s="249"/>
      <c s="249"/>
      <c s="249"/>
      <c s="249"/>
      <c s="249"/>
      <c s="249"/>
      <c s="249"/>
      <c s="249"/>
    </row>
    <row r="1071" spans="1:18" ht="12.75">
      <c r="A1071" s="247"/>
      <c s="204"/>
      <c s="248"/>
      <c s="248"/>
      <c s="248"/>
      <c s="248"/>
      <c s="248"/>
      <c s="248"/>
      <c s="248"/>
      <c s="248"/>
      <c s="249"/>
      <c s="249"/>
      <c s="249"/>
      <c s="249"/>
      <c s="249"/>
      <c s="249"/>
      <c s="249"/>
      <c s="249"/>
    </row>
    <row r="1072" spans="1:18" ht="12.75">
      <c r="A1072" s="247"/>
      <c s="204"/>
      <c s="248"/>
      <c s="248"/>
      <c s="248"/>
      <c s="248"/>
      <c s="248"/>
      <c s="248"/>
      <c s="248"/>
      <c s="248"/>
      <c s="249"/>
      <c s="249"/>
      <c s="249"/>
      <c s="249"/>
      <c s="249"/>
      <c s="249"/>
      <c s="249"/>
      <c s="249"/>
    </row>
    <row r="1073" spans="1:18" ht="12.75">
      <c r="A1073" s="247"/>
      <c s="204"/>
      <c s="248"/>
      <c s="248"/>
      <c s="248"/>
      <c s="248"/>
      <c s="248"/>
      <c s="248"/>
      <c s="248"/>
      <c s="248"/>
      <c s="249"/>
      <c s="249"/>
      <c s="249"/>
      <c s="249"/>
      <c s="249"/>
      <c s="249"/>
      <c s="249"/>
      <c s="249"/>
    </row>
    <row r="1074" spans="1:18" ht="12.75">
      <c r="A1074" s="247"/>
      <c s="204"/>
      <c s="248"/>
      <c s="248"/>
      <c s="248"/>
      <c s="248"/>
      <c s="248"/>
      <c s="248"/>
      <c s="248"/>
      <c s="248"/>
      <c s="249"/>
      <c s="249"/>
      <c s="249"/>
      <c s="249"/>
      <c s="249"/>
      <c s="249"/>
      <c s="249"/>
      <c s="249"/>
    </row>
    <row r="1075" spans="1:18" ht="12.75">
      <c r="A1075" s="247"/>
      <c s="204"/>
      <c s="248"/>
      <c s="248"/>
      <c s="248"/>
      <c s="248"/>
      <c s="248"/>
      <c s="248"/>
      <c s="248"/>
      <c s="248"/>
      <c s="249"/>
      <c s="249"/>
      <c s="249"/>
      <c s="249"/>
      <c s="249"/>
      <c s="249"/>
      <c s="249"/>
      <c s="249"/>
    </row>
    <row r="1076" spans="1:18" ht="12.75">
      <c r="A1076" s="247"/>
      <c s="204"/>
      <c s="248"/>
      <c s="248"/>
      <c s="248"/>
      <c s="248"/>
      <c s="248"/>
      <c s="248"/>
      <c s="248"/>
      <c s="248"/>
      <c s="249"/>
      <c s="249"/>
      <c s="249"/>
      <c s="249"/>
      <c s="249"/>
      <c s="249"/>
      <c s="249"/>
      <c s="249"/>
    </row>
    <row r="1077" spans="1:18" ht="12.75">
      <c r="A1077" s="247"/>
      <c s="204"/>
      <c s="248"/>
      <c s="248"/>
      <c s="248"/>
      <c s="248"/>
      <c s="248"/>
      <c s="248"/>
      <c s="248"/>
      <c s="248"/>
      <c s="249"/>
      <c s="249"/>
      <c s="249"/>
      <c s="249"/>
      <c s="249"/>
      <c s="249"/>
      <c s="249"/>
      <c s="249"/>
    </row>
    <row r="1078" spans="1:18" ht="12.75">
      <c r="A1078" s="247"/>
      <c s="204"/>
      <c s="248"/>
      <c s="248"/>
      <c s="248"/>
      <c s="248"/>
      <c s="248"/>
      <c s="248"/>
      <c s="248"/>
      <c s="248"/>
      <c s="249"/>
      <c s="249"/>
      <c s="249"/>
      <c s="249"/>
      <c s="249"/>
      <c s="249"/>
      <c s="249"/>
      <c s="249"/>
    </row>
    <row r="1079" spans="1:18" ht="12.75">
      <c r="A1079" s="247"/>
      <c s="204"/>
      <c s="248"/>
      <c s="248"/>
      <c s="248"/>
      <c s="248"/>
      <c s="248"/>
      <c s="248"/>
      <c s="248"/>
      <c s="248"/>
      <c s="249"/>
      <c s="249"/>
      <c s="249"/>
      <c s="249"/>
      <c s="249"/>
      <c s="249"/>
      <c s="249"/>
      <c s="249"/>
    </row>
    <row r="1080" spans="1:18" ht="12.75">
      <c r="A1080" s="247"/>
      <c s="204"/>
      <c s="248"/>
      <c s="248"/>
      <c s="248"/>
      <c s="248"/>
      <c s="248"/>
      <c s="248"/>
      <c s="248"/>
      <c s="248"/>
      <c s="249"/>
      <c s="249"/>
      <c s="249"/>
      <c s="249"/>
      <c s="249"/>
      <c s="249"/>
      <c s="249"/>
      <c s="249"/>
    </row>
    <row r="1081" spans="1:18" ht="12.75">
      <c r="A1081" s="247"/>
      <c s="204"/>
      <c s="248"/>
      <c s="248"/>
      <c s="248"/>
      <c s="248"/>
      <c s="248"/>
      <c s="248"/>
      <c s="248"/>
      <c s="248"/>
      <c s="249"/>
      <c s="249"/>
      <c s="249"/>
      <c s="249"/>
      <c s="249"/>
      <c s="249"/>
      <c s="249"/>
      <c s="249"/>
    </row>
    <row r="1082" spans="1:18" ht="12.75">
      <c r="A1082" s="247"/>
      <c s="204"/>
      <c s="248"/>
      <c s="248"/>
      <c s="248"/>
      <c s="248"/>
      <c s="248"/>
      <c s="248"/>
      <c s="248"/>
      <c s="248"/>
      <c s="249"/>
      <c s="249"/>
      <c s="249"/>
      <c s="249"/>
      <c s="249"/>
      <c s="249"/>
      <c s="249"/>
      <c s="249"/>
    </row>
    <row r="1083" spans="1:18" ht="12.75">
      <c r="A1083" s="247"/>
      <c s="204"/>
      <c s="248"/>
      <c s="248"/>
      <c s="248"/>
      <c s="248"/>
      <c s="248"/>
      <c s="248"/>
      <c s="248"/>
      <c s="248"/>
      <c s="249"/>
      <c s="249"/>
      <c s="249"/>
      <c s="249"/>
      <c s="249"/>
      <c s="249"/>
      <c s="249"/>
      <c s="249"/>
    </row>
    <row r="1084" spans="1:18" ht="12.75">
      <c r="A1084" s="247"/>
      <c s="204"/>
      <c s="248"/>
      <c s="248"/>
      <c s="248"/>
      <c s="248"/>
      <c s="248"/>
      <c s="248"/>
      <c s="248"/>
      <c s="248"/>
      <c s="249"/>
      <c s="249"/>
      <c s="249"/>
      <c s="249"/>
      <c s="249"/>
      <c s="249"/>
      <c s="249"/>
      <c s="249"/>
    </row>
    <row r="1085" spans="1:18" ht="12.75">
      <c r="A1085" s="247"/>
      <c s="204"/>
      <c s="248"/>
      <c s="248"/>
      <c s="248"/>
      <c s="248"/>
      <c s="248"/>
      <c s="248"/>
      <c s="248"/>
      <c s="248"/>
      <c s="249"/>
      <c s="249"/>
      <c s="249"/>
      <c s="249"/>
      <c s="249"/>
      <c s="249"/>
      <c s="249"/>
      <c s="249"/>
    </row>
    <row r="1086" spans="1:18" ht="12.75">
      <c r="A1086" s="247"/>
      <c s="204"/>
      <c s="248"/>
      <c s="248"/>
      <c s="248"/>
      <c s="248"/>
      <c s="248"/>
      <c s="248"/>
      <c s="248"/>
      <c s="248"/>
      <c s="249"/>
      <c s="249"/>
      <c s="249"/>
      <c s="249"/>
      <c s="249"/>
      <c s="249"/>
      <c s="249"/>
      <c s="249"/>
    </row>
    <row r="1087" spans="1:18" ht="12.75">
      <c r="A1087" s="247"/>
      <c s="204"/>
      <c s="248"/>
      <c s="248"/>
      <c s="248"/>
      <c s="248"/>
      <c s="248"/>
      <c s="248"/>
      <c s="248"/>
      <c s="248"/>
      <c s="249"/>
      <c s="249"/>
      <c s="249"/>
      <c s="249"/>
      <c s="249"/>
      <c s="249"/>
      <c s="249"/>
      <c s="249"/>
    </row>
    <row r="1088" spans="1:18" ht="12.75">
      <c r="A1088" s="247"/>
      <c s="204"/>
      <c s="248"/>
      <c s="248"/>
      <c s="248"/>
      <c s="248"/>
      <c s="248"/>
      <c s="248"/>
      <c s="248"/>
      <c s="248"/>
      <c s="249"/>
      <c s="249"/>
      <c s="249"/>
      <c s="249"/>
      <c s="249"/>
      <c s="249"/>
      <c s="249"/>
      <c s="249"/>
    </row>
    <row r="1089" spans="1:18" ht="12.75">
      <c r="A1089" s="247"/>
      <c s="204"/>
      <c s="248"/>
      <c s="248"/>
      <c s="248"/>
      <c s="248"/>
      <c s="248"/>
      <c s="248"/>
      <c s="248"/>
      <c s="248"/>
      <c s="249"/>
      <c s="249"/>
      <c s="249"/>
      <c s="249"/>
      <c s="249"/>
      <c s="249"/>
      <c s="249"/>
      <c s="249"/>
    </row>
    <row r="1090" spans="1:18" ht="12.75">
      <c r="A1090" s="247"/>
      <c s="204"/>
      <c s="248"/>
      <c s="248"/>
      <c s="248"/>
      <c s="248"/>
      <c s="248"/>
      <c s="248"/>
      <c s="248"/>
      <c s="248"/>
      <c s="249"/>
      <c s="249"/>
      <c s="249"/>
      <c s="249"/>
      <c s="249"/>
      <c s="249"/>
      <c s="249"/>
      <c s="249"/>
    </row>
    <row r="1091" spans="1:18" ht="12.75">
      <c r="A1091" s="247"/>
      <c s="204"/>
      <c s="248"/>
      <c s="248"/>
      <c s="248"/>
      <c s="248"/>
      <c s="248"/>
      <c s="248"/>
      <c s="248"/>
      <c s="248"/>
      <c s="249"/>
      <c s="249"/>
      <c s="249"/>
      <c s="249"/>
      <c s="249"/>
      <c s="249"/>
      <c s="249"/>
      <c s="249"/>
    </row>
    <row r="1092" spans="1:18" ht="12.75">
      <c r="A1092" s="247"/>
      <c s="204"/>
      <c s="248"/>
      <c s="248"/>
      <c s="248"/>
      <c s="248"/>
      <c s="248"/>
      <c s="248"/>
      <c s="248"/>
      <c s="248"/>
      <c s="249"/>
      <c s="249"/>
      <c s="249"/>
      <c s="249"/>
      <c s="249"/>
      <c s="249"/>
      <c s="249"/>
      <c s="249"/>
    </row>
    <row r="1093" spans="1:18" ht="12.75">
      <c r="A1093" s="247"/>
      <c s="204"/>
      <c s="248"/>
      <c s="248"/>
      <c s="248"/>
      <c s="248"/>
      <c s="248"/>
      <c s="248"/>
      <c s="248"/>
      <c s="248"/>
      <c s="249"/>
      <c s="249"/>
      <c s="249"/>
      <c s="249"/>
      <c s="249"/>
      <c s="249"/>
      <c s="249"/>
      <c s="249"/>
    </row>
    <row r="1094" spans="1:18" ht="12.75">
      <c r="A1094" s="247"/>
      <c s="204"/>
      <c s="248"/>
      <c s="248"/>
      <c s="248"/>
      <c s="248"/>
      <c s="248"/>
      <c s="248"/>
      <c s="248"/>
      <c s="248"/>
      <c s="249"/>
      <c s="249"/>
      <c s="249"/>
      <c s="249"/>
      <c s="249"/>
      <c s="249"/>
      <c s="249"/>
      <c s="249"/>
    </row>
    <row r="1095" spans="1:18" ht="12.75">
      <c r="A1095" s="247"/>
      <c s="204"/>
      <c s="248"/>
      <c s="248"/>
      <c s="248"/>
      <c s="248"/>
      <c s="248"/>
      <c s="248"/>
      <c s="248"/>
      <c s="248"/>
      <c s="249"/>
      <c s="249"/>
      <c s="249"/>
      <c s="249"/>
      <c s="249"/>
      <c s="249"/>
      <c s="249"/>
      <c s="249"/>
    </row>
    <row r="1096" spans="1:18" ht="12.75">
      <c r="A1096" s="247"/>
      <c s="204"/>
      <c s="248"/>
      <c s="248"/>
      <c s="248"/>
      <c s="248"/>
      <c s="248"/>
      <c s="248"/>
      <c s="248"/>
      <c s="248"/>
      <c s="249"/>
      <c s="249"/>
      <c s="249"/>
      <c s="249"/>
      <c s="249"/>
      <c s="249"/>
      <c s="249"/>
      <c s="249"/>
    </row>
    <row r="1097" spans="1:18" ht="12.75">
      <c r="A1097" s="247"/>
      <c s="204"/>
      <c s="248"/>
      <c s="248"/>
      <c s="248"/>
      <c s="248"/>
      <c s="248"/>
      <c s="248"/>
      <c s="248"/>
      <c s="248"/>
      <c s="249"/>
      <c s="249"/>
      <c s="249"/>
      <c s="249"/>
      <c s="249"/>
      <c s="249"/>
      <c s="249"/>
      <c s="249"/>
    </row>
    <row r="1098" spans="1:18" ht="12.75">
      <c r="A1098" s="247"/>
      <c s="204"/>
      <c s="248"/>
      <c s="248"/>
      <c s="248"/>
      <c s="248"/>
      <c s="248"/>
      <c s="248"/>
      <c s="248"/>
      <c s="248"/>
      <c s="249"/>
      <c s="249"/>
      <c s="249"/>
      <c s="249"/>
      <c s="249"/>
      <c s="249"/>
      <c s="249"/>
      <c s="249"/>
    </row>
    <row r="1099" spans="1:18" ht="12.75">
      <c r="A1099" s="247"/>
      <c s="204"/>
      <c s="248"/>
      <c s="248"/>
      <c s="248"/>
      <c s="248"/>
      <c s="248"/>
      <c s="248"/>
      <c s="248"/>
      <c s="248"/>
      <c s="249"/>
      <c s="249"/>
      <c s="249"/>
      <c s="249"/>
      <c s="249"/>
      <c s="249"/>
      <c s="249"/>
      <c s="249"/>
    </row>
    <row r="1100" spans="1:18" ht="12.75">
      <c r="A1100" s="247"/>
      <c s="204"/>
      <c s="248"/>
      <c s="248"/>
      <c s="248"/>
      <c s="248"/>
      <c s="248"/>
      <c s="248"/>
      <c s="248"/>
      <c s="248"/>
      <c s="249"/>
      <c s="249"/>
      <c s="249"/>
      <c s="249"/>
      <c s="249"/>
      <c s="249"/>
      <c s="249"/>
      <c s="249"/>
    </row>
    <row r="1101" spans="1:18" ht="12.75">
      <c r="A1101" s="247"/>
      <c s="204"/>
      <c s="248"/>
      <c s="248"/>
      <c s="248"/>
      <c s="248"/>
      <c s="248"/>
      <c s="248"/>
      <c s="248"/>
      <c s="248"/>
      <c s="249"/>
      <c s="249"/>
      <c s="249"/>
      <c s="249"/>
      <c s="249"/>
      <c s="249"/>
      <c s="249"/>
      <c s="249"/>
    </row>
    <row r="1102" spans="1:18" ht="12.75">
      <c r="A1102" s="247"/>
      <c s="204"/>
      <c s="248"/>
      <c s="248"/>
      <c s="248"/>
      <c s="248"/>
      <c s="248"/>
      <c s="248"/>
      <c s="248"/>
      <c s="248"/>
      <c s="249"/>
      <c s="249"/>
      <c s="249"/>
      <c s="249"/>
      <c s="249"/>
      <c s="249"/>
      <c s="249"/>
      <c s="249"/>
    </row>
    <row r="1103" spans="1:18" ht="12.75">
      <c r="A1103" s="247"/>
      <c s="204"/>
      <c s="248"/>
      <c s="248"/>
      <c s="248"/>
      <c s="248"/>
      <c s="248"/>
      <c s="248"/>
      <c s="248"/>
      <c s="248"/>
      <c s="249"/>
      <c s="249"/>
      <c s="249"/>
      <c s="249"/>
      <c s="249"/>
      <c s="249"/>
      <c s="249"/>
      <c s="249"/>
    </row>
    <row r="1104" spans="1:18" ht="12.75">
      <c r="A1104" s="247"/>
      <c s="204"/>
      <c s="248"/>
      <c s="248"/>
      <c s="248"/>
      <c s="248"/>
      <c s="248"/>
      <c s="248"/>
      <c s="248"/>
      <c s="248"/>
      <c s="249"/>
      <c s="249"/>
      <c s="249"/>
      <c s="249"/>
      <c s="249"/>
      <c s="249"/>
      <c s="249"/>
      <c s="249"/>
    </row>
    <row r="1105" spans="1:18" ht="12.75">
      <c r="A1105" s="247"/>
      <c s="204"/>
      <c s="248"/>
      <c s="248"/>
      <c s="248"/>
      <c s="248"/>
      <c s="248"/>
      <c s="248"/>
      <c s="248"/>
      <c s="248"/>
      <c s="249"/>
      <c s="249"/>
      <c s="249"/>
      <c s="249"/>
      <c s="249"/>
      <c s="249"/>
      <c s="249"/>
      <c s="249"/>
    </row>
    <row r="1106" spans="1:18" ht="12.75">
      <c r="A1106" s="247"/>
      <c s="204"/>
      <c s="248"/>
      <c s="248"/>
      <c s="248"/>
      <c s="248"/>
      <c s="248"/>
      <c s="248"/>
      <c s="248"/>
      <c s="248"/>
      <c s="249"/>
      <c s="249"/>
      <c s="249"/>
      <c s="249"/>
      <c s="249"/>
      <c s="249"/>
      <c s="249"/>
      <c s="249"/>
    </row>
    <row r="1107" spans="1:18" ht="12.75">
      <c r="A1107" s="247"/>
      <c s="204"/>
      <c s="248"/>
      <c s="248"/>
      <c s="248"/>
      <c s="248"/>
      <c s="248"/>
      <c s="248"/>
      <c s="248"/>
      <c s="248"/>
      <c s="249"/>
      <c s="249"/>
      <c s="249"/>
      <c s="249"/>
      <c s="249"/>
      <c s="249"/>
      <c s="249"/>
      <c s="249"/>
    </row>
    <row r="1108" spans="1:18" ht="12.75">
      <c r="A1108" s="247"/>
      <c s="204"/>
      <c s="248"/>
      <c s="248"/>
      <c s="248"/>
      <c s="248"/>
      <c s="248"/>
      <c s="248"/>
      <c s="248"/>
      <c s="248"/>
      <c s="249"/>
      <c s="249"/>
      <c s="249"/>
      <c s="249"/>
      <c s="249"/>
      <c s="249"/>
      <c s="249"/>
      <c s="249"/>
    </row>
    <row r="1109" spans="1:18" ht="12.75">
      <c r="A1109" s="247"/>
      <c s="204"/>
      <c s="248"/>
      <c s="248"/>
      <c s="248"/>
      <c s="248"/>
      <c s="248"/>
      <c s="248"/>
      <c s="248"/>
      <c s="248"/>
      <c s="249"/>
      <c s="249"/>
      <c s="249"/>
      <c s="249"/>
      <c s="249"/>
      <c s="249"/>
      <c s="249"/>
      <c s="249"/>
    </row>
    <row r="1110" spans="1:18" ht="12.75">
      <c r="A1110" s="247"/>
      <c s="204"/>
      <c s="248"/>
      <c s="248"/>
      <c s="248"/>
      <c s="248"/>
      <c s="248"/>
      <c s="248"/>
      <c s="248"/>
      <c s="248"/>
      <c s="249"/>
      <c s="249"/>
      <c s="249"/>
      <c s="249"/>
      <c s="249"/>
      <c s="249"/>
      <c s="249"/>
      <c s="249"/>
    </row>
    <row r="1111" spans="1:18" ht="12.75">
      <c r="A1111" s="247"/>
      <c s="204"/>
      <c s="248"/>
      <c s="248"/>
      <c s="248"/>
      <c s="248"/>
      <c s="248"/>
      <c s="248"/>
      <c s="248"/>
      <c s="248"/>
      <c s="249"/>
      <c s="249"/>
      <c s="249"/>
      <c s="249"/>
      <c s="249"/>
      <c s="249"/>
      <c s="249"/>
      <c s="249"/>
    </row>
    <row r="1112" spans="1:18" ht="12.75">
      <c r="A1112" s="247"/>
      <c s="204"/>
      <c s="248"/>
      <c s="248"/>
      <c s="248"/>
      <c s="248"/>
      <c s="248"/>
      <c s="248"/>
      <c s="248"/>
      <c s="248"/>
      <c s="249"/>
      <c s="249"/>
      <c s="249"/>
      <c s="249"/>
      <c s="249"/>
      <c s="249"/>
      <c s="249"/>
      <c s="249"/>
    </row>
    <row r="1113" spans="1:18" ht="12.75">
      <c r="A1113" s="247"/>
      <c s="204"/>
      <c s="248"/>
      <c s="248"/>
      <c s="248"/>
      <c s="248"/>
      <c s="248"/>
      <c s="248"/>
      <c s="248"/>
      <c s="248"/>
      <c s="249"/>
      <c s="249"/>
      <c s="249"/>
      <c s="249"/>
      <c s="249"/>
      <c s="249"/>
      <c s="249"/>
      <c s="249"/>
    </row>
    <row r="1114" spans="1:18" ht="12.75">
      <c r="A1114" s="247"/>
      <c s="204"/>
      <c s="248"/>
      <c s="248"/>
      <c s="248"/>
      <c s="248"/>
      <c s="248"/>
      <c s="248"/>
      <c s="248"/>
      <c s="248"/>
      <c s="249"/>
      <c s="249"/>
      <c s="249"/>
      <c s="249"/>
      <c s="249"/>
      <c s="249"/>
      <c s="249"/>
      <c s="249"/>
    </row>
    <row r="1115" spans="1:18" ht="12.75">
      <c r="A1115" s="247"/>
      <c s="204"/>
      <c s="248"/>
      <c s="248"/>
      <c s="248"/>
      <c s="248"/>
      <c s="248"/>
      <c s="248"/>
      <c s="248"/>
      <c s="248"/>
      <c s="249"/>
      <c s="249"/>
      <c s="249"/>
      <c s="249"/>
      <c s="249"/>
      <c s="249"/>
      <c s="249"/>
      <c s="249"/>
    </row>
    <row r="1116" spans="1:18" ht="12.75">
      <c r="A1116" s="247"/>
      <c s="204"/>
      <c s="248"/>
      <c s="248"/>
      <c s="248"/>
      <c s="248"/>
      <c s="248"/>
      <c s="248"/>
      <c s="248"/>
      <c s="248"/>
      <c s="249"/>
      <c s="249"/>
      <c s="249"/>
      <c s="249"/>
      <c s="249"/>
      <c s="249"/>
      <c s="249"/>
      <c s="249"/>
    </row>
    <row r="1117" spans="1:18" ht="12.75">
      <c r="A1117" s="247"/>
      <c s="204"/>
      <c s="248"/>
      <c s="248"/>
      <c s="248"/>
      <c s="248"/>
      <c s="248"/>
      <c s="248"/>
      <c s="248"/>
      <c s="248"/>
      <c s="249"/>
      <c s="249"/>
      <c s="249"/>
      <c s="249"/>
      <c s="249"/>
      <c s="249"/>
      <c s="249"/>
      <c s="249"/>
    </row>
    <row r="1118" spans="1:18" ht="12.75">
      <c r="A1118" s="247"/>
      <c s="204"/>
      <c s="248"/>
      <c s="248"/>
      <c s="248"/>
      <c s="248"/>
      <c s="248"/>
      <c s="248"/>
      <c s="248"/>
      <c s="248"/>
      <c s="249"/>
      <c s="249"/>
      <c s="249"/>
      <c s="249"/>
      <c s="249"/>
      <c s="249"/>
      <c s="249"/>
      <c s="249"/>
    </row>
    <row r="1119" spans="1:18" ht="12.75">
      <c r="A1119" s="247"/>
      <c s="204"/>
      <c s="248"/>
      <c s="248"/>
      <c s="248"/>
      <c s="248"/>
      <c s="248"/>
      <c s="248"/>
      <c s="248"/>
      <c s="248"/>
      <c s="249"/>
      <c s="249"/>
      <c s="249"/>
      <c s="249"/>
      <c s="249"/>
      <c s="249"/>
      <c s="249"/>
      <c s="249"/>
    </row>
    <row r="1120" spans="1:18" ht="12.75">
      <c r="A1120" s="247"/>
      <c s="204"/>
      <c s="248"/>
      <c s="248"/>
      <c s="248"/>
      <c s="248"/>
      <c s="248"/>
      <c s="248"/>
      <c s="248"/>
      <c s="248"/>
      <c s="249"/>
      <c s="249"/>
      <c s="249"/>
      <c s="249"/>
      <c s="249"/>
      <c s="249"/>
      <c s="249"/>
      <c s="249"/>
    </row>
    <row r="1121" spans="1:18" ht="12.75">
      <c r="A1121" s="247"/>
      <c s="204"/>
      <c s="248"/>
      <c s="248"/>
      <c s="248"/>
      <c s="248"/>
      <c s="248"/>
      <c s="248"/>
      <c s="248"/>
      <c s="248"/>
      <c s="249"/>
      <c s="249"/>
      <c s="249"/>
      <c s="249"/>
      <c s="249"/>
      <c s="249"/>
      <c s="249"/>
      <c s="249"/>
    </row>
    <row r="1122" spans="1:18" ht="12.75">
      <c r="A1122" s="247"/>
      <c s="204"/>
      <c s="248"/>
      <c s="248"/>
      <c s="248"/>
      <c s="248"/>
      <c s="248"/>
      <c s="248"/>
      <c s="248"/>
      <c s="248"/>
      <c s="249"/>
      <c s="249"/>
      <c s="249"/>
      <c s="249"/>
      <c s="249"/>
      <c s="249"/>
      <c s="249"/>
      <c s="249"/>
    </row>
    <row r="1123" spans="1:18" ht="12.75">
      <c r="A1123" s="247"/>
      <c s="204"/>
      <c s="248"/>
      <c s="248"/>
      <c s="248"/>
      <c s="248"/>
      <c s="248"/>
      <c s="248"/>
      <c s="248"/>
      <c s="248"/>
      <c s="249"/>
      <c s="249"/>
      <c s="249"/>
      <c s="249"/>
      <c s="249"/>
      <c s="249"/>
      <c s="249"/>
      <c s="249"/>
    </row>
    <row r="1124" spans="1:18" ht="12.75">
      <c r="A1124" s="247"/>
      <c s="204"/>
      <c s="248"/>
      <c s="248"/>
      <c s="248"/>
      <c s="248"/>
      <c s="248"/>
      <c s="248"/>
      <c s="248"/>
      <c s="248"/>
      <c s="249"/>
      <c s="249"/>
      <c s="249"/>
      <c s="249"/>
      <c s="249"/>
      <c s="249"/>
      <c s="249"/>
      <c s="249"/>
    </row>
    <row r="1125" spans="1:18" ht="12.75">
      <c r="A1125" s="247"/>
      <c s="204"/>
      <c s="248"/>
      <c s="248"/>
      <c s="248"/>
      <c s="248"/>
      <c s="248"/>
      <c s="248"/>
      <c s="248"/>
      <c s="248"/>
      <c s="249"/>
      <c s="249"/>
      <c s="249"/>
      <c s="249"/>
      <c s="249"/>
      <c s="249"/>
      <c s="249"/>
      <c s="249"/>
    </row>
    <row r="1126" spans="1:18" ht="12.75">
      <c r="A1126" s="247"/>
      <c s="204"/>
      <c s="248"/>
      <c s="248"/>
      <c s="248"/>
      <c s="248"/>
      <c s="248"/>
      <c s="248"/>
      <c s="248"/>
      <c s="248"/>
      <c s="249"/>
      <c s="249"/>
      <c s="249"/>
      <c s="249"/>
      <c s="249"/>
      <c s="249"/>
      <c s="249"/>
      <c s="249"/>
    </row>
    <row r="1127" spans="1:18" ht="12.75">
      <c r="A1127" s="247"/>
      <c s="204"/>
      <c s="248"/>
      <c s="248"/>
      <c s="248"/>
      <c s="248"/>
      <c s="248"/>
      <c s="248"/>
      <c s="248"/>
      <c s="248"/>
      <c s="249"/>
      <c s="249"/>
      <c s="249"/>
      <c s="249"/>
      <c s="249"/>
      <c s="249"/>
      <c s="249"/>
      <c s="249"/>
    </row>
    <row r="1128" spans="1:18" ht="12.75">
      <c r="A1128" s="247"/>
      <c s="204"/>
      <c s="248"/>
      <c s="248"/>
      <c s="248"/>
      <c s="248"/>
      <c s="248"/>
      <c s="248"/>
      <c s="248"/>
      <c s="248"/>
      <c s="249"/>
      <c s="249"/>
      <c s="249"/>
      <c s="249"/>
      <c s="249"/>
      <c s="249"/>
      <c s="249"/>
      <c s="249"/>
    </row>
    <row r="1129" spans="1:18" ht="12.75">
      <c r="A1129" s="247"/>
      <c s="204"/>
      <c s="248"/>
      <c s="248"/>
      <c s="248"/>
      <c s="248"/>
      <c s="248"/>
      <c s="248"/>
      <c s="248"/>
      <c s="248"/>
      <c s="249"/>
      <c s="249"/>
      <c s="249"/>
      <c s="249"/>
      <c s="249"/>
      <c s="249"/>
      <c s="249"/>
      <c s="249"/>
    </row>
    <row r="1130" spans="1:18" ht="12.75">
      <c r="A1130" s="247"/>
      <c s="204"/>
      <c s="248"/>
      <c s="248"/>
      <c s="248"/>
      <c s="248"/>
      <c s="248"/>
      <c s="248"/>
      <c s="248"/>
      <c s="248"/>
      <c s="249"/>
      <c s="249"/>
      <c s="249"/>
      <c s="249"/>
      <c s="249"/>
      <c s="249"/>
      <c s="249"/>
      <c s="249"/>
    </row>
    <row r="1131" spans="1:18" ht="12.75">
      <c r="A1131" s="247"/>
      <c s="204"/>
      <c s="248"/>
      <c s="248"/>
      <c s="248"/>
      <c s="248"/>
      <c s="248"/>
      <c s="248"/>
      <c s="248"/>
      <c s="248"/>
      <c s="249"/>
      <c s="249"/>
      <c s="249"/>
      <c s="249"/>
      <c s="249"/>
      <c s="249"/>
      <c s="249"/>
      <c s="249"/>
    </row>
    <row r="1132" spans="1:18" ht="12.75">
      <c r="A1132" s="247"/>
      <c s="204"/>
      <c s="248"/>
      <c s="248"/>
      <c s="248"/>
      <c s="248"/>
      <c s="248"/>
      <c s="248"/>
      <c s="248"/>
      <c s="248"/>
      <c s="249"/>
      <c s="249"/>
      <c s="249"/>
      <c s="249"/>
      <c s="249"/>
      <c s="249"/>
      <c s="249"/>
      <c s="249"/>
    </row>
    <row r="1133" spans="1:18" ht="12.75">
      <c r="A1133" s="247"/>
      <c s="204"/>
      <c s="248"/>
      <c s="248"/>
      <c s="248"/>
      <c s="248"/>
      <c s="248"/>
      <c s="248"/>
      <c s="248"/>
      <c s="248"/>
      <c s="249"/>
      <c s="249"/>
      <c s="249"/>
      <c s="249"/>
      <c s="249"/>
      <c s="249"/>
      <c s="249"/>
      <c s="249"/>
    </row>
    <row r="1134" spans="1:18" ht="12.75">
      <c r="A1134" s="247"/>
      <c s="204"/>
      <c s="248"/>
      <c s="248"/>
      <c s="248"/>
      <c s="248"/>
      <c s="248"/>
      <c s="248"/>
      <c s="248"/>
      <c s="248"/>
      <c s="249"/>
      <c s="249"/>
      <c s="249"/>
      <c s="249"/>
      <c s="249"/>
      <c s="249"/>
      <c s="249"/>
      <c s="249"/>
    </row>
    <row r="1135" spans="1:18" ht="12.75">
      <c r="A1135" s="247"/>
      <c s="204"/>
      <c s="248"/>
      <c s="248"/>
      <c s="248"/>
      <c s="248"/>
      <c s="248"/>
      <c s="248"/>
      <c s="248"/>
      <c s="248"/>
      <c s="249"/>
      <c s="249"/>
      <c s="249"/>
      <c s="249"/>
      <c s="249"/>
      <c s="249"/>
      <c s="249"/>
      <c s="249"/>
    </row>
    <row r="1136" spans="1:18" ht="12.75">
      <c r="A1136" s="247"/>
      <c s="204"/>
      <c s="248"/>
      <c s="248"/>
      <c s="248"/>
      <c s="248"/>
      <c s="248"/>
      <c s="248"/>
      <c s="248"/>
      <c s="248"/>
      <c s="249"/>
      <c s="249"/>
      <c s="249"/>
      <c s="249"/>
      <c s="249"/>
      <c s="249"/>
      <c s="249"/>
      <c s="249"/>
    </row>
    <row r="1137" spans="1:18" ht="12.75">
      <c r="A1137" s="247"/>
      <c s="204"/>
      <c s="248"/>
      <c s="248"/>
      <c s="248"/>
      <c s="248"/>
      <c s="248"/>
      <c s="248"/>
      <c s="248"/>
      <c s="248"/>
      <c s="249"/>
      <c s="249"/>
      <c s="249"/>
      <c s="249"/>
      <c s="249"/>
      <c s="249"/>
      <c s="249"/>
      <c s="249"/>
    </row>
    <row r="1138" spans="1:18" ht="12.75">
      <c r="A1138" s="247"/>
      <c s="204"/>
      <c s="248"/>
      <c s="248"/>
      <c s="248"/>
      <c s="248"/>
      <c s="248"/>
      <c s="248"/>
      <c s="248"/>
      <c s="248"/>
      <c s="249"/>
      <c s="249"/>
      <c s="249"/>
      <c s="249"/>
      <c s="249"/>
      <c s="249"/>
      <c s="249"/>
      <c s="249"/>
    </row>
    <row r="1139" spans="1:18" ht="12.75">
      <c r="A1139" s="247"/>
      <c s="204"/>
      <c s="248"/>
      <c s="248"/>
      <c s="248"/>
      <c s="248"/>
      <c s="248"/>
      <c s="248"/>
      <c s="248"/>
      <c s="248"/>
      <c s="249"/>
      <c s="249"/>
      <c s="249"/>
      <c s="249"/>
      <c s="249"/>
      <c s="249"/>
      <c s="249"/>
      <c s="249"/>
    </row>
    <row r="1140" spans="1:18" ht="12.75">
      <c r="A1140" s="247"/>
      <c s="204"/>
      <c s="248"/>
      <c s="248"/>
      <c s="248"/>
      <c s="248"/>
      <c s="248"/>
      <c s="248"/>
      <c s="248"/>
      <c s="248"/>
      <c s="249"/>
      <c s="249"/>
      <c s="249"/>
      <c s="249"/>
      <c s="249"/>
      <c s="249"/>
      <c s="249"/>
      <c s="249"/>
    </row>
    <row r="1141" spans="1:18" ht="12.75">
      <c r="A1141" s="247"/>
      <c s="204"/>
      <c s="248"/>
      <c s="248"/>
      <c s="248"/>
      <c s="248"/>
      <c s="248"/>
      <c s="248"/>
      <c s="248"/>
      <c s="248"/>
      <c s="249"/>
      <c s="249"/>
      <c s="249"/>
      <c s="249"/>
      <c s="249"/>
      <c s="249"/>
      <c s="249"/>
      <c s="249"/>
    </row>
    <row r="1142" spans="1:18" ht="12.75">
      <c r="A1142" s="247"/>
      <c s="204"/>
      <c s="248"/>
      <c s="248"/>
      <c s="248"/>
      <c s="248"/>
      <c s="248"/>
      <c s="248"/>
      <c s="248"/>
      <c s="248"/>
      <c s="249"/>
      <c s="249"/>
      <c s="249"/>
      <c s="249"/>
      <c s="249"/>
      <c s="249"/>
      <c s="249"/>
      <c s="249"/>
    </row>
    <row r="1143" spans="1:18" ht="12.75">
      <c r="A1143" s="247"/>
      <c s="204"/>
      <c s="248"/>
      <c s="248"/>
      <c s="248"/>
      <c s="248"/>
      <c s="248"/>
      <c s="248"/>
      <c s="248"/>
      <c s="248"/>
      <c s="249"/>
      <c s="249"/>
      <c s="249"/>
      <c s="249"/>
      <c s="249"/>
      <c s="249"/>
      <c s="249"/>
      <c s="249"/>
    </row>
    <row r="1144" spans="1:18" ht="12.75">
      <c r="A1144" s="247"/>
      <c s="204"/>
      <c s="248"/>
      <c s="248"/>
      <c s="248"/>
      <c s="248"/>
      <c s="248"/>
      <c s="248"/>
      <c s="248"/>
      <c s="248"/>
      <c s="249"/>
      <c s="249"/>
      <c s="249"/>
      <c s="249"/>
      <c s="249"/>
      <c s="249"/>
      <c s="249"/>
      <c s="249"/>
    </row>
    <row r="1145" spans="1:18" ht="12.75">
      <c r="A1145" s="247"/>
      <c s="204"/>
      <c s="248"/>
      <c s="248"/>
      <c s="248"/>
      <c s="248"/>
      <c s="248"/>
      <c s="248"/>
      <c s="248"/>
      <c s="248"/>
      <c s="249"/>
      <c s="249"/>
      <c s="249"/>
      <c s="249"/>
      <c s="249"/>
      <c s="249"/>
      <c s="249"/>
      <c s="249"/>
    </row>
    <row r="1146" spans="1:18" ht="12.75">
      <c r="A1146" s="247"/>
      <c s="204"/>
      <c s="248"/>
      <c s="248"/>
      <c s="248"/>
      <c s="248"/>
      <c s="248"/>
      <c s="248"/>
      <c s="248"/>
      <c s="248"/>
      <c s="249"/>
      <c s="249"/>
      <c s="249"/>
      <c s="249"/>
      <c s="249"/>
      <c s="249"/>
      <c s="249"/>
      <c s="249"/>
    </row>
    <row r="1147" spans="1:18" ht="12.75">
      <c r="A1147" s="247"/>
      <c s="204"/>
      <c s="248"/>
      <c s="248"/>
      <c s="248"/>
      <c s="248"/>
      <c s="248"/>
      <c s="248"/>
      <c s="248"/>
      <c s="248"/>
      <c s="249"/>
      <c s="249"/>
      <c s="249"/>
      <c s="249"/>
      <c s="249"/>
      <c s="249"/>
      <c s="249"/>
      <c s="249"/>
    </row>
    <row r="1148" spans="1:18" ht="12.75">
      <c r="A1148" s="247"/>
      <c s="204"/>
      <c s="248"/>
      <c s="248"/>
      <c s="248"/>
      <c s="248"/>
      <c s="248"/>
      <c s="248"/>
      <c s="248"/>
      <c s="248"/>
      <c s="249"/>
      <c s="249"/>
      <c s="249"/>
      <c s="249"/>
      <c s="249"/>
      <c s="249"/>
      <c s="249"/>
      <c s="249"/>
    </row>
    <row r="1149" spans="1:18" ht="12.75">
      <c r="A1149" s="247"/>
      <c s="204"/>
      <c s="248"/>
      <c s="248"/>
      <c s="248"/>
      <c s="248"/>
      <c s="248"/>
      <c s="248"/>
      <c s="248"/>
      <c s="248"/>
      <c s="249"/>
      <c s="249"/>
      <c s="249"/>
      <c s="249"/>
      <c s="249"/>
      <c s="249"/>
      <c s="249"/>
      <c s="249"/>
    </row>
    <row r="1150" spans="1:18" ht="12.75">
      <c r="A1150" s="247"/>
      <c s="204"/>
      <c s="248"/>
      <c s="248"/>
      <c s="248"/>
      <c s="248"/>
      <c s="248"/>
      <c s="248"/>
      <c s="248"/>
      <c s="248"/>
      <c s="249"/>
      <c s="249"/>
      <c s="249"/>
      <c s="249"/>
      <c s="249"/>
      <c s="249"/>
      <c s="249"/>
      <c s="249"/>
    </row>
    <row r="1151" spans="1:18" ht="12.75">
      <c r="A1151" s="247"/>
      <c s="204"/>
      <c s="248"/>
      <c s="248"/>
      <c s="248"/>
      <c s="248"/>
      <c s="248"/>
      <c s="248"/>
      <c s="248"/>
      <c s="248"/>
      <c s="249"/>
      <c s="249"/>
      <c s="249"/>
      <c s="249"/>
      <c s="249"/>
      <c s="249"/>
      <c s="249"/>
      <c s="249"/>
    </row>
    <row r="1152" spans="1:18" ht="12.75">
      <c r="A1152" s="247"/>
      <c s="204"/>
      <c s="248"/>
      <c s="248"/>
      <c s="248"/>
      <c s="248"/>
      <c s="248"/>
      <c s="248"/>
      <c s="248"/>
      <c s="248"/>
      <c s="249"/>
      <c s="249"/>
      <c s="249"/>
      <c s="249"/>
      <c s="249"/>
      <c s="249"/>
      <c s="249"/>
      <c s="249"/>
    </row>
    <row r="1153" spans="1:18" ht="12.75">
      <c r="A1153" s="247"/>
      <c s="204"/>
      <c s="248"/>
      <c s="248"/>
      <c s="248"/>
      <c s="248"/>
      <c s="248"/>
      <c s="248"/>
      <c s="248"/>
      <c s="248"/>
      <c s="249"/>
      <c s="249"/>
      <c s="249"/>
      <c s="249"/>
      <c s="249"/>
      <c s="249"/>
      <c s="249"/>
      <c s="249"/>
    </row>
    <row r="1154" spans="1:18" ht="12.75">
      <c r="A1154" s="247"/>
      <c s="204"/>
      <c s="248"/>
      <c s="248"/>
      <c s="248"/>
      <c s="248"/>
      <c s="248"/>
      <c s="248"/>
      <c s="248"/>
      <c s="248"/>
      <c s="249"/>
      <c s="249"/>
      <c s="249"/>
      <c s="249"/>
      <c s="249"/>
      <c s="249"/>
      <c s="249"/>
      <c s="249"/>
    </row>
    <row r="1155" spans="1:18" ht="12.75">
      <c r="A1155" s="247"/>
      <c s="204"/>
      <c s="248"/>
      <c s="248"/>
      <c s="248"/>
      <c s="248"/>
      <c s="248"/>
      <c s="248"/>
      <c s="248"/>
      <c s="248"/>
      <c s="249"/>
      <c s="249"/>
      <c s="249"/>
      <c s="249"/>
      <c s="249"/>
      <c s="249"/>
      <c s="249"/>
      <c s="249"/>
    </row>
    <row r="1156" spans="1:18" ht="12.75">
      <c r="A1156" s="247"/>
      <c s="204"/>
      <c s="248"/>
      <c s="248"/>
      <c s="248"/>
      <c s="248"/>
      <c s="248"/>
      <c s="248"/>
      <c s="248"/>
      <c s="248"/>
      <c s="249"/>
      <c s="249"/>
      <c s="249"/>
      <c s="249"/>
      <c s="249"/>
      <c s="249"/>
      <c s="249"/>
      <c s="249"/>
    </row>
    <row r="1157" spans="1:18" ht="12.75">
      <c r="A1157" s="247"/>
      <c s="204"/>
      <c s="248"/>
      <c s="248"/>
      <c s="248"/>
      <c s="248"/>
      <c s="248"/>
      <c s="248"/>
      <c s="248"/>
      <c s="248"/>
      <c s="249"/>
      <c s="249"/>
      <c s="249"/>
      <c s="249"/>
      <c s="249"/>
      <c s="249"/>
      <c s="249"/>
      <c s="249"/>
    </row>
    <row r="1158" spans="1:18" ht="12.75">
      <c r="A1158" s="247"/>
      <c s="204"/>
      <c s="248"/>
      <c s="248"/>
      <c s="248"/>
      <c s="248"/>
      <c s="248"/>
      <c s="248"/>
      <c s="248"/>
      <c s="248"/>
      <c s="249"/>
      <c s="249"/>
      <c s="249"/>
      <c s="249"/>
      <c s="249"/>
      <c s="249"/>
      <c s="249"/>
      <c s="249"/>
    </row>
    <row r="1159" spans="1:18" ht="12.75">
      <c r="A1159" s="247"/>
      <c s="204"/>
      <c s="248"/>
      <c s="248"/>
      <c s="248"/>
      <c s="248"/>
      <c s="248"/>
      <c s="248"/>
      <c s="248"/>
      <c s="248"/>
      <c s="249"/>
      <c s="249"/>
      <c s="249"/>
      <c s="249"/>
      <c s="249"/>
      <c s="249"/>
      <c s="249"/>
      <c s="249"/>
    </row>
    <row r="1160" spans="1:18" ht="12.75">
      <c r="A1160" s="247"/>
      <c s="204"/>
      <c s="248"/>
      <c s="248"/>
      <c s="248"/>
      <c s="248"/>
      <c s="248"/>
      <c s="248"/>
      <c s="248"/>
      <c s="248"/>
      <c s="249"/>
      <c s="249"/>
      <c s="249"/>
      <c s="249"/>
      <c s="249"/>
      <c s="249"/>
      <c s="249"/>
      <c s="249"/>
    </row>
    <row r="1161" spans="1:18" ht="12.75">
      <c r="A1161" s="247"/>
      <c s="204"/>
      <c s="248"/>
      <c s="248"/>
      <c s="248"/>
      <c s="248"/>
      <c s="248"/>
      <c s="248"/>
      <c s="248"/>
      <c s="248"/>
      <c s="249"/>
      <c s="249"/>
      <c s="249"/>
      <c s="249"/>
      <c s="249"/>
      <c s="249"/>
      <c s="249"/>
      <c s="249"/>
    </row>
    <row r="1162" spans="1:18" ht="12.75">
      <c r="A1162" s="247"/>
      <c s="204"/>
      <c s="248"/>
      <c s="248"/>
      <c s="248"/>
      <c s="248"/>
      <c s="248"/>
      <c s="248"/>
      <c s="248"/>
      <c s="248"/>
      <c s="249"/>
      <c s="249"/>
      <c s="249"/>
      <c s="249"/>
      <c s="249"/>
      <c s="249"/>
      <c s="249"/>
      <c s="249"/>
    </row>
    <row r="1163" spans="1:18" ht="12.75">
      <c r="A1163" s="247"/>
      <c s="204"/>
      <c s="247"/>
      <c s="248"/>
      <c s="247"/>
      <c s="248"/>
      <c s="247"/>
      <c s="248"/>
      <c s="247"/>
      <c s="248"/>
      <c s="247"/>
      <c s="249"/>
      <c s="247"/>
      <c s="249"/>
      <c s="247"/>
      <c s="249"/>
      <c s="247"/>
      <c s="249"/>
    </row>
    <row r="1164" spans="1:18" ht="12.75">
      <c r="A1164" s="247"/>
      <c s="204"/>
      <c s="247"/>
      <c s="247"/>
      <c s="247"/>
      <c s="247"/>
      <c s="247"/>
      <c s="247"/>
      <c s="247"/>
      <c s="247"/>
      <c s="247"/>
      <c s="247"/>
      <c s="247"/>
      <c s="247"/>
      <c s="247"/>
      <c s="247"/>
      <c s="247"/>
      <c s="247"/>
    </row>
    <row r="1165" spans="1:18" ht="12.75">
      <c r="A1165" s="247"/>
      <c s="204"/>
      <c s="248"/>
      <c s="248"/>
      <c s="248"/>
      <c s="248"/>
      <c s="248"/>
      <c s="248"/>
      <c s="248"/>
      <c s="248"/>
      <c s="249"/>
      <c s="249"/>
      <c s="249"/>
      <c s="249"/>
      <c s="249"/>
      <c s="249"/>
      <c s="249"/>
      <c s="249"/>
    </row>
    <row r="1166" spans="1:18" ht="12.75">
      <c r="A1166" s="247"/>
      <c s="204"/>
      <c s="248"/>
      <c s="248"/>
      <c s="248"/>
      <c s="248"/>
      <c s="248"/>
      <c s="248"/>
      <c s="248"/>
      <c s="248"/>
      <c s="249"/>
      <c s="249"/>
      <c s="249"/>
      <c s="249"/>
      <c s="249"/>
      <c s="249"/>
      <c s="249"/>
      <c s="249"/>
    </row>
    <row r="1167" spans="1:18" ht="12.75">
      <c r="A1167" s="247"/>
      <c s="204"/>
      <c s="248"/>
      <c s="248"/>
      <c s="248"/>
      <c s="248"/>
      <c s="248"/>
      <c s="248"/>
      <c s="248"/>
      <c s="248"/>
      <c s="249"/>
      <c s="249"/>
      <c s="249"/>
      <c s="249"/>
      <c s="249"/>
      <c s="249"/>
      <c s="249"/>
      <c s="249"/>
    </row>
    <row r="1168" spans="1:18" ht="12.75">
      <c r="A1168" s="247"/>
      <c s="204"/>
      <c s="247"/>
      <c s="248"/>
      <c s="247"/>
      <c s="248"/>
      <c s="247"/>
      <c s="248"/>
      <c s="247"/>
      <c s="248"/>
      <c s="247"/>
      <c s="249"/>
      <c s="247"/>
      <c s="249"/>
      <c s="247"/>
      <c s="249"/>
      <c s="247"/>
      <c s="249"/>
    </row>
    <row r="1169" spans="1:18" ht="12.75">
      <c r="A1169" s="247"/>
      <c s="204"/>
      <c s="248"/>
      <c s="248"/>
      <c s="248"/>
      <c s="248"/>
      <c s="248"/>
      <c s="248"/>
      <c s="248"/>
      <c s="248"/>
      <c s="249"/>
      <c s="249"/>
      <c s="249"/>
      <c s="249"/>
      <c s="249"/>
      <c s="249"/>
      <c s="249"/>
      <c s="249"/>
    </row>
    <row r="1170" spans="1:18" ht="12.75">
      <c r="A1170" s="247"/>
      <c s="204"/>
      <c s="248"/>
      <c s="248"/>
      <c s="248"/>
      <c s="248"/>
      <c s="248"/>
      <c s="248"/>
      <c s="248"/>
      <c s="248"/>
      <c s="249"/>
      <c s="249"/>
      <c s="249"/>
      <c s="249"/>
      <c s="249"/>
      <c s="249"/>
      <c s="249"/>
      <c s="249"/>
    </row>
    <row r="1171" spans="1:18" ht="12.75">
      <c r="A1171" s="247"/>
      <c s="204"/>
      <c s="248"/>
      <c s="248"/>
      <c s="248"/>
      <c s="248"/>
      <c s="248"/>
      <c s="248"/>
      <c s="248"/>
      <c s="248"/>
      <c s="249"/>
      <c s="249"/>
      <c s="249"/>
      <c s="249"/>
      <c s="249"/>
      <c s="249"/>
      <c s="249"/>
      <c s="249"/>
    </row>
    <row r="1172" spans="1:18" ht="12.75">
      <c r="A1172" s="247"/>
      <c s="204"/>
      <c s="248"/>
      <c s="248"/>
      <c s="248"/>
      <c s="248"/>
      <c s="248"/>
      <c s="248"/>
      <c s="248"/>
      <c s="248"/>
      <c s="249"/>
      <c s="249"/>
      <c s="249"/>
      <c s="249"/>
      <c s="249"/>
      <c s="249"/>
      <c s="249"/>
      <c s="249"/>
    </row>
    <row r="1173" spans="1:18" ht="12.75">
      <c r="A1173" s="247"/>
      <c s="204"/>
      <c s="247"/>
      <c s="248"/>
      <c s="247"/>
      <c s="248"/>
      <c s="247"/>
      <c s="248"/>
      <c s="247"/>
      <c s="248"/>
      <c s="247"/>
      <c s="249"/>
      <c s="247"/>
      <c s="249"/>
      <c s="247"/>
      <c s="249"/>
      <c s="247"/>
      <c s="249"/>
    </row>
    <row r="1174" spans="1:18" ht="12.75">
      <c r="A1174" s="247"/>
      <c s="204"/>
      <c s="247"/>
      <c s="247"/>
      <c s="247"/>
      <c s="247"/>
      <c s="247"/>
      <c s="247"/>
      <c s="247"/>
      <c s="247"/>
      <c s="247"/>
      <c s="247"/>
      <c s="247"/>
      <c s="247"/>
      <c s="247"/>
      <c s="247"/>
      <c s="247"/>
      <c s="247"/>
    </row>
    <row r="1175" spans="1:18" ht="12.75">
      <c r="A1175" s="247"/>
      <c s="204"/>
      <c s="247"/>
      <c s="248"/>
      <c s="247"/>
      <c s="248"/>
      <c s="247"/>
      <c s="248"/>
      <c s="247"/>
      <c s="248"/>
      <c s="247"/>
      <c s="249"/>
      <c s="247"/>
      <c s="249"/>
      <c s="247"/>
      <c s="249"/>
      <c s="247"/>
      <c s="249"/>
    </row>
    <row r="1176" spans="1:18" ht="12.75">
      <c r="A1176" s="247"/>
      <c s="204"/>
      <c s="248"/>
      <c s="248"/>
      <c s="248"/>
      <c s="248"/>
      <c s="248"/>
      <c s="248"/>
      <c s="248"/>
      <c s="248"/>
      <c s="249"/>
      <c s="249"/>
      <c s="249"/>
      <c s="249"/>
      <c s="249"/>
      <c s="249"/>
      <c s="249"/>
      <c s="249"/>
    </row>
    <row r="1177" spans="1:18" ht="12.75">
      <c r="A1177" s="247"/>
      <c s="204"/>
      <c s="248"/>
      <c s="248"/>
      <c s="248"/>
      <c s="248"/>
      <c s="248"/>
      <c s="248"/>
      <c s="248"/>
      <c s="248"/>
      <c s="249"/>
      <c s="249"/>
      <c s="249"/>
      <c s="249"/>
      <c s="249"/>
      <c s="249"/>
      <c s="249"/>
      <c s="249"/>
    </row>
    <row r="1178" spans="1:18" ht="12.75">
      <c r="A1178" s="247"/>
      <c s="204"/>
      <c s="248"/>
      <c s="248"/>
      <c s="248"/>
      <c s="248"/>
      <c s="248"/>
      <c s="248"/>
      <c s="248"/>
      <c s="248"/>
      <c s="249"/>
      <c s="249"/>
      <c s="249"/>
      <c s="249"/>
      <c s="249"/>
      <c s="249"/>
      <c s="249"/>
      <c s="249"/>
    </row>
    <row r="1179" spans="1:18" ht="12.75">
      <c r="A1179" s="247"/>
      <c s="204"/>
      <c s="248"/>
      <c s="247"/>
      <c s="248"/>
      <c s="247"/>
      <c s="248"/>
      <c s="247"/>
      <c s="248"/>
      <c s="247"/>
      <c s="249"/>
      <c s="247"/>
      <c s="249"/>
      <c s="247"/>
      <c s="249"/>
      <c s="247"/>
      <c s="249"/>
      <c s="247"/>
    </row>
    <row r="1180" spans="1:18" ht="12.75">
      <c r="A1180" s="247"/>
      <c s="204"/>
      <c s="247"/>
      <c s="247"/>
      <c s="247"/>
      <c s="247"/>
      <c s="247"/>
      <c s="247"/>
      <c s="247"/>
      <c s="247"/>
      <c s="247"/>
      <c s="247"/>
      <c s="247"/>
      <c s="247"/>
      <c s="247"/>
      <c s="247"/>
      <c s="247"/>
      <c s="247"/>
    </row>
    <row r="1181" spans="1:18" ht="12.75">
      <c r="A1181" s="247"/>
      <c s="204"/>
      <c s="248"/>
      <c s="248"/>
      <c s="248"/>
      <c s="248"/>
      <c s="248"/>
      <c s="248"/>
      <c s="248"/>
      <c s="248"/>
      <c s="249"/>
      <c s="249"/>
      <c s="249"/>
      <c s="249"/>
      <c s="249"/>
      <c s="249"/>
      <c s="249"/>
      <c s="249"/>
    </row>
    <row r="1182" spans="1:18" ht="12.75">
      <c r="A1182" s="247"/>
      <c s="204"/>
      <c s="247"/>
      <c s="248"/>
      <c s="247"/>
      <c s="248"/>
      <c s="247"/>
      <c s="248"/>
      <c s="247"/>
      <c s="248"/>
      <c s="247"/>
      <c s="249"/>
      <c s="247"/>
      <c s="249"/>
      <c s="247"/>
      <c s="249"/>
      <c s="247"/>
      <c s="249"/>
    </row>
    <row r="1183" spans="1:18" ht="12.75">
      <c r="A1183" s="247"/>
      <c s="204"/>
      <c s="248"/>
      <c s="248"/>
      <c s="248"/>
      <c s="248"/>
      <c s="248"/>
      <c s="248"/>
      <c s="248"/>
      <c s="248"/>
      <c s="249"/>
      <c s="249"/>
      <c s="249"/>
      <c s="249"/>
      <c s="249"/>
      <c s="249"/>
      <c s="249"/>
      <c s="249"/>
    </row>
    <row r="1184" spans="1:18" ht="12.75">
      <c r="A1184" s="247"/>
      <c s="204"/>
      <c s="248"/>
      <c s="248"/>
      <c s="248"/>
      <c s="248"/>
      <c s="248"/>
      <c s="248"/>
      <c s="248"/>
      <c s="248"/>
      <c s="249"/>
      <c s="249"/>
      <c s="249"/>
      <c s="249"/>
      <c s="249"/>
      <c s="249"/>
      <c s="249"/>
      <c s="249"/>
    </row>
    <row r="1185" spans="1:18" ht="12.75">
      <c r="A1185" s="247"/>
      <c s="204"/>
      <c s="248"/>
      <c s="248"/>
      <c s="248"/>
      <c s="248"/>
      <c s="248"/>
      <c s="248"/>
      <c s="248"/>
      <c s="248"/>
      <c s="249"/>
      <c s="249"/>
      <c s="249"/>
      <c s="249"/>
      <c s="249"/>
      <c s="249"/>
      <c s="249"/>
      <c s="249"/>
    </row>
    <row r="1186" spans="1:18" ht="12.75">
      <c r="A1186" s="247"/>
      <c s="204"/>
      <c s="248"/>
      <c s="248"/>
      <c s="248"/>
      <c s="248"/>
      <c s="248"/>
      <c s="248"/>
      <c s="248"/>
      <c s="248"/>
      <c s="249"/>
      <c s="249"/>
      <c s="249"/>
      <c s="249"/>
      <c s="249"/>
      <c s="249"/>
      <c s="249"/>
      <c s="249"/>
    </row>
    <row r="1187" spans="1:18" ht="12.75">
      <c r="A1187" s="247"/>
      <c s="204"/>
      <c s="248"/>
      <c s="248"/>
      <c s="248"/>
      <c s="248"/>
      <c s="248"/>
      <c s="248"/>
      <c s="248"/>
      <c s="248"/>
      <c s="249"/>
      <c s="249"/>
      <c s="249"/>
      <c s="249"/>
      <c s="249"/>
      <c s="249"/>
      <c s="249"/>
      <c s="249"/>
    </row>
    <row r="1188" spans="1:18" ht="12.75">
      <c r="A1188" s="247"/>
      <c s="204"/>
      <c s="248"/>
      <c s="248"/>
      <c s="248"/>
      <c s="248"/>
      <c s="248"/>
      <c s="248"/>
      <c s="248"/>
      <c s="248"/>
      <c s="249"/>
      <c s="249"/>
      <c s="249"/>
      <c s="249"/>
      <c s="249"/>
      <c s="249"/>
      <c s="249"/>
      <c s="249"/>
    </row>
    <row r="1189" spans="1:18" ht="12.75">
      <c r="A1189" s="247"/>
      <c s="204"/>
      <c s="248"/>
      <c s="248"/>
      <c s="248"/>
      <c s="248"/>
      <c s="248"/>
      <c s="248"/>
      <c s="248"/>
      <c s="248"/>
      <c s="249"/>
      <c s="249"/>
      <c s="249"/>
      <c s="249"/>
      <c s="249"/>
      <c s="249"/>
      <c s="249"/>
      <c s="249"/>
    </row>
    <row r="1190" spans="1:18" ht="12.75">
      <c r="A1190" s="247"/>
      <c s="204"/>
      <c s="248"/>
      <c s="248"/>
      <c s="248"/>
      <c s="248"/>
      <c s="248"/>
      <c s="248"/>
      <c s="248"/>
      <c s="248"/>
      <c s="249"/>
      <c s="249"/>
      <c s="249"/>
      <c s="249"/>
      <c s="249"/>
      <c s="249"/>
      <c s="249"/>
      <c s="249"/>
    </row>
    <row r="1191" spans="1:18" ht="12.75">
      <c r="A1191" s="247"/>
      <c s="204"/>
      <c s="248"/>
      <c s="248"/>
      <c s="248"/>
      <c s="248"/>
      <c s="248"/>
      <c s="248"/>
      <c s="248"/>
      <c s="248"/>
      <c s="249"/>
      <c s="249"/>
      <c s="249"/>
      <c s="249"/>
      <c s="249"/>
      <c s="249"/>
      <c s="249"/>
      <c s="249"/>
    </row>
    <row r="1192" spans="1:18" ht="12.75">
      <c r="A1192" s="247"/>
      <c s="204"/>
      <c s="248"/>
      <c s="248"/>
      <c s="248"/>
      <c s="248"/>
      <c s="248"/>
      <c s="248"/>
      <c s="248"/>
      <c s="248"/>
      <c s="249"/>
      <c s="249"/>
      <c s="249"/>
      <c s="249"/>
      <c s="249"/>
      <c s="249"/>
      <c s="249"/>
      <c s="249"/>
    </row>
    <row r="1193" spans="1:18" ht="12.75">
      <c r="A1193" s="247"/>
      <c s="204"/>
      <c s="248"/>
      <c s="248"/>
      <c s="248"/>
      <c s="248"/>
      <c s="248"/>
      <c s="248"/>
      <c s="248"/>
      <c s="248"/>
      <c s="249"/>
      <c s="249"/>
      <c s="249"/>
      <c s="249"/>
      <c s="249"/>
      <c s="249"/>
      <c s="249"/>
      <c s="249"/>
    </row>
    <row r="1194" spans="1:18" ht="12.75">
      <c r="A1194" s="247"/>
      <c s="204"/>
      <c s="248"/>
      <c s="248"/>
      <c s="248"/>
      <c s="248"/>
      <c s="248"/>
      <c s="248"/>
      <c s="248"/>
      <c s="248"/>
      <c s="249"/>
      <c s="249"/>
      <c s="249"/>
      <c s="249"/>
      <c s="249"/>
      <c s="249"/>
      <c s="249"/>
      <c s="249"/>
    </row>
    <row r="1195" spans="1:18" ht="12.75">
      <c r="A1195" s="247"/>
      <c s="204"/>
      <c s="247"/>
      <c s="247"/>
      <c s="247"/>
      <c s="247"/>
      <c s="247"/>
      <c s="247"/>
      <c s="247"/>
      <c s="247"/>
      <c s="247"/>
      <c s="247"/>
      <c s="247"/>
      <c s="247"/>
      <c s="247"/>
      <c s="247"/>
      <c s="247"/>
      <c s="247"/>
    </row>
    <row r="1196" spans="1:18" ht="12.75">
      <c r="A1196" s="247"/>
      <c s="204"/>
      <c s="247"/>
      <c s="247"/>
      <c s="247"/>
      <c s="247"/>
      <c s="247"/>
      <c s="247"/>
      <c s="247"/>
      <c s="247"/>
      <c s="247"/>
      <c s="247"/>
      <c s="247"/>
      <c s="247"/>
      <c s="247"/>
      <c s="247"/>
      <c s="247"/>
      <c s="247"/>
    </row>
    <row r="1197" spans="1:18" ht="12.75">
      <c r="A1197" s="247"/>
      <c s="204"/>
      <c s="248"/>
      <c s="248"/>
      <c s="248"/>
      <c s="248"/>
      <c s="248"/>
      <c s="248"/>
      <c s="248"/>
      <c s="248"/>
      <c s="249"/>
      <c s="249"/>
      <c s="249"/>
      <c s="249"/>
      <c s="249"/>
      <c s="249"/>
      <c s="249"/>
      <c s="249"/>
    </row>
    <row r="1198" spans="1:18" ht="12.75">
      <c r="A1198" s="247"/>
      <c s="204"/>
      <c s="248"/>
      <c s="248"/>
      <c s="248"/>
      <c s="248"/>
      <c s="248"/>
      <c s="248"/>
      <c s="248"/>
      <c s="248"/>
      <c s="249"/>
      <c s="249"/>
      <c s="249"/>
      <c s="249"/>
      <c s="249"/>
      <c s="249"/>
      <c s="249"/>
      <c s="249"/>
    </row>
    <row r="1199" spans="1:18" ht="12.75">
      <c r="A1199" s="247"/>
      <c s="204"/>
      <c s="248"/>
      <c s="248"/>
      <c s="248"/>
      <c s="248"/>
      <c s="248"/>
      <c s="248"/>
      <c s="248"/>
      <c s="248"/>
      <c s="249"/>
      <c s="249"/>
      <c s="249"/>
      <c s="249"/>
      <c s="249"/>
      <c s="249"/>
      <c s="249"/>
      <c s="249"/>
    </row>
    <row r="1200" spans="1:18" ht="12.75">
      <c r="A1200" s="247"/>
      <c s="204"/>
      <c s="248"/>
      <c s="248"/>
      <c s="248"/>
      <c s="248"/>
      <c s="248"/>
      <c s="248"/>
      <c s="248"/>
      <c s="248"/>
      <c s="249"/>
      <c s="249"/>
      <c s="249"/>
      <c s="249"/>
      <c s="249"/>
      <c s="249"/>
      <c s="249"/>
      <c s="249"/>
    </row>
    <row r="1201" spans="1:18" ht="12.75">
      <c r="A1201" s="247"/>
      <c s="204"/>
      <c s="248"/>
      <c s="248"/>
      <c s="248"/>
      <c s="248"/>
      <c s="248"/>
      <c s="248"/>
      <c s="248"/>
      <c s="248"/>
      <c s="249"/>
      <c s="249"/>
      <c s="249"/>
      <c s="249"/>
      <c s="249"/>
      <c s="249"/>
      <c s="249"/>
      <c s="249"/>
    </row>
    <row r="1202" spans="1:18" ht="12.75">
      <c r="A1202" s="247"/>
      <c s="204"/>
      <c s="248"/>
      <c s="248"/>
      <c s="248"/>
      <c s="248"/>
      <c s="248"/>
      <c s="248"/>
      <c s="248"/>
      <c s="248"/>
      <c s="249"/>
      <c s="249"/>
      <c s="249"/>
      <c s="249"/>
      <c s="249"/>
      <c s="249"/>
      <c s="249"/>
      <c s="249"/>
    </row>
    <row r="1203" spans="1:18" ht="12.75">
      <c r="A1203" s="247"/>
      <c s="204"/>
      <c s="248"/>
      <c s="248"/>
      <c s="248"/>
      <c s="248"/>
      <c s="248"/>
      <c s="248"/>
      <c s="248"/>
      <c s="248"/>
      <c s="249"/>
      <c s="249"/>
      <c s="249"/>
      <c s="249"/>
      <c s="249"/>
      <c s="249"/>
      <c s="249"/>
      <c s="249"/>
    </row>
    <row r="1204" spans="1:18" ht="12.75">
      <c r="A1204" s="247"/>
      <c s="204"/>
      <c s="248"/>
      <c s="248"/>
      <c s="248"/>
      <c s="248"/>
      <c s="248"/>
      <c s="248"/>
      <c s="248"/>
      <c s="248"/>
      <c s="249"/>
      <c s="249"/>
      <c s="249"/>
      <c s="249"/>
      <c s="249"/>
      <c s="249"/>
      <c s="249"/>
      <c s="249"/>
    </row>
    <row r="1205" spans="1:18" ht="12.75">
      <c r="A1205" s="247"/>
      <c s="204"/>
      <c s="248"/>
      <c s="248"/>
      <c s="248"/>
      <c s="248"/>
      <c s="248"/>
      <c s="248"/>
      <c s="248"/>
      <c s="248"/>
      <c s="249"/>
      <c s="249"/>
      <c s="249"/>
      <c s="249"/>
      <c s="249"/>
      <c s="249"/>
      <c s="249"/>
      <c s="249"/>
    </row>
    <row r="1206" spans="1:18" ht="12.75">
      <c r="A1206" s="247"/>
      <c s="204"/>
      <c s="248"/>
      <c s="248"/>
      <c s="248"/>
      <c s="248"/>
      <c s="248"/>
      <c s="248"/>
      <c s="248"/>
      <c s="248"/>
      <c s="249"/>
      <c s="249"/>
      <c s="249"/>
      <c s="249"/>
      <c s="249"/>
      <c s="249"/>
      <c s="249"/>
      <c s="249"/>
    </row>
    <row r="1207" spans="1:18" ht="12.75">
      <c r="A1207" s="247"/>
      <c s="204"/>
      <c s="248"/>
      <c s="248"/>
      <c s="248"/>
      <c s="248"/>
      <c s="248"/>
      <c s="248"/>
      <c s="248"/>
      <c s="248"/>
      <c s="249"/>
      <c s="249"/>
      <c s="249"/>
      <c s="249"/>
      <c s="249"/>
      <c s="249"/>
      <c s="249"/>
      <c s="249"/>
    </row>
    <row r="1208" spans="1:18" ht="12.75">
      <c r="A1208" s="247"/>
      <c s="204"/>
      <c s="248"/>
      <c s="248"/>
      <c s="248"/>
      <c s="248"/>
      <c s="248"/>
      <c s="248"/>
      <c s="248"/>
      <c s="248"/>
      <c s="249"/>
      <c s="249"/>
      <c s="249"/>
      <c s="249"/>
      <c s="249"/>
      <c s="249"/>
      <c s="249"/>
      <c s="249"/>
    </row>
    <row r="1209" spans="1:18" ht="12.75">
      <c r="A1209" s="247"/>
      <c s="204"/>
      <c s="248"/>
      <c s="248"/>
      <c s="248"/>
      <c s="248"/>
      <c s="248"/>
      <c s="248"/>
      <c s="248"/>
      <c s="248"/>
      <c s="249"/>
      <c s="249"/>
      <c s="249"/>
      <c s="249"/>
      <c s="249"/>
      <c s="249"/>
      <c s="249"/>
      <c s="249"/>
    </row>
    <row r="1210" spans="1:18" ht="12.75">
      <c r="A1210" s="247"/>
      <c s="204"/>
      <c s="248"/>
      <c s="248"/>
      <c s="248"/>
      <c s="248"/>
      <c s="248"/>
      <c s="248"/>
      <c s="248"/>
      <c s="248"/>
      <c s="249"/>
      <c s="249"/>
      <c s="249"/>
      <c s="249"/>
      <c s="249"/>
      <c s="249"/>
      <c s="249"/>
      <c s="249"/>
    </row>
    <row r="1211" spans="1:18" ht="12.75">
      <c r="A1211" s="247"/>
      <c s="204"/>
      <c s="248"/>
      <c s="248"/>
      <c s="248"/>
      <c s="248"/>
      <c s="248"/>
      <c s="248"/>
      <c s="248"/>
      <c s="248"/>
      <c s="249"/>
      <c s="249"/>
      <c s="249"/>
      <c s="249"/>
      <c s="249"/>
      <c s="249"/>
      <c s="249"/>
      <c s="249"/>
    </row>
    <row r="1212" spans="1:18" ht="12.75">
      <c r="A1212" s="247"/>
      <c s="204"/>
      <c s="247"/>
      <c s="247"/>
      <c s="247"/>
      <c s="247"/>
      <c s="247"/>
      <c s="247"/>
      <c s="247"/>
      <c s="247"/>
      <c s="247"/>
      <c s="247"/>
      <c s="247"/>
      <c s="247"/>
      <c s="247"/>
      <c s="247"/>
      <c s="247"/>
      <c s="247"/>
    </row>
    <row r="1213" spans="1:18" ht="12.75">
      <c r="A1213" s="247"/>
      <c s="204"/>
      <c s="248"/>
      <c s="248"/>
      <c s="248"/>
      <c s="248"/>
      <c s="248"/>
      <c s="248"/>
      <c s="248"/>
      <c s="248"/>
      <c s="249"/>
      <c s="249"/>
      <c s="249"/>
      <c s="249"/>
      <c s="249"/>
      <c s="249"/>
      <c s="249"/>
      <c s="249"/>
    </row>
    <row r="1214" spans="1:18" ht="12.75">
      <c r="A1214" s="247"/>
      <c s="204"/>
      <c s="248"/>
      <c s="248"/>
      <c s="248"/>
      <c s="248"/>
      <c s="248"/>
      <c s="248"/>
      <c s="248"/>
      <c s="248"/>
      <c s="249"/>
      <c s="249"/>
      <c s="249"/>
      <c s="249"/>
      <c s="249"/>
      <c s="249"/>
      <c s="249"/>
      <c s="249"/>
    </row>
    <row r="1215" spans="1:18" ht="12.75">
      <c r="A1215" s="247"/>
      <c s="204"/>
      <c s="248"/>
      <c s="248"/>
      <c s="248"/>
      <c s="248"/>
      <c s="248"/>
      <c s="248"/>
      <c s="248"/>
      <c s="248"/>
      <c s="249"/>
      <c s="249"/>
      <c s="249"/>
      <c s="249"/>
      <c s="249"/>
      <c s="249"/>
      <c s="249"/>
      <c s="249"/>
    </row>
    <row r="1216" spans="1:18" ht="12.75">
      <c r="A1216" s="247"/>
      <c s="204"/>
      <c s="248"/>
      <c s="248"/>
      <c s="248"/>
      <c s="248"/>
      <c s="248"/>
      <c s="248"/>
      <c s="248"/>
      <c s="248"/>
      <c s="249"/>
      <c s="249"/>
      <c s="249"/>
      <c s="249"/>
      <c s="249"/>
      <c s="249"/>
      <c s="249"/>
      <c s="249"/>
    </row>
    <row r="1217" spans="1:18" ht="12.75">
      <c r="A1217" s="247"/>
      <c s="204"/>
      <c s="248"/>
      <c s="248"/>
      <c s="248"/>
      <c s="248"/>
      <c s="248"/>
      <c s="248"/>
      <c s="248"/>
      <c s="248"/>
      <c s="249"/>
      <c s="249"/>
      <c s="249"/>
      <c s="249"/>
      <c s="249"/>
      <c s="249"/>
      <c s="249"/>
      <c s="249"/>
    </row>
    <row r="1218" spans="1:18" ht="12.75">
      <c r="A1218" s="247"/>
      <c s="204"/>
      <c s="248"/>
      <c s="248"/>
      <c s="248"/>
      <c s="248"/>
      <c s="248"/>
      <c s="248"/>
      <c s="248"/>
      <c s="248"/>
      <c s="249"/>
      <c s="249"/>
      <c s="249"/>
      <c s="249"/>
      <c s="249"/>
      <c s="249"/>
      <c s="249"/>
      <c s="249"/>
    </row>
    <row r="1219" spans="1:18" ht="12.75">
      <c r="A1219" s="247"/>
      <c s="204"/>
      <c s="248"/>
      <c s="248"/>
      <c s="248"/>
      <c s="248"/>
      <c s="248"/>
      <c s="248"/>
      <c s="248"/>
      <c s="248"/>
      <c s="249"/>
      <c s="249"/>
      <c s="249"/>
      <c s="249"/>
      <c s="249"/>
      <c s="249"/>
      <c s="249"/>
      <c s="249"/>
    </row>
    <row r="1220" spans="1:18" ht="12.75">
      <c r="A1220" s="247"/>
      <c s="204"/>
      <c s="248"/>
      <c s="248"/>
      <c s="248"/>
      <c s="248"/>
      <c s="248"/>
      <c s="248"/>
      <c s="248"/>
      <c s="248"/>
      <c s="249"/>
      <c s="249"/>
      <c s="249"/>
      <c s="249"/>
      <c s="249"/>
      <c s="249"/>
      <c s="249"/>
      <c s="249"/>
    </row>
    <row r="1221" spans="1:18" ht="12.75">
      <c r="A1221" s="247"/>
      <c s="204"/>
      <c s="248"/>
      <c s="248"/>
      <c s="248"/>
      <c s="248"/>
      <c s="248"/>
      <c s="248"/>
      <c s="248"/>
      <c s="248"/>
      <c s="249"/>
      <c s="249"/>
      <c s="249"/>
      <c s="249"/>
      <c s="249"/>
      <c s="249"/>
      <c s="249"/>
      <c s="249"/>
    </row>
    <row r="1222" spans="1:18" ht="12.75">
      <c r="A1222" s="247"/>
      <c s="204"/>
      <c s="248"/>
      <c s="248"/>
      <c s="248"/>
      <c s="248"/>
      <c s="248"/>
      <c s="248"/>
      <c s="248"/>
      <c s="248"/>
      <c s="249"/>
      <c s="249"/>
      <c s="249"/>
      <c s="249"/>
      <c s="249"/>
      <c s="249"/>
      <c s="249"/>
      <c s="249"/>
    </row>
    <row r="1223" spans="1:18" ht="12.75">
      <c r="A1223" s="247"/>
      <c s="204"/>
      <c s="248"/>
      <c s="248"/>
      <c s="248"/>
      <c s="248"/>
      <c s="248"/>
      <c s="248"/>
      <c s="248"/>
      <c s="248"/>
      <c s="249"/>
      <c s="249"/>
      <c s="249"/>
      <c s="249"/>
      <c s="249"/>
      <c s="249"/>
      <c s="249"/>
      <c s="249"/>
    </row>
    <row r="1224" spans="1:18" ht="12.75">
      <c r="A1224" s="247"/>
      <c s="204"/>
      <c s="248"/>
      <c s="248"/>
      <c s="248"/>
      <c s="248"/>
      <c s="248"/>
      <c s="248"/>
      <c s="248"/>
      <c s="248"/>
      <c s="249"/>
      <c s="249"/>
      <c s="249"/>
      <c s="249"/>
      <c s="249"/>
      <c s="249"/>
      <c s="249"/>
      <c s="249"/>
    </row>
    <row r="1225" spans="1:18" ht="12.75">
      <c r="A1225" s="247"/>
      <c s="204"/>
      <c s="248"/>
      <c s="248"/>
      <c s="248"/>
      <c s="248"/>
      <c s="248"/>
      <c s="248"/>
      <c s="248"/>
      <c s="248"/>
      <c s="249"/>
      <c s="249"/>
      <c s="249"/>
      <c s="249"/>
      <c s="249"/>
      <c s="249"/>
      <c s="249"/>
      <c s="249"/>
    </row>
    <row r="1226" spans="1:18" ht="12.75">
      <c r="A1226" s="247"/>
      <c s="204"/>
      <c s="248"/>
      <c s="248"/>
      <c s="248"/>
      <c s="248"/>
      <c s="248"/>
      <c s="248"/>
      <c s="248"/>
      <c s="248"/>
      <c s="249"/>
      <c s="249"/>
      <c s="249"/>
      <c s="249"/>
      <c s="249"/>
      <c s="249"/>
      <c s="249"/>
      <c s="249"/>
    </row>
    <row r="1227" spans="1:18" ht="12.75">
      <c r="A1227" s="247"/>
      <c s="204"/>
      <c s="247"/>
      <c s="247"/>
      <c s="247"/>
      <c s="247"/>
      <c s="247"/>
      <c s="247"/>
      <c s="247"/>
      <c s="247"/>
      <c s="247"/>
      <c s="247"/>
      <c s="247"/>
      <c s="247"/>
      <c s="247"/>
      <c s="247"/>
      <c s="247"/>
      <c s="247"/>
    </row>
    <row r="1228" spans="1:18" ht="12.75">
      <c r="A1228" s="247"/>
      <c s="204"/>
      <c s="247"/>
      <c s="247"/>
      <c s="247"/>
      <c s="247"/>
      <c s="247"/>
      <c s="247"/>
      <c s="247"/>
      <c s="247"/>
      <c s="247"/>
      <c s="247"/>
      <c s="247"/>
      <c s="247"/>
      <c s="247"/>
      <c s="247"/>
      <c s="247"/>
      <c s="247"/>
    </row>
    <row r="1229" spans="1:18" ht="12.75">
      <c r="A1229" s="247"/>
      <c s="204"/>
      <c s="248"/>
      <c s="248"/>
      <c s="248"/>
      <c s="248"/>
      <c s="248"/>
      <c s="248"/>
      <c s="248"/>
      <c s="248"/>
      <c s="249"/>
      <c s="249"/>
      <c s="249"/>
      <c s="249"/>
      <c s="249"/>
      <c s="249"/>
      <c s="249"/>
      <c s="249"/>
    </row>
    <row r="1230" spans="1:18" ht="12.75">
      <c r="A1230" s="247"/>
      <c s="204"/>
      <c s="248"/>
      <c s="248"/>
      <c s="248"/>
      <c s="248"/>
      <c s="248"/>
      <c s="248"/>
      <c s="248"/>
      <c s="248"/>
      <c s="249"/>
      <c s="249"/>
      <c s="249"/>
      <c s="249"/>
      <c s="249"/>
      <c s="249"/>
      <c s="249"/>
      <c s="249"/>
    </row>
    <row r="1231" spans="1:18" ht="12.75">
      <c r="A1231" s="247"/>
      <c s="204"/>
      <c s="247"/>
      <c s="247"/>
      <c s="248"/>
      <c s="247"/>
      <c s="248"/>
      <c s="247"/>
      <c s="248"/>
      <c s="247"/>
      <c s="247"/>
      <c s="247"/>
      <c s="249"/>
      <c s="247"/>
      <c s="249"/>
      <c s="247"/>
      <c s="249"/>
      <c s="247"/>
    </row>
    <row r="1232" spans="1:18" ht="12.75">
      <c r="A1232" s="247"/>
      <c s="204"/>
      <c s="248"/>
      <c s="248"/>
      <c s="248"/>
      <c s="248"/>
      <c s="248"/>
      <c s="248"/>
      <c s="248"/>
      <c s="248"/>
      <c s="249"/>
      <c s="249"/>
      <c s="249"/>
      <c s="249"/>
      <c s="249"/>
      <c s="249"/>
      <c s="249"/>
      <c s="249"/>
    </row>
    <row r="1233" spans="1:18" ht="12.75">
      <c r="A1233" s="247"/>
      <c s="204"/>
      <c s="248"/>
      <c s="248"/>
      <c s="248"/>
      <c s="248"/>
      <c s="248"/>
      <c s="248"/>
      <c s="248"/>
      <c s="248"/>
      <c s="249"/>
      <c s="249"/>
      <c s="249"/>
      <c s="249"/>
      <c s="249"/>
      <c s="249"/>
      <c s="249"/>
      <c s="249"/>
    </row>
    <row r="1234" spans="1:18" ht="12.75">
      <c r="A1234" s="247"/>
      <c s="204"/>
      <c s="248"/>
      <c s="248"/>
      <c s="248"/>
      <c s="248"/>
      <c s="248"/>
      <c s="248"/>
      <c s="248"/>
      <c s="248"/>
      <c s="249"/>
      <c s="249"/>
      <c s="249"/>
      <c s="249"/>
      <c s="249"/>
      <c s="249"/>
      <c s="249"/>
      <c s="249"/>
    </row>
    <row r="1235" spans="1:18" ht="12.75">
      <c r="A1235" s="247"/>
      <c s="204"/>
      <c s="248"/>
      <c s="248"/>
      <c s="248"/>
      <c s="248"/>
      <c s="248"/>
      <c s="248"/>
      <c s="248"/>
      <c s="248"/>
      <c s="249"/>
      <c s="249"/>
      <c s="249"/>
      <c s="249"/>
      <c s="249"/>
      <c s="249"/>
      <c s="249"/>
      <c s="249"/>
    </row>
    <row r="1236" spans="1:18" ht="12.75">
      <c r="A1236" s="247"/>
      <c s="204"/>
      <c s="248"/>
      <c s="248"/>
      <c s="248"/>
      <c s="248"/>
      <c s="248"/>
      <c s="248"/>
      <c s="248"/>
      <c s="248"/>
      <c s="249"/>
      <c s="249"/>
      <c s="249"/>
      <c s="249"/>
      <c s="249"/>
      <c s="249"/>
      <c s="249"/>
      <c s="249"/>
    </row>
    <row r="1237" spans="1:18" ht="12.75">
      <c r="A1237" s="247"/>
      <c s="204"/>
      <c s="248"/>
      <c s="248"/>
      <c s="248"/>
      <c s="248"/>
      <c s="248"/>
      <c s="248"/>
      <c s="248"/>
      <c s="248"/>
      <c s="249"/>
      <c s="249"/>
      <c s="249"/>
      <c s="249"/>
      <c s="249"/>
      <c s="249"/>
      <c s="249"/>
      <c s="249"/>
    </row>
    <row r="1238" spans="1:18" ht="12.75">
      <c r="A1238" s="247"/>
      <c s="204"/>
      <c s="248"/>
      <c s="248"/>
      <c s="248"/>
      <c s="248"/>
      <c s="248"/>
      <c s="248"/>
      <c s="248"/>
      <c s="248"/>
      <c s="249"/>
      <c s="249"/>
      <c s="249"/>
      <c s="249"/>
      <c s="249"/>
      <c s="249"/>
      <c s="249"/>
      <c s="249"/>
    </row>
    <row r="1239" spans="1:18" ht="12.75">
      <c r="A1239" s="247"/>
      <c s="204"/>
      <c s="248"/>
      <c s="248"/>
      <c s="248"/>
      <c s="248"/>
      <c s="248"/>
      <c s="248"/>
      <c s="248"/>
      <c s="248"/>
      <c s="249"/>
      <c s="249"/>
      <c s="249"/>
      <c s="249"/>
      <c s="249"/>
      <c s="249"/>
      <c s="249"/>
      <c s="249"/>
    </row>
    <row r="1240" spans="1:18" ht="12.75">
      <c r="A1240" s="247"/>
      <c s="204"/>
      <c s="248"/>
      <c s="248"/>
      <c s="248"/>
      <c s="248"/>
      <c s="248"/>
      <c s="248"/>
      <c s="248"/>
      <c s="248"/>
      <c s="249"/>
      <c s="249"/>
      <c s="249"/>
      <c s="249"/>
      <c s="249"/>
      <c s="249"/>
      <c s="249"/>
      <c s="249"/>
    </row>
    <row r="1241" spans="1:18" ht="12.75">
      <c r="A1241" s="247"/>
      <c s="204"/>
      <c s="248"/>
      <c s="248"/>
      <c s="248"/>
      <c s="248"/>
      <c s="248"/>
      <c s="248"/>
      <c s="248"/>
      <c s="248"/>
      <c s="249"/>
      <c s="249"/>
      <c s="249"/>
      <c s="249"/>
      <c s="249"/>
      <c s="249"/>
      <c s="249"/>
      <c s="249"/>
    </row>
    <row r="1242" spans="1:18" ht="12.75">
      <c r="A1242" s="247"/>
      <c s="204"/>
      <c s="248"/>
      <c s="248"/>
      <c s="248"/>
      <c s="248"/>
      <c s="248"/>
      <c s="248"/>
      <c s="248"/>
      <c s="248"/>
      <c s="249"/>
      <c s="249"/>
      <c s="249"/>
      <c s="249"/>
      <c s="249"/>
      <c s="249"/>
      <c s="249"/>
      <c s="249"/>
    </row>
    <row r="1243" spans="1:18" ht="12.75">
      <c r="A1243" s="247"/>
      <c s="204"/>
      <c s="248"/>
      <c s="247"/>
      <c s="248"/>
      <c s="247"/>
      <c s="248"/>
      <c s="247"/>
      <c s="248"/>
      <c s="247"/>
      <c s="249"/>
      <c s="247"/>
      <c s="249"/>
      <c s="247"/>
      <c s="249"/>
      <c s="247"/>
      <c s="249"/>
      <c s="247"/>
    </row>
    <row r="1244" spans="1:18" ht="12.75">
      <c r="A1244" s="247"/>
      <c s="204"/>
      <c s="248"/>
      <c s="248"/>
      <c s="248"/>
      <c s="248"/>
      <c s="248"/>
      <c s="248"/>
      <c s="248"/>
      <c s="248"/>
      <c s="249"/>
      <c s="249"/>
      <c s="249"/>
      <c s="249"/>
      <c s="249"/>
      <c s="249"/>
      <c s="249"/>
      <c s="249"/>
    </row>
    <row r="1245" spans="1:18" ht="12.75">
      <c r="A1245" s="247"/>
      <c s="204"/>
      <c s="248"/>
      <c s="248"/>
      <c s="248"/>
      <c s="248"/>
      <c s="248"/>
      <c s="248"/>
      <c s="248"/>
      <c s="248"/>
      <c s="249"/>
      <c s="249"/>
      <c s="249"/>
      <c s="249"/>
      <c s="249"/>
      <c s="249"/>
      <c s="249"/>
      <c s="249"/>
    </row>
    <row r="1246" spans="1:18" ht="12.75">
      <c r="A1246" s="247"/>
      <c s="204"/>
      <c s="248"/>
      <c s="248"/>
      <c s="248"/>
      <c s="248"/>
      <c s="248"/>
      <c s="248"/>
      <c s="248"/>
      <c s="248"/>
      <c s="249"/>
      <c s="249"/>
      <c s="249"/>
      <c s="249"/>
      <c s="249"/>
      <c s="249"/>
      <c s="249"/>
      <c s="249"/>
    </row>
    <row r="1247" spans="1:18" ht="12.75">
      <c r="A1247" s="247"/>
      <c s="204"/>
      <c s="248"/>
      <c s="248"/>
      <c s="248"/>
      <c s="248"/>
      <c s="248"/>
      <c s="248"/>
      <c s="248"/>
      <c s="248"/>
      <c s="249"/>
      <c s="249"/>
      <c s="249"/>
      <c s="249"/>
      <c s="249"/>
      <c s="249"/>
      <c s="249"/>
      <c s="249"/>
    </row>
    <row r="1248" spans="1:18" ht="12.75">
      <c r="A1248" s="247"/>
      <c s="204"/>
      <c s="248"/>
      <c s="248"/>
      <c s="248"/>
      <c s="248"/>
      <c s="248"/>
      <c s="248"/>
      <c s="248"/>
      <c s="248"/>
      <c s="249"/>
      <c s="249"/>
      <c s="249"/>
      <c s="249"/>
      <c s="249"/>
      <c s="249"/>
      <c s="249"/>
      <c s="249"/>
    </row>
    <row r="1249" spans="1:18" ht="12.75">
      <c r="A1249" s="247"/>
      <c s="204"/>
      <c s="248"/>
      <c s="248"/>
      <c s="248"/>
      <c s="248"/>
      <c s="248"/>
      <c s="248"/>
      <c s="248"/>
      <c s="248"/>
      <c s="249"/>
      <c s="249"/>
      <c s="249"/>
      <c s="249"/>
      <c s="249"/>
      <c s="249"/>
      <c s="249"/>
      <c s="249"/>
    </row>
    <row r="1250" spans="1:18" ht="12.75">
      <c r="A1250" s="247"/>
      <c s="204"/>
      <c s="248"/>
      <c s="248"/>
      <c s="248"/>
      <c s="248"/>
      <c s="248"/>
      <c s="248"/>
      <c s="248"/>
      <c s="248"/>
      <c s="249"/>
      <c s="249"/>
      <c s="249"/>
      <c s="249"/>
      <c s="249"/>
      <c s="249"/>
      <c s="249"/>
      <c s="249"/>
    </row>
    <row r="1251" spans="1:18" ht="12.75">
      <c r="A1251" s="247"/>
      <c s="204"/>
      <c s="248"/>
      <c s="248"/>
      <c s="248"/>
      <c s="248"/>
      <c s="248"/>
      <c s="248"/>
      <c s="248"/>
      <c s="248"/>
      <c s="249"/>
      <c s="249"/>
      <c s="249"/>
      <c s="249"/>
      <c s="249"/>
      <c s="249"/>
      <c s="249"/>
      <c s="249"/>
    </row>
    <row r="1252" spans="1:18" ht="12.75">
      <c r="A1252" s="247"/>
      <c s="204"/>
      <c s="248"/>
      <c s="248"/>
      <c s="248"/>
      <c s="248"/>
      <c s="248"/>
      <c s="248"/>
      <c s="248"/>
      <c s="248"/>
      <c s="249"/>
      <c s="249"/>
      <c s="249"/>
      <c s="249"/>
      <c s="249"/>
      <c s="249"/>
      <c s="249"/>
      <c s="249"/>
    </row>
    <row r="1253" spans="1:18" ht="12.75">
      <c r="A1253" s="247"/>
      <c s="204"/>
      <c s="248"/>
      <c s="248"/>
      <c s="248"/>
      <c s="248"/>
      <c s="248"/>
      <c s="248"/>
      <c s="248"/>
      <c s="248"/>
      <c s="249"/>
      <c s="249"/>
      <c s="249"/>
      <c s="249"/>
      <c s="249"/>
      <c s="249"/>
      <c s="249"/>
      <c s="249"/>
    </row>
    <row r="1254" spans="1:18" ht="12.75">
      <c r="A1254" s="247"/>
      <c s="204"/>
      <c s="248"/>
      <c s="248"/>
      <c s="248"/>
      <c s="248"/>
      <c s="248"/>
      <c s="248"/>
      <c s="248"/>
      <c s="248"/>
      <c s="249"/>
      <c s="249"/>
      <c s="249"/>
      <c s="249"/>
      <c s="249"/>
      <c s="249"/>
      <c s="249"/>
      <c s="249"/>
    </row>
    <row r="1255" spans="1:18" ht="12.75">
      <c r="A1255" s="247"/>
      <c s="204"/>
      <c s="248"/>
      <c s="248"/>
      <c s="248"/>
      <c s="248"/>
      <c s="248"/>
      <c s="248"/>
      <c s="248"/>
      <c s="248"/>
      <c s="249"/>
      <c s="249"/>
      <c s="249"/>
      <c s="249"/>
      <c s="249"/>
      <c s="249"/>
      <c s="249"/>
      <c s="249"/>
    </row>
    <row r="1256" spans="1:18" ht="12.75">
      <c r="A1256" s="247"/>
      <c s="204"/>
      <c s="248"/>
      <c s="248"/>
      <c s="248"/>
      <c s="248"/>
      <c s="248"/>
      <c s="248"/>
      <c s="248"/>
      <c s="248"/>
      <c s="249"/>
      <c s="249"/>
      <c s="249"/>
      <c s="249"/>
      <c s="249"/>
      <c s="249"/>
      <c s="249"/>
      <c s="249"/>
    </row>
    <row r="1257" spans="1:18" ht="12.75">
      <c r="A1257" s="247"/>
      <c s="204"/>
      <c s="248"/>
      <c s="248"/>
      <c s="248"/>
      <c s="248"/>
      <c s="248"/>
      <c s="248"/>
      <c s="248"/>
      <c s="248"/>
      <c s="249"/>
      <c s="249"/>
      <c s="249"/>
      <c s="249"/>
      <c s="249"/>
      <c s="249"/>
      <c s="249"/>
      <c s="249"/>
    </row>
    <row r="1258" spans="1:18" ht="12.75">
      <c r="A1258" s="247"/>
      <c s="204"/>
      <c s="248"/>
      <c s="248"/>
      <c s="248"/>
      <c s="248"/>
      <c s="248"/>
      <c s="248"/>
      <c s="248"/>
      <c s="248"/>
      <c s="249"/>
      <c s="249"/>
      <c s="249"/>
      <c s="249"/>
      <c s="249"/>
      <c s="249"/>
      <c s="249"/>
      <c s="249"/>
    </row>
    <row r="1259" spans="1:18" ht="12.75">
      <c r="A1259" s="247"/>
      <c s="204"/>
      <c s="247"/>
      <c s="247"/>
      <c s="247"/>
      <c s="247"/>
      <c s="247"/>
      <c s="247"/>
      <c s="247"/>
      <c s="247"/>
      <c s="247"/>
      <c s="247"/>
      <c s="247"/>
      <c s="247"/>
      <c s="247"/>
      <c s="247"/>
      <c s="247"/>
      <c s="247"/>
    </row>
    <row r="1260" spans="1:18" ht="12.75">
      <c r="A1260" s="247"/>
      <c s="204"/>
      <c s="247"/>
      <c s="247"/>
      <c s="247"/>
      <c s="247"/>
      <c s="247"/>
      <c s="247"/>
      <c s="247"/>
      <c s="247"/>
      <c s="247"/>
      <c s="247"/>
      <c s="247"/>
      <c s="247"/>
      <c s="247"/>
      <c s="247"/>
      <c s="247"/>
      <c s="247"/>
    </row>
    <row r="1261" spans="1:18" ht="12.75">
      <c r="A1261" s="247"/>
      <c s="204"/>
      <c s="248"/>
      <c s="248"/>
      <c s="248"/>
      <c s="248"/>
      <c s="248"/>
      <c s="248"/>
      <c s="248"/>
      <c s="248"/>
      <c s="249"/>
      <c s="249"/>
      <c s="249"/>
      <c s="249"/>
      <c s="249"/>
      <c s="249"/>
      <c s="249"/>
      <c s="249"/>
    </row>
    <row r="1262" spans="1:18" ht="12.75">
      <c r="A1262" s="247"/>
      <c s="204"/>
      <c s="248"/>
      <c s="248"/>
      <c s="248"/>
      <c s="248"/>
      <c s="248"/>
      <c s="248"/>
      <c s="248"/>
      <c s="248"/>
      <c s="249"/>
      <c s="249"/>
      <c s="249"/>
      <c s="249"/>
      <c s="249"/>
      <c s="249"/>
      <c s="249"/>
      <c s="249"/>
    </row>
    <row r="1263" spans="1:18" ht="12.75">
      <c r="A1263" s="247"/>
      <c s="204"/>
      <c s="247"/>
      <c s="247"/>
      <c s="247"/>
      <c s="247"/>
      <c s="247"/>
      <c s="247"/>
      <c s="247"/>
      <c s="247"/>
      <c s="247"/>
      <c s="247"/>
      <c s="247"/>
      <c s="247"/>
      <c s="247"/>
      <c s="247"/>
      <c s="247"/>
      <c s="247"/>
    </row>
    <row r="1264" spans="1:18" ht="12.75">
      <c r="A1264" s="247"/>
      <c s="204"/>
      <c s="248"/>
      <c s="248"/>
      <c s="248"/>
      <c s="248"/>
      <c s="248"/>
      <c s="248"/>
      <c s="248"/>
      <c s="248"/>
      <c s="249"/>
      <c s="249"/>
      <c s="249"/>
      <c s="249"/>
      <c s="249"/>
      <c s="249"/>
      <c s="249"/>
      <c s="249"/>
    </row>
    <row r="1265" spans="1:18" ht="12.75">
      <c r="A1265" s="247"/>
      <c s="204"/>
      <c s="248"/>
      <c s="248"/>
      <c s="248"/>
      <c s="248"/>
      <c s="248"/>
      <c s="248"/>
      <c s="248"/>
      <c s="248"/>
      <c s="249"/>
      <c s="249"/>
      <c s="249"/>
      <c s="249"/>
      <c s="249"/>
      <c s="249"/>
      <c s="249"/>
      <c s="249"/>
    </row>
    <row r="1266" spans="1:18" ht="12.75">
      <c r="A1266" s="247"/>
      <c s="204"/>
      <c s="248"/>
      <c s="248"/>
      <c s="248"/>
      <c s="248"/>
      <c s="248"/>
      <c s="248"/>
      <c s="248"/>
      <c s="248"/>
      <c s="249"/>
      <c s="249"/>
      <c s="249"/>
      <c s="249"/>
      <c s="249"/>
      <c s="249"/>
      <c s="249"/>
      <c s="249"/>
    </row>
    <row r="1267" spans="1:18" ht="12.75">
      <c r="A1267" s="247"/>
      <c s="204"/>
      <c s="248"/>
      <c s="248"/>
      <c s="248"/>
      <c s="248"/>
      <c s="248"/>
      <c s="248"/>
      <c s="248"/>
      <c s="248"/>
      <c s="249"/>
      <c s="249"/>
      <c s="249"/>
      <c s="249"/>
      <c s="249"/>
      <c s="249"/>
      <c s="249"/>
      <c s="249"/>
    </row>
    <row r="1268" spans="1:18" ht="12.75">
      <c r="A1268" s="247"/>
      <c s="204"/>
      <c s="248"/>
      <c s="248"/>
      <c s="248"/>
      <c s="248"/>
      <c s="248"/>
      <c s="248"/>
      <c s="248"/>
      <c s="248"/>
      <c s="249"/>
      <c s="249"/>
      <c s="249"/>
      <c s="249"/>
      <c s="249"/>
      <c s="249"/>
      <c s="249"/>
      <c s="249"/>
    </row>
    <row r="1269" spans="1:18" ht="12.75">
      <c r="A1269" s="247"/>
      <c s="204"/>
      <c s="248"/>
      <c s="248"/>
      <c s="248"/>
      <c s="248"/>
      <c s="248"/>
      <c s="248"/>
      <c s="248"/>
      <c s="248"/>
      <c s="249"/>
      <c s="249"/>
      <c s="249"/>
      <c s="249"/>
      <c s="249"/>
      <c s="249"/>
      <c s="249"/>
      <c s="249"/>
    </row>
    <row r="1270" spans="1:18" ht="12.75">
      <c r="A1270" s="247"/>
      <c s="204"/>
      <c s="248"/>
      <c s="248"/>
      <c s="248"/>
      <c s="248"/>
      <c s="248"/>
      <c s="248"/>
      <c s="248"/>
      <c s="248"/>
      <c s="249"/>
      <c s="249"/>
      <c s="249"/>
      <c s="249"/>
      <c s="249"/>
      <c s="249"/>
      <c s="249"/>
      <c s="249"/>
    </row>
    <row r="1271" spans="1:18" ht="12.75">
      <c r="A1271" s="247"/>
      <c s="204"/>
      <c s="248"/>
      <c s="248"/>
      <c s="248"/>
      <c s="248"/>
      <c s="248"/>
      <c s="248"/>
      <c s="248"/>
      <c s="248"/>
      <c s="249"/>
      <c s="249"/>
      <c s="249"/>
      <c s="249"/>
      <c s="249"/>
      <c s="249"/>
      <c s="249"/>
      <c s="249"/>
    </row>
    <row r="1272" spans="1:18" ht="12.75">
      <c r="A1272" s="247"/>
      <c s="204"/>
      <c s="248"/>
      <c s="248"/>
      <c s="248"/>
      <c s="248"/>
      <c s="248"/>
      <c s="248"/>
      <c s="248"/>
      <c s="248"/>
      <c s="249"/>
      <c s="249"/>
      <c s="249"/>
      <c s="249"/>
      <c s="249"/>
      <c s="249"/>
      <c s="249"/>
      <c s="249"/>
    </row>
    <row r="1273" spans="1:18" ht="12.75">
      <c r="A1273" s="247"/>
      <c s="204"/>
      <c s="248"/>
      <c s="248"/>
      <c s="248"/>
      <c s="248"/>
      <c s="248"/>
      <c s="248"/>
      <c s="248"/>
      <c s="248"/>
      <c s="249"/>
      <c s="249"/>
      <c s="249"/>
      <c s="249"/>
      <c s="249"/>
      <c s="249"/>
      <c s="249"/>
      <c s="249"/>
    </row>
    <row r="1274" spans="1:18" ht="12.75">
      <c r="A1274" s="247"/>
      <c s="204"/>
      <c s="248"/>
      <c s="248"/>
      <c s="248"/>
      <c s="248"/>
      <c s="248"/>
      <c s="248"/>
      <c s="248"/>
      <c s="248"/>
      <c s="249"/>
      <c s="249"/>
      <c s="249"/>
      <c s="249"/>
      <c s="249"/>
      <c s="249"/>
      <c s="249"/>
      <c s="249"/>
    </row>
    <row r="1275" spans="1:18" ht="12.75">
      <c r="A1275" s="247"/>
      <c s="204"/>
      <c s="248"/>
      <c s="248"/>
      <c s="248"/>
      <c s="248"/>
      <c s="248"/>
      <c s="248"/>
      <c s="248"/>
      <c s="248"/>
      <c s="249"/>
      <c s="249"/>
      <c s="249"/>
      <c s="249"/>
      <c s="249"/>
      <c s="249"/>
      <c s="249"/>
      <c s="249"/>
    </row>
    <row r="1276" spans="1:18" ht="12.75">
      <c r="A1276" s="247"/>
      <c s="204"/>
      <c s="248"/>
      <c s="248"/>
      <c s="248"/>
      <c s="248"/>
      <c s="248"/>
      <c s="248"/>
      <c s="248"/>
      <c s="248"/>
      <c s="249"/>
      <c s="249"/>
      <c s="249"/>
      <c s="249"/>
      <c s="249"/>
      <c s="249"/>
      <c s="249"/>
      <c s="249"/>
    </row>
    <row r="1277" spans="1:18" ht="12.75">
      <c r="A1277" s="247"/>
      <c s="204"/>
      <c s="248"/>
      <c s="248"/>
      <c s="248"/>
      <c s="248"/>
      <c s="248"/>
      <c s="248"/>
      <c s="248"/>
      <c s="248"/>
      <c s="249"/>
      <c s="249"/>
      <c s="249"/>
      <c s="249"/>
      <c s="249"/>
      <c s="249"/>
      <c s="249"/>
      <c s="249"/>
    </row>
    <row r="1278" spans="1:18" ht="12.75">
      <c r="A1278" s="247"/>
      <c s="204"/>
      <c s="248"/>
      <c s="248"/>
      <c s="248"/>
      <c s="248"/>
      <c s="248"/>
      <c s="248"/>
      <c s="248"/>
      <c s="248"/>
      <c s="249"/>
      <c s="249"/>
      <c s="249"/>
      <c s="249"/>
      <c s="249"/>
      <c s="249"/>
      <c s="249"/>
      <c s="249"/>
    </row>
    <row r="1279" spans="1:18" ht="12.75">
      <c r="A1279" s="247"/>
      <c s="204"/>
      <c s="248"/>
      <c s="248"/>
      <c s="248"/>
      <c s="248"/>
      <c s="248"/>
      <c s="248"/>
      <c s="248"/>
      <c s="248"/>
      <c s="249"/>
      <c s="249"/>
      <c s="249"/>
      <c s="249"/>
      <c s="249"/>
      <c s="249"/>
      <c s="249"/>
      <c s="249"/>
    </row>
    <row r="1280" spans="1:18" ht="12.75">
      <c r="A1280" s="247"/>
      <c s="204"/>
      <c s="248"/>
      <c s="248"/>
      <c s="248"/>
      <c s="248"/>
      <c s="248"/>
      <c s="248"/>
      <c s="248"/>
      <c s="248"/>
      <c s="249"/>
      <c s="249"/>
      <c s="249"/>
      <c s="249"/>
      <c s="249"/>
      <c s="249"/>
      <c s="249"/>
      <c s="249"/>
    </row>
    <row r="1281" spans="1:18" ht="12.75">
      <c r="A1281" s="247"/>
      <c s="204"/>
      <c s="248"/>
      <c s="248"/>
      <c s="248"/>
      <c s="248"/>
      <c s="248"/>
      <c s="248"/>
      <c s="248"/>
      <c s="248"/>
      <c s="249"/>
      <c s="249"/>
      <c s="249"/>
      <c s="249"/>
      <c s="249"/>
      <c s="249"/>
      <c s="249"/>
      <c s="249"/>
    </row>
    <row r="1282" spans="1:18" ht="12.75">
      <c r="A1282" s="247"/>
      <c s="204"/>
      <c s="248"/>
      <c s="248"/>
      <c s="248"/>
      <c s="248"/>
      <c s="248"/>
      <c s="248"/>
      <c s="248"/>
      <c s="248"/>
      <c s="249"/>
      <c s="249"/>
      <c s="249"/>
      <c s="249"/>
      <c s="249"/>
      <c s="249"/>
      <c s="249"/>
      <c s="249"/>
    </row>
    <row r="1283" spans="1:18" ht="12.75">
      <c r="A1283" s="247"/>
      <c s="204"/>
      <c s="248"/>
      <c s="248"/>
      <c s="248"/>
      <c s="248"/>
      <c s="248"/>
      <c s="248"/>
      <c s="248"/>
      <c s="248"/>
      <c s="249"/>
      <c s="249"/>
      <c s="249"/>
      <c s="249"/>
      <c s="249"/>
      <c s="249"/>
      <c s="249"/>
      <c s="249"/>
    </row>
    <row r="1284" spans="1:18" ht="12.75">
      <c r="A1284" s="247"/>
      <c s="204"/>
      <c s="248"/>
      <c s="248"/>
      <c s="248"/>
      <c s="248"/>
      <c s="248"/>
      <c s="248"/>
      <c s="248"/>
      <c s="248"/>
      <c s="249"/>
      <c s="249"/>
      <c s="249"/>
      <c s="249"/>
      <c s="249"/>
      <c s="249"/>
      <c s="249"/>
      <c s="249"/>
    </row>
    <row r="1285" spans="1:18" ht="12.75">
      <c r="A1285" s="247"/>
      <c s="204"/>
      <c s="248"/>
      <c s="248"/>
      <c s="248"/>
      <c s="248"/>
      <c s="248"/>
      <c s="248"/>
      <c s="248"/>
      <c s="248"/>
      <c s="249"/>
      <c s="249"/>
      <c s="249"/>
      <c s="249"/>
      <c s="249"/>
      <c s="249"/>
      <c s="249"/>
      <c s="249"/>
    </row>
    <row r="1286" spans="1:18" ht="12.75">
      <c r="A1286" s="247"/>
      <c s="204"/>
      <c s="248"/>
      <c s="248"/>
      <c s="248"/>
      <c s="248"/>
      <c s="248"/>
      <c s="248"/>
      <c s="248"/>
      <c s="248"/>
      <c s="249"/>
      <c s="249"/>
      <c s="249"/>
      <c s="249"/>
      <c s="249"/>
      <c s="249"/>
      <c s="249"/>
      <c s="249"/>
    </row>
    <row r="1287" spans="1:18" ht="12.75">
      <c r="A1287" s="247"/>
      <c s="204"/>
      <c s="248"/>
      <c s="248"/>
      <c s="248"/>
      <c s="248"/>
      <c s="248"/>
      <c s="248"/>
      <c s="248"/>
      <c s="248"/>
      <c s="249"/>
      <c s="249"/>
      <c s="249"/>
      <c s="249"/>
      <c s="249"/>
      <c s="249"/>
      <c s="249"/>
      <c s="249"/>
    </row>
    <row r="1288" spans="1:18" ht="12.75">
      <c r="A1288" s="247"/>
      <c s="204"/>
      <c s="248"/>
      <c s="248"/>
      <c s="248"/>
      <c s="248"/>
      <c s="248"/>
      <c s="248"/>
      <c s="248"/>
      <c s="248"/>
      <c s="249"/>
      <c s="249"/>
      <c s="249"/>
      <c s="249"/>
      <c s="249"/>
      <c s="249"/>
      <c s="249"/>
      <c s="249"/>
    </row>
    <row r="1289" spans="1:18" ht="12.75">
      <c r="A1289" s="247"/>
      <c s="204"/>
      <c s="248"/>
      <c s="248"/>
      <c s="248"/>
      <c s="248"/>
      <c s="248"/>
      <c s="248"/>
      <c s="248"/>
      <c s="248"/>
      <c s="249"/>
      <c s="249"/>
      <c s="249"/>
      <c s="249"/>
      <c s="249"/>
      <c s="249"/>
      <c s="249"/>
      <c s="249"/>
    </row>
    <row r="1290" spans="1:18" ht="12.75">
      <c r="A1290" s="247"/>
      <c s="204"/>
      <c s="248"/>
      <c s="248"/>
      <c s="248"/>
      <c s="248"/>
      <c s="248"/>
      <c s="248"/>
      <c s="248"/>
      <c s="248"/>
      <c s="249"/>
      <c s="249"/>
      <c s="249"/>
      <c s="249"/>
      <c s="249"/>
      <c s="249"/>
      <c s="249"/>
      <c s="249"/>
    </row>
    <row r="1291" spans="1:18" ht="12.75">
      <c r="A1291" s="247"/>
      <c s="204"/>
      <c s="248"/>
      <c s="248"/>
      <c s="248"/>
      <c s="248"/>
      <c s="248"/>
      <c s="248"/>
      <c s="248"/>
      <c s="248"/>
      <c s="249"/>
      <c s="249"/>
      <c s="249"/>
      <c s="249"/>
      <c s="249"/>
      <c s="249"/>
      <c s="249"/>
      <c s="249"/>
    </row>
    <row r="1292" spans="1:18" ht="12.75">
      <c r="A1292" s="247"/>
      <c s="204"/>
      <c s="248"/>
      <c s="248"/>
      <c s="248"/>
      <c s="248"/>
      <c s="248"/>
      <c s="248"/>
      <c s="248"/>
      <c s="248"/>
      <c s="249"/>
      <c s="249"/>
      <c s="249"/>
      <c s="249"/>
      <c s="249"/>
      <c s="249"/>
      <c s="249"/>
      <c s="249"/>
    </row>
    <row r="1293" spans="1:18" ht="12.75">
      <c r="A1293" s="247"/>
      <c s="204"/>
      <c s="248"/>
      <c s="248"/>
      <c s="248"/>
      <c s="248"/>
      <c s="248"/>
      <c s="248"/>
      <c s="248"/>
      <c s="248"/>
      <c s="249"/>
      <c s="249"/>
      <c s="249"/>
      <c s="249"/>
      <c s="249"/>
      <c s="249"/>
      <c s="249"/>
      <c s="249"/>
    </row>
    <row r="1294" spans="1:18" ht="12.75">
      <c r="A1294" s="247"/>
      <c s="204"/>
      <c s="248"/>
      <c s="248"/>
      <c s="248"/>
      <c s="248"/>
      <c s="248"/>
      <c s="248"/>
      <c s="248"/>
      <c s="248"/>
      <c s="249"/>
      <c s="249"/>
      <c s="249"/>
      <c s="249"/>
      <c s="249"/>
      <c s="249"/>
      <c s="249"/>
      <c s="249"/>
    </row>
    <row r="1295" spans="1:18" ht="12.75">
      <c r="A1295" s="247"/>
      <c s="204"/>
      <c s="248"/>
      <c s="248"/>
      <c s="248"/>
      <c s="248"/>
      <c s="248"/>
      <c s="248"/>
      <c s="248"/>
      <c s="248"/>
      <c s="249"/>
      <c s="249"/>
      <c s="249"/>
      <c s="249"/>
      <c s="249"/>
      <c s="249"/>
      <c s="249"/>
      <c s="249"/>
    </row>
    <row r="1296" spans="1:18" ht="12.75">
      <c r="A1296" s="247"/>
      <c s="204"/>
      <c s="248"/>
      <c s="248"/>
      <c s="248"/>
      <c s="248"/>
      <c s="248"/>
      <c s="248"/>
      <c s="248"/>
      <c s="248"/>
      <c s="249"/>
      <c s="249"/>
      <c s="249"/>
      <c s="249"/>
      <c s="249"/>
      <c s="249"/>
      <c s="249"/>
      <c s="249"/>
    </row>
    <row r="1297" spans="1:18" ht="12.75">
      <c r="A1297" s="247"/>
      <c s="204"/>
      <c s="248"/>
      <c s="248"/>
      <c s="248"/>
      <c s="248"/>
      <c s="248"/>
      <c s="248"/>
      <c s="248"/>
      <c s="248"/>
      <c s="249"/>
      <c s="249"/>
      <c s="249"/>
      <c s="249"/>
      <c s="249"/>
      <c s="249"/>
      <c s="249"/>
      <c s="249"/>
    </row>
    <row r="1298" spans="1:18" ht="12.75">
      <c r="A1298" s="247"/>
      <c s="204"/>
      <c s="248"/>
      <c s="248"/>
      <c s="248"/>
      <c s="248"/>
      <c s="248"/>
      <c s="248"/>
      <c s="248"/>
      <c s="248"/>
      <c s="249"/>
      <c s="249"/>
      <c s="249"/>
      <c s="249"/>
      <c s="249"/>
      <c s="249"/>
      <c s="249"/>
      <c s="249"/>
    </row>
    <row r="1299" spans="1:18" ht="12.75">
      <c r="A1299" s="247"/>
      <c s="204"/>
      <c s="248"/>
      <c s="248"/>
      <c s="248"/>
      <c s="248"/>
      <c s="248"/>
      <c s="248"/>
      <c s="248"/>
      <c s="248"/>
      <c s="249"/>
      <c s="249"/>
      <c s="249"/>
      <c s="249"/>
      <c s="249"/>
      <c s="249"/>
      <c s="249"/>
      <c s="249"/>
    </row>
    <row r="1300" spans="1:18" ht="12.75">
      <c r="A1300" s="247"/>
      <c s="204"/>
      <c s="248"/>
      <c s="248"/>
      <c s="248"/>
      <c s="248"/>
      <c s="248"/>
      <c s="248"/>
      <c s="248"/>
      <c s="248"/>
      <c s="249"/>
      <c s="249"/>
      <c s="249"/>
      <c s="249"/>
      <c s="249"/>
      <c s="249"/>
      <c s="249"/>
      <c s="249"/>
    </row>
    <row r="1301" spans="1:18" ht="12.75">
      <c r="A1301" s="247"/>
      <c s="204"/>
      <c s="248"/>
      <c s="248"/>
      <c s="248"/>
      <c s="248"/>
      <c s="248"/>
      <c s="248"/>
      <c s="248"/>
      <c s="248"/>
      <c s="249"/>
      <c s="249"/>
      <c s="249"/>
      <c s="249"/>
      <c s="249"/>
      <c s="249"/>
      <c s="249"/>
      <c s="249"/>
    </row>
    <row r="1302" spans="1:18" ht="12.75">
      <c r="A1302" s="247"/>
      <c s="204"/>
      <c s="248"/>
      <c s="248"/>
      <c s="248"/>
      <c s="248"/>
      <c s="248"/>
      <c s="248"/>
      <c s="248"/>
      <c s="248"/>
      <c s="249"/>
      <c s="249"/>
      <c s="249"/>
      <c s="249"/>
      <c s="249"/>
      <c s="249"/>
      <c s="249"/>
      <c s="249"/>
    </row>
    <row r="1303" spans="1:18" ht="12.75">
      <c r="A1303" s="247"/>
      <c s="204"/>
      <c s="248"/>
      <c s="248"/>
      <c s="248"/>
      <c s="248"/>
      <c s="248"/>
      <c s="248"/>
      <c s="248"/>
      <c s="248"/>
      <c s="249"/>
      <c s="249"/>
      <c s="249"/>
      <c s="249"/>
      <c s="249"/>
      <c s="249"/>
      <c s="249"/>
      <c s="249"/>
    </row>
    <row r="1304" spans="1:18" ht="12.75">
      <c r="A1304" s="247"/>
      <c s="204"/>
      <c s="248"/>
      <c s="248"/>
      <c s="248"/>
      <c s="248"/>
      <c s="248"/>
      <c s="248"/>
      <c s="248"/>
      <c s="248"/>
      <c s="249"/>
      <c s="249"/>
      <c s="249"/>
      <c s="249"/>
      <c s="249"/>
      <c s="249"/>
      <c s="249"/>
      <c s="249"/>
    </row>
    <row r="1305" spans="1:18" ht="12.75">
      <c r="A1305" s="247"/>
      <c s="204"/>
      <c s="248"/>
      <c s="248"/>
      <c s="248"/>
      <c s="248"/>
      <c s="248"/>
      <c s="248"/>
      <c s="248"/>
      <c s="248"/>
      <c s="249"/>
      <c s="249"/>
      <c s="249"/>
      <c s="249"/>
      <c s="249"/>
      <c s="249"/>
      <c s="249"/>
      <c s="249"/>
    </row>
    <row r="1306" spans="1:18" ht="12.75">
      <c r="A1306" s="247"/>
      <c s="204"/>
      <c s="248"/>
      <c s="248"/>
      <c s="248"/>
      <c s="248"/>
      <c s="248"/>
      <c s="248"/>
      <c s="248"/>
      <c s="248"/>
      <c s="249"/>
      <c s="249"/>
      <c s="249"/>
      <c s="249"/>
      <c s="249"/>
      <c s="249"/>
      <c s="249"/>
      <c s="249"/>
    </row>
    <row r="1307" spans="1:18" ht="12.75">
      <c r="A1307" s="247"/>
      <c s="204"/>
      <c s="248"/>
      <c s="248"/>
      <c s="248"/>
      <c s="248"/>
      <c s="248"/>
      <c s="248"/>
      <c s="248"/>
      <c s="248"/>
      <c s="249"/>
      <c s="249"/>
      <c s="249"/>
      <c s="249"/>
      <c s="249"/>
      <c s="249"/>
      <c s="249"/>
      <c s="249"/>
    </row>
    <row r="1308" spans="1:18" ht="12.75">
      <c r="A1308" s="247"/>
      <c s="204"/>
      <c s="248"/>
      <c s="248"/>
      <c s="248"/>
      <c s="248"/>
      <c s="248"/>
      <c s="248"/>
      <c s="248"/>
      <c s="248"/>
      <c s="249"/>
      <c s="249"/>
      <c s="249"/>
      <c s="249"/>
      <c s="249"/>
      <c s="249"/>
      <c s="249"/>
      <c s="249"/>
    </row>
    <row r="1309" spans="1:18" ht="12.75">
      <c r="A1309" s="247"/>
      <c s="204"/>
      <c s="248"/>
      <c s="248"/>
      <c s="248"/>
      <c s="248"/>
      <c s="248"/>
      <c s="248"/>
      <c s="248"/>
      <c s="248"/>
      <c s="249"/>
      <c s="249"/>
      <c s="249"/>
      <c s="249"/>
      <c s="249"/>
      <c s="249"/>
      <c s="249"/>
      <c s="249"/>
    </row>
    <row r="1310" spans="1:18" ht="12.75">
      <c r="A1310" s="247"/>
      <c s="204"/>
      <c s="248"/>
      <c s="248"/>
      <c s="248"/>
      <c s="248"/>
      <c s="248"/>
      <c s="248"/>
      <c s="248"/>
      <c s="248"/>
      <c s="249"/>
      <c s="249"/>
      <c s="249"/>
      <c s="249"/>
      <c s="249"/>
      <c s="249"/>
      <c s="249"/>
      <c s="249"/>
    </row>
    <row r="1311" spans="1:18" ht="12.75">
      <c r="A1311" s="247"/>
      <c s="204"/>
      <c s="248"/>
      <c s="248"/>
      <c s="248"/>
      <c s="248"/>
      <c s="248"/>
      <c s="248"/>
      <c s="248"/>
      <c s="248"/>
      <c s="249"/>
      <c s="249"/>
      <c s="249"/>
      <c s="249"/>
      <c s="249"/>
      <c s="249"/>
      <c s="249"/>
      <c s="249"/>
    </row>
    <row r="1312" spans="1:18" ht="12.75">
      <c r="A1312" s="247"/>
      <c s="204"/>
      <c s="248"/>
      <c s="248"/>
      <c s="248"/>
      <c s="248"/>
      <c s="248"/>
      <c s="248"/>
      <c s="248"/>
      <c s="248"/>
      <c s="249"/>
      <c s="249"/>
      <c s="249"/>
      <c s="249"/>
      <c s="249"/>
      <c s="249"/>
      <c s="249"/>
      <c s="249"/>
    </row>
    <row r="1313" spans="1:18" ht="12.75">
      <c r="A1313" s="247"/>
      <c s="204"/>
      <c s="248"/>
      <c s="248"/>
      <c s="248"/>
      <c s="248"/>
      <c s="248"/>
      <c s="248"/>
      <c s="248"/>
      <c s="248"/>
      <c s="249"/>
      <c s="249"/>
      <c s="249"/>
      <c s="249"/>
      <c s="249"/>
      <c s="249"/>
      <c s="249"/>
      <c s="249"/>
    </row>
    <row r="1314" spans="1:18" ht="12.75">
      <c r="A1314" s="247"/>
      <c s="204"/>
      <c s="248"/>
      <c s="248"/>
      <c s="248"/>
      <c s="248"/>
      <c s="248"/>
      <c s="248"/>
      <c s="248"/>
      <c s="248"/>
      <c s="249"/>
      <c s="249"/>
      <c s="249"/>
      <c s="249"/>
      <c s="249"/>
      <c s="249"/>
      <c s="249"/>
      <c s="249"/>
    </row>
    <row r="1315" spans="1:18" ht="12.75">
      <c r="A1315" s="247"/>
      <c s="204"/>
      <c s="248"/>
      <c s="248"/>
      <c s="248"/>
      <c s="248"/>
      <c s="248"/>
      <c s="248"/>
      <c s="248"/>
      <c s="248"/>
      <c s="249"/>
      <c s="249"/>
      <c s="249"/>
      <c s="249"/>
      <c s="249"/>
      <c s="249"/>
      <c s="249"/>
      <c s="249"/>
    </row>
    <row r="1316" spans="1:18" ht="12.75">
      <c r="A1316" s="247"/>
      <c s="204"/>
      <c s="248"/>
      <c s="248"/>
      <c s="248"/>
      <c s="248"/>
      <c s="248"/>
      <c s="248"/>
      <c s="248"/>
      <c s="248"/>
      <c s="249"/>
      <c s="249"/>
      <c s="249"/>
      <c s="249"/>
      <c s="249"/>
      <c s="249"/>
      <c s="249"/>
      <c s="249"/>
    </row>
    <row r="1317" spans="1:18" ht="12.75">
      <c r="A1317" s="247"/>
      <c s="204"/>
      <c s="248"/>
      <c s="248"/>
      <c s="248"/>
      <c s="248"/>
      <c s="248"/>
      <c s="248"/>
      <c s="248"/>
      <c s="248"/>
      <c s="249"/>
      <c s="249"/>
      <c s="249"/>
      <c s="249"/>
      <c s="249"/>
      <c s="249"/>
      <c s="249"/>
      <c s="249"/>
    </row>
    <row r="1318" spans="1:18" ht="12.75">
      <c r="A1318" s="247"/>
      <c s="204"/>
      <c s="248"/>
      <c s="248"/>
      <c s="248"/>
      <c s="248"/>
      <c s="248"/>
      <c s="248"/>
      <c s="248"/>
      <c s="248"/>
      <c s="249"/>
      <c s="249"/>
      <c s="249"/>
      <c s="249"/>
      <c s="249"/>
      <c s="249"/>
      <c s="249"/>
      <c s="249"/>
    </row>
    <row r="1319" spans="1:18" ht="12.75">
      <c r="A1319" s="247"/>
      <c s="204"/>
      <c s="248"/>
      <c s="248"/>
      <c s="248"/>
      <c s="248"/>
      <c s="248"/>
      <c s="248"/>
      <c s="248"/>
      <c s="248"/>
      <c s="249"/>
      <c s="249"/>
      <c s="249"/>
      <c s="249"/>
      <c s="249"/>
      <c s="249"/>
      <c s="249"/>
      <c s="249"/>
    </row>
    <row r="1320" spans="1:18" ht="12.75">
      <c r="A1320" s="247"/>
      <c s="204"/>
      <c s="248"/>
      <c s="248"/>
      <c s="248"/>
      <c s="248"/>
      <c s="248"/>
      <c s="248"/>
      <c s="248"/>
      <c s="248"/>
      <c s="249"/>
      <c s="249"/>
      <c s="249"/>
      <c s="249"/>
      <c s="249"/>
      <c s="249"/>
      <c s="249"/>
      <c s="249"/>
    </row>
    <row r="1321" spans="1:18" ht="12.75">
      <c r="A1321" s="247"/>
      <c s="204"/>
      <c s="248"/>
      <c s="248"/>
      <c s="248"/>
      <c s="248"/>
      <c s="248"/>
      <c s="248"/>
      <c s="248"/>
      <c s="248"/>
      <c s="249"/>
      <c s="249"/>
      <c s="249"/>
      <c s="249"/>
      <c s="249"/>
      <c s="249"/>
      <c s="249"/>
      <c s="249"/>
    </row>
    <row r="1322" spans="1:18" ht="12.75">
      <c r="A1322" s="247"/>
      <c s="204"/>
      <c s="248"/>
      <c s="248"/>
      <c s="248"/>
      <c s="248"/>
      <c s="248"/>
      <c s="248"/>
      <c s="248"/>
      <c s="248"/>
      <c s="249"/>
      <c s="249"/>
      <c s="249"/>
      <c s="249"/>
      <c s="249"/>
      <c s="249"/>
      <c s="249"/>
      <c s="249"/>
    </row>
    <row r="1323" spans="1:18" ht="12.75">
      <c r="A1323" s="247"/>
      <c s="204"/>
      <c s="248"/>
      <c s="247"/>
      <c s="248"/>
      <c s="247"/>
      <c s="248"/>
      <c s="247"/>
      <c s="248"/>
      <c s="247"/>
      <c s="249"/>
      <c s="247"/>
      <c s="249"/>
      <c s="247"/>
      <c s="249"/>
      <c s="247"/>
      <c s="249"/>
      <c s="247"/>
    </row>
    <row r="1324" spans="1:18" ht="12.75">
      <c r="A1324" s="247"/>
      <c s="204"/>
      <c s="247"/>
      <c s="247"/>
      <c s="247"/>
      <c s="247"/>
      <c s="247"/>
      <c s="247"/>
      <c s="247"/>
      <c s="247"/>
      <c s="247"/>
      <c s="247"/>
      <c s="247"/>
      <c s="247"/>
      <c s="247"/>
      <c s="247"/>
      <c s="247"/>
      <c s="247"/>
    </row>
    <row r="1325" spans="1:18" ht="12.75">
      <c r="A1325" s="247"/>
      <c s="204"/>
      <c s="248"/>
      <c s="248"/>
      <c s="248"/>
      <c s="248"/>
      <c s="248"/>
      <c s="248"/>
      <c s="248"/>
      <c s="248"/>
      <c s="249"/>
      <c s="249"/>
      <c s="249"/>
      <c s="249"/>
      <c s="249"/>
      <c s="249"/>
      <c s="249"/>
      <c s="249"/>
    </row>
    <row r="1326" spans="1:18" ht="12.75">
      <c r="A1326" s="247"/>
      <c s="204"/>
      <c s="248"/>
      <c s="248"/>
      <c s="248"/>
      <c s="248"/>
      <c s="248"/>
      <c s="248"/>
      <c s="248"/>
      <c s="248"/>
      <c s="249"/>
      <c s="249"/>
      <c s="249"/>
      <c s="249"/>
      <c s="249"/>
      <c s="249"/>
      <c s="249"/>
      <c s="249"/>
    </row>
    <row r="1327" spans="1:18" ht="12.75">
      <c r="A1327" s="247"/>
      <c s="204"/>
      <c s="247"/>
      <c s="247"/>
      <c s="247"/>
      <c s="247"/>
      <c s="247"/>
      <c s="247"/>
      <c s="247"/>
      <c s="247"/>
      <c s="247"/>
      <c s="247"/>
      <c s="247"/>
      <c s="247"/>
      <c s="247"/>
      <c s="247"/>
      <c s="247"/>
      <c s="247"/>
    </row>
    <row r="1328" spans="1:18" ht="12.75">
      <c r="A1328" s="247"/>
      <c s="204"/>
      <c s="248"/>
      <c s="248"/>
      <c s="248"/>
      <c s="248"/>
      <c s="248"/>
      <c s="248"/>
      <c s="248"/>
      <c s="248"/>
      <c s="249"/>
      <c s="249"/>
      <c s="249"/>
      <c s="249"/>
      <c s="249"/>
      <c s="249"/>
      <c s="249"/>
      <c s="249"/>
    </row>
    <row r="1329" spans="1:18" ht="12.75">
      <c r="A1329" s="247"/>
      <c s="204"/>
      <c s="248"/>
      <c s="248"/>
      <c s="248"/>
      <c s="248"/>
      <c s="248"/>
      <c s="248"/>
      <c s="248"/>
      <c s="248"/>
      <c s="249"/>
      <c s="249"/>
      <c s="249"/>
      <c s="249"/>
      <c s="249"/>
      <c s="249"/>
      <c s="249"/>
      <c s="249"/>
    </row>
    <row r="1330" spans="1:18" ht="12.75">
      <c r="A1330" s="247"/>
      <c s="204"/>
      <c s="248"/>
      <c s="248"/>
      <c s="248"/>
      <c s="248"/>
      <c s="248"/>
      <c s="248"/>
      <c s="248"/>
      <c s="248"/>
      <c s="249"/>
      <c s="249"/>
      <c s="249"/>
      <c s="249"/>
      <c s="249"/>
      <c s="249"/>
      <c s="249"/>
      <c s="249"/>
    </row>
    <row r="1331" spans="1:18" ht="12.75">
      <c r="A1331" s="247"/>
      <c s="204"/>
      <c s="248"/>
      <c s="248"/>
      <c s="248"/>
      <c s="248"/>
      <c s="248"/>
      <c s="248"/>
      <c s="248"/>
      <c s="248"/>
      <c s="249"/>
      <c s="249"/>
      <c s="249"/>
      <c s="249"/>
      <c s="249"/>
      <c s="249"/>
      <c s="249"/>
      <c s="249"/>
    </row>
    <row r="1332" spans="1:18" ht="12.75">
      <c r="A1332" s="247"/>
      <c s="204"/>
      <c s="248"/>
      <c s="248"/>
      <c s="248"/>
      <c s="248"/>
      <c s="248"/>
      <c s="248"/>
      <c s="248"/>
      <c s="248"/>
      <c s="249"/>
      <c s="249"/>
      <c s="249"/>
      <c s="249"/>
      <c s="249"/>
      <c s="249"/>
      <c s="249"/>
      <c s="249"/>
    </row>
    <row r="1333" spans="1:18" ht="12.75">
      <c r="A1333" s="247"/>
      <c s="204"/>
      <c s="248"/>
      <c s="248"/>
      <c s="248"/>
      <c s="248"/>
      <c s="248"/>
      <c s="248"/>
      <c s="248"/>
      <c s="248"/>
      <c s="249"/>
      <c s="249"/>
      <c s="249"/>
      <c s="249"/>
      <c s="249"/>
      <c s="249"/>
      <c s="249"/>
      <c s="249"/>
    </row>
    <row r="1334" spans="1:18" ht="12.75">
      <c r="A1334" s="247"/>
      <c s="204"/>
      <c s="248"/>
      <c s="248"/>
      <c s="248"/>
      <c s="248"/>
      <c s="248"/>
      <c s="248"/>
      <c s="248"/>
      <c s="248"/>
      <c s="249"/>
      <c s="249"/>
      <c s="249"/>
      <c s="249"/>
      <c s="249"/>
      <c s="249"/>
      <c s="249"/>
      <c s="249"/>
    </row>
    <row r="1335" spans="1:18" ht="12.75">
      <c r="A1335" s="247"/>
      <c s="204"/>
      <c s="248"/>
      <c s="248"/>
      <c s="248"/>
      <c s="248"/>
      <c s="248"/>
      <c s="248"/>
      <c s="248"/>
      <c s="248"/>
      <c s="249"/>
      <c s="249"/>
      <c s="249"/>
      <c s="249"/>
      <c s="249"/>
      <c s="249"/>
      <c s="249"/>
      <c s="249"/>
    </row>
    <row r="1336" spans="1:18" ht="12.75">
      <c r="A1336" s="247"/>
      <c s="204"/>
      <c s="248"/>
      <c s="248"/>
      <c s="248"/>
      <c s="248"/>
      <c s="248"/>
      <c s="248"/>
      <c s="248"/>
      <c s="248"/>
      <c s="249"/>
      <c s="249"/>
      <c s="249"/>
      <c s="249"/>
      <c s="249"/>
      <c s="249"/>
      <c s="249"/>
      <c s="249"/>
    </row>
    <row r="1337" spans="1:18" ht="12.75">
      <c r="A1337" s="247"/>
      <c s="204"/>
      <c s="248"/>
      <c s="248"/>
      <c s="248"/>
      <c s="248"/>
      <c s="248"/>
      <c s="248"/>
      <c s="248"/>
      <c s="248"/>
      <c s="249"/>
      <c s="249"/>
      <c s="249"/>
      <c s="249"/>
      <c s="249"/>
      <c s="249"/>
      <c s="249"/>
      <c s="249"/>
    </row>
    <row r="1338" spans="1:18" ht="12.75">
      <c r="A1338" s="247"/>
      <c s="204"/>
      <c s="248"/>
      <c s="248"/>
      <c s="248"/>
      <c s="248"/>
      <c s="248"/>
      <c s="248"/>
      <c s="248"/>
      <c s="248"/>
      <c s="249"/>
      <c s="249"/>
      <c s="249"/>
      <c s="249"/>
      <c s="249"/>
      <c s="249"/>
      <c s="249"/>
      <c s="249"/>
    </row>
    <row r="1339" spans="1:18" ht="12.75">
      <c r="A1339" s="247"/>
      <c s="204"/>
      <c s="248"/>
      <c s="248"/>
      <c s="248"/>
      <c s="248"/>
      <c s="248"/>
      <c s="248"/>
      <c s="248"/>
      <c s="248"/>
      <c s="249"/>
      <c s="249"/>
      <c s="249"/>
      <c s="249"/>
      <c s="249"/>
      <c s="249"/>
      <c s="249"/>
      <c s="249"/>
    </row>
    <row r="1340" spans="1:18" ht="12.75">
      <c r="A1340" s="247"/>
      <c s="204"/>
      <c s="248"/>
      <c s="248"/>
      <c s="248"/>
      <c s="248"/>
      <c s="248"/>
      <c s="248"/>
      <c s="248"/>
      <c s="248"/>
      <c s="249"/>
      <c s="249"/>
      <c s="249"/>
      <c s="249"/>
      <c s="249"/>
      <c s="249"/>
      <c s="249"/>
      <c s="249"/>
    </row>
    <row r="1341" spans="1:18" ht="12.75">
      <c r="A1341" s="247"/>
      <c s="204"/>
      <c s="248"/>
      <c s="248"/>
      <c s="248"/>
      <c s="248"/>
      <c s="248"/>
      <c s="248"/>
      <c s="248"/>
      <c s="248"/>
      <c s="249"/>
      <c s="249"/>
      <c s="249"/>
      <c s="249"/>
      <c s="249"/>
      <c s="249"/>
      <c s="249"/>
      <c s="249"/>
    </row>
    <row r="1342" spans="1:18" ht="12.75">
      <c r="A1342" s="247"/>
      <c s="204"/>
      <c s="248"/>
      <c s="248"/>
      <c s="248"/>
      <c s="248"/>
      <c s="248"/>
      <c s="248"/>
      <c s="248"/>
      <c s="248"/>
      <c s="249"/>
      <c s="249"/>
      <c s="249"/>
      <c s="249"/>
      <c s="249"/>
      <c s="249"/>
      <c s="249"/>
      <c s="249"/>
    </row>
    <row r="1343" spans="1:18" ht="12.75">
      <c r="A1343" s="247"/>
      <c s="204"/>
      <c s="248"/>
      <c s="248"/>
      <c s="248"/>
      <c s="248"/>
      <c s="248"/>
      <c s="248"/>
      <c s="248"/>
      <c s="248"/>
      <c s="249"/>
      <c s="249"/>
      <c s="249"/>
      <c s="249"/>
      <c s="249"/>
      <c s="249"/>
      <c s="249"/>
      <c s="249"/>
    </row>
    <row r="1344" spans="1:18" ht="12.75">
      <c r="A1344" s="247"/>
      <c s="204"/>
      <c s="248"/>
      <c s="248"/>
      <c s="248"/>
      <c s="248"/>
      <c s="248"/>
      <c s="248"/>
      <c s="248"/>
      <c s="248"/>
      <c s="249"/>
      <c s="249"/>
      <c s="249"/>
      <c s="249"/>
      <c s="249"/>
      <c s="249"/>
      <c s="249"/>
      <c s="249"/>
    </row>
    <row r="1345" spans="1:18" ht="12.75">
      <c r="A1345" s="247"/>
      <c s="204"/>
      <c s="248"/>
      <c s="248"/>
      <c s="248"/>
      <c s="248"/>
      <c s="248"/>
      <c s="248"/>
      <c s="248"/>
      <c s="248"/>
      <c s="249"/>
      <c s="249"/>
      <c s="249"/>
      <c s="249"/>
      <c s="249"/>
      <c s="249"/>
      <c s="249"/>
      <c s="249"/>
    </row>
    <row r="1346" spans="1:18" ht="12.75">
      <c r="A1346" s="247"/>
      <c s="204"/>
      <c s="248"/>
      <c s="248"/>
      <c s="248"/>
      <c s="248"/>
      <c s="248"/>
      <c s="248"/>
      <c s="248"/>
      <c s="248"/>
      <c s="249"/>
      <c s="249"/>
      <c s="249"/>
      <c s="249"/>
      <c s="249"/>
      <c s="249"/>
      <c s="249"/>
      <c s="249"/>
    </row>
    <row r="1347" spans="1:18" ht="12.75">
      <c r="A1347" s="247"/>
      <c s="204"/>
      <c s="248"/>
      <c s="248"/>
      <c s="248"/>
      <c s="248"/>
      <c s="248"/>
      <c s="248"/>
      <c s="248"/>
      <c s="248"/>
      <c s="249"/>
      <c s="249"/>
      <c s="249"/>
      <c s="249"/>
      <c s="249"/>
      <c s="249"/>
      <c s="249"/>
      <c s="249"/>
    </row>
    <row r="1348" spans="1:18" ht="12.75">
      <c r="A1348" s="247"/>
      <c s="204"/>
      <c s="248"/>
      <c s="248"/>
      <c s="248"/>
      <c s="248"/>
      <c s="248"/>
      <c s="248"/>
      <c s="248"/>
      <c s="248"/>
      <c s="249"/>
      <c s="249"/>
      <c s="249"/>
      <c s="249"/>
      <c s="249"/>
      <c s="249"/>
      <c s="249"/>
      <c s="249"/>
    </row>
    <row r="1349" spans="1:18" ht="12.75">
      <c r="A1349" s="247"/>
      <c s="204"/>
      <c s="248"/>
      <c s="248"/>
      <c s="248"/>
      <c s="248"/>
      <c s="248"/>
      <c s="248"/>
      <c s="248"/>
      <c s="248"/>
      <c s="249"/>
      <c s="249"/>
      <c s="249"/>
      <c s="249"/>
      <c s="249"/>
      <c s="249"/>
      <c s="249"/>
      <c s="249"/>
    </row>
    <row r="1350" spans="1:18" ht="12.75">
      <c r="A1350" s="247"/>
      <c s="204"/>
      <c s="248"/>
      <c s="248"/>
      <c s="248"/>
      <c s="248"/>
      <c s="248"/>
      <c s="248"/>
      <c s="248"/>
      <c s="248"/>
      <c s="249"/>
      <c s="249"/>
      <c s="249"/>
      <c s="249"/>
      <c s="249"/>
      <c s="249"/>
      <c s="249"/>
      <c s="249"/>
    </row>
    <row r="1351" spans="1:18" ht="12.75">
      <c r="A1351" s="247"/>
      <c s="204"/>
      <c s="248"/>
      <c s="248"/>
      <c s="248"/>
      <c s="248"/>
      <c s="248"/>
      <c s="248"/>
      <c s="248"/>
      <c s="248"/>
      <c s="249"/>
      <c s="249"/>
      <c s="249"/>
      <c s="249"/>
      <c s="249"/>
      <c s="249"/>
      <c s="249"/>
      <c s="249"/>
    </row>
    <row r="1352" spans="1:18" ht="12.75">
      <c r="A1352" s="247"/>
      <c s="204"/>
      <c s="248"/>
      <c s="248"/>
      <c s="248"/>
      <c s="248"/>
      <c s="248"/>
      <c s="248"/>
      <c s="248"/>
      <c s="248"/>
      <c s="249"/>
      <c s="249"/>
      <c s="249"/>
      <c s="249"/>
      <c s="249"/>
      <c s="249"/>
      <c s="249"/>
      <c s="249"/>
    </row>
    <row r="1353" spans="1:18" ht="12.75">
      <c r="A1353" s="247"/>
      <c s="204"/>
      <c s="248"/>
      <c s="248"/>
      <c s="248"/>
      <c s="248"/>
      <c s="248"/>
      <c s="248"/>
      <c s="248"/>
      <c s="248"/>
      <c s="249"/>
      <c s="249"/>
      <c s="249"/>
      <c s="249"/>
      <c s="249"/>
      <c s="249"/>
      <c s="249"/>
      <c s="249"/>
    </row>
    <row r="1354" spans="1:18" ht="12.75">
      <c r="A1354" s="247"/>
      <c s="204"/>
      <c s="248"/>
      <c s="248"/>
      <c s="248"/>
      <c s="248"/>
      <c s="248"/>
      <c s="248"/>
      <c s="248"/>
      <c s="248"/>
      <c s="249"/>
      <c s="249"/>
      <c s="249"/>
      <c s="249"/>
      <c s="249"/>
      <c s="249"/>
      <c s="249"/>
      <c s="249"/>
    </row>
    <row r="1355" spans="1:18" ht="12.75">
      <c r="A1355" s="247"/>
      <c s="204"/>
      <c s="247"/>
      <c s="248"/>
      <c s="247"/>
      <c s="248"/>
      <c s="247"/>
      <c s="248"/>
      <c s="247"/>
      <c s="248"/>
      <c s="247"/>
      <c s="249"/>
      <c s="247"/>
      <c s="249"/>
      <c s="247"/>
      <c s="249"/>
      <c s="247"/>
      <c s="249"/>
    </row>
    <row r="1356" spans="1:18" ht="12.75">
      <c r="A1356" s="247"/>
      <c s="204"/>
      <c s="247"/>
      <c s="248"/>
      <c s="247"/>
      <c s="248"/>
      <c s="247"/>
      <c s="248"/>
      <c s="247"/>
      <c s="248"/>
      <c s="247"/>
      <c s="249"/>
      <c s="247"/>
      <c s="249"/>
      <c s="247"/>
      <c s="249"/>
      <c s="247"/>
      <c s="249"/>
    </row>
    <row r="1357" spans="1:18" ht="12.75">
      <c r="A1357" s="247"/>
      <c s="204"/>
      <c s="248"/>
      <c s="248"/>
      <c s="248"/>
      <c s="248"/>
      <c s="248"/>
      <c s="248"/>
      <c s="248"/>
      <c s="248"/>
      <c s="249"/>
      <c s="249"/>
      <c s="249"/>
      <c s="249"/>
      <c s="249"/>
      <c s="249"/>
      <c s="249"/>
      <c s="249"/>
    </row>
    <row r="1358" spans="1:18" ht="12.75">
      <c r="A1358" s="247"/>
      <c s="204"/>
      <c s="248"/>
      <c s="248"/>
      <c s="248"/>
      <c s="248"/>
      <c s="248"/>
      <c s="248"/>
      <c s="248"/>
      <c s="248"/>
      <c s="249"/>
      <c s="249"/>
      <c s="249"/>
      <c s="249"/>
      <c s="249"/>
      <c s="249"/>
      <c s="249"/>
      <c s="249"/>
    </row>
    <row r="1359" spans="1:18" ht="12.75">
      <c r="A1359" s="247"/>
      <c s="204"/>
      <c s="248"/>
      <c s="248"/>
      <c s="248"/>
      <c s="248"/>
      <c s="248"/>
      <c s="248"/>
      <c s="248"/>
      <c s="248"/>
      <c s="249"/>
      <c s="249"/>
      <c s="249"/>
      <c s="249"/>
      <c s="249"/>
      <c s="249"/>
      <c s="249"/>
      <c s="249"/>
    </row>
    <row r="1360" spans="1:18" ht="12.75">
      <c r="A1360" s="247"/>
      <c s="204"/>
      <c s="248"/>
      <c s="248"/>
      <c s="248"/>
      <c s="248"/>
      <c s="248"/>
      <c s="248"/>
      <c s="248"/>
      <c s="248"/>
      <c s="249"/>
      <c s="249"/>
      <c s="249"/>
      <c s="249"/>
      <c s="249"/>
      <c s="249"/>
      <c s="249"/>
      <c s="249"/>
    </row>
    <row r="1361" spans="1:18" ht="12.75">
      <c r="A1361" s="247"/>
      <c s="204"/>
      <c s="248"/>
      <c s="248"/>
      <c s="248"/>
      <c s="248"/>
      <c s="248"/>
      <c s="248"/>
      <c s="248"/>
      <c s="248"/>
      <c s="249"/>
      <c s="249"/>
      <c s="249"/>
      <c s="249"/>
      <c s="249"/>
      <c s="249"/>
      <c s="249"/>
      <c s="249"/>
    </row>
    <row r="1362" spans="1:18" ht="12.75">
      <c r="A1362" s="247"/>
      <c s="204"/>
      <c s="248"/>
      <c s="248"/>
      <c s="248"/>
      <c s="248"/>
      <c s="248"/>
      <c s="248"/>
      <c s="248"/>
      <c s="248"/>
      <c s="249"/>
      <c s="249"/>
      <c s="249"/>
      <c s="249"/>
      <c s="249"/>
      <c s="249"/>
      <c s="249"/>
      <c s="249"/>
    </row>
    <row r="1363" spans="1:18" ht="12.75">
      <c r="A1363" s="247"/>
      <c s="204"/>
      <c s="248"/>
      <c s="248"/>
      <c s="248"/>
      <c s="248"/>
      <c s="248"/>
      <c s="248"/>
      <c s="248"/>
      <c s="248"/>
      <c s="249"/>
      <c s="249"/>
      <c s="249"/>
      <c s="249"/>
      <c s="249"/>
      <c s="249"/>
      <c s="249"/>
      <c s="249"/>
    </row>
    <row r="1364" spans="1:18" ht="12.75">
      <c r="A1364" s="247"/>
      <c s="204"/>
      <c s="248"/>
      <c s="248"/>
      <c s="248"/>
      <c s="248"/>
      <c s="248"/>
      <c s="248"/>
      <c s="248"/>
      <c s="248"/>
      <c s="249"/>
      <c s="249"/>
      <c s="249"/>
      <c s="249"/>
      <c s="249"/>
      <c s="249"/>
      <c s="249"/>
      <c s="249"/>
    </row>
    <row r="1365" spans="1:18" ht="12.75">
      <c r="A1365" s="247"/>
      <c s="204"/>
      <c s="248"/>
      <c s="248"/>
      <c s="248"/>
      <c s="248"/>
      <c s="248"/>
      <c s="248"/>
      <c s="248"/>
      <c s="248"/>
      <c s="249"/>
      <c s="249"/>
      <c s="249"/>
      <c s="249"/>
      <c s="249"/>
      <c s="249"/>
      <c s="249"/>
      <c s="249"/>
    </row>
    <row r="1366" spans="1:18" ht="12.75">
      <c r="A1366" s="247"/>
      <c s="204"/>
      <c s="248"/>
      <c s="248"/>
      <c s="248"/>
      <c s="248"/>
      <c s="248"/>
      <c s="248"/>
      <c s="248"/>
      <c s="248"/>
      <c s="249"/>
      <c s="249"/>
      <c s="249"/>
      <c s="249"/>
      <c s="249"/>
      <c s="249"/>
      <c s="249"/>
      <c s="249"/>
    </row>
    <row r="1367" spans="1:18" ht="12.75">
      <c r="A1367" s="247"/>
      <c s="204"/>
      <c s="248"/>
      <c s="248"/>
      <c s="248"/>
      <c s="248"/>
      <c s="248"/>
      <c s="248"/>
      <c s="248"/>
      <c s="248"/>
      <c s="249"/>
      <c s="249"/>
      <c s="249"/>
      <c s="249"/>
      <c s="249"/>
      <c s="249"/>
      <c s="249"/>
      <c s="249"/>
    </row>
    <row r="1368" spans="1:18" ht="12.75">
      <c r="A1368" s="247"/>
      <c s="204"/>
      <c s="248"/>
      <c s="248"/>
      <c s="248"/>
      <c s="248"/>
      <c s="248"/>
      <c s="248"/>
      <c s="248"/>
      <c s="248"/>
      <c s="249"/>
      <c s="249"/>
      <c s="249"/>
      <c s="249"/>
      <c s="249"/>
      <c s="249"/>
      <c s="249"/>
      <c s="249"/>
    </row>
    <row r="1369" spans="1:18" ht="12.75">
      <c r="A1369" s="247"/>
      <c s="204"/>
      <c s="248"/>
      <c s="248"/>
      <c s="248"/>
      <c s="248"/>
      <c s="248"/>
      <c s="248"/>
      <c s="248"/>
      <c s="248"/>
      <c s="249"/>
      <c s="249"/>
      <c s="249"/>
      <c s="249"/>
      <c s="249"/>
      <c s="249"/>
      <c s="249"/>
      <c s="249"/>
    </row>
    <row r="1370" spans="1:18" ht="12.75">
      <c r="A1370" s="247"/>
      <c s="204"/>
      <c s="248"/>
      <c s="248"/>
      <c s="248"/>
      <c s="248"/>
      <c s="248"/>
      <c s="248"/>
      <c s="248"/>
      <c s="248"/>
      <c s="249"/>
      <c s="249"/>
      <c s="249"/>
      <c s="249"/>
      <c s="249"/>
      <c s="249"/>
      <c s="249"/>
      <c s="249"/>
    </row>
    <row r="1371" spans="1:18" ht="12.75">
      <c r="A1371" s="247"/>
      <c s="204"/>
      <c s="248"/>
      <c s="248"/>
      <c s="248"/>
      <c s="248"/>
      <c s="248"/>
      <c s="248"/>
      <c s="248"/>
      <c s="248"/>
      <c s="249"/>
      <c s="249"/>
      <c s="249"/>
      <c s="249"/>
      <c s="249"/>
      <c s="249"/>
      <c s="249"/>
      <c s="249"/>
    </row>
    <row r="1372" spans="1:18" ht="12.75">
      <c r="A1372" s="247"/>
      <c s="204"/>
      <c s="248"/>
      <c s="248"/>
      <c s="248"/>
      <c s="248"/>
      <c s="248"/>
      <c s="248"/>
      <c s="248"/>
      <c s="248"/>
      <c s="249"/>
      <c s="249"/>
      <c s="249"/>
      <c s="249"/>
      <c s="249"/>
      <c s="249"/>
      <c s="249"/>
      <c s="249"/>
    </row>
    <row r="1373" spans="1:18" ht="12.75">
      <c r="A1373" s="247"/>
      <c s="204"/>
      <c s="248"/>
      <c s="248"/>
      <c s="248"/>
      <c s="248"/>
      <c s="248"/>
      <c s="248"/>
      <c s="248"/>
      <c s="248"/>
      <c s="249"/>
      <c s="249"/>
      <c s="249"/>
      <c s="249"/>
      <c s="249"/>
      <c s="249"/>
      <c s="249"/>
      <c s="249"/>
    </row>
    <row r="1374" spans="1:18" ht="12.75">
      <c r="A1374" s="247"/>
      <c s="204"/>
      <c s="248"/>
      <c s="248"/>
      <c s="248"/>
      <c s="248"/>
      <c s="248"/>
      <c s="248"/>
      <c s="248"/>
      <c s="248"/>
      <c s="249"/>
      <c s="249"/>
      <c s="249"/>
      <c s="249"/>
      <c s="249"/>
      <c s="249"/>
      <c s="249"/>
      <c s="249"/>
    </row>
    <row r="1375" spans="1:18" ht="12.75">
      <c r="A1375" s="247"/>
      <c s="204"/>
      <c s="248"/>
      <c s="248"/>
      <c s="248"/>
      <c s="248"/>
      <c s="248"/>
      <c s="248"/>
      <c s="248"/>
      <c s="248"/>
      <c s="249"/>
      <c s="249"/>
      <c s="249"/>
      <c s="249"/>
      <c s="249"/>
      <c s="249"/>
      <c s="249"/>
      <c s="249"/>
    </row>
    <row r="1376" spans="1:18" ht="12.75">
      <c r="A1376" s="247"/>
      <c s="204"/>
      <c s="248"/>
      <c s="248"/>
      <c s="248"/>
      <c s="248"/>
      <c s="248"/>
      <c s="248"/>
      <c s="248"/>
      <c s="248"/>
      <c s="249"/>
      <c s="249"/>
      <c s="249"/>
      <c s="249"/>
      <c s="249"/>
      <c s="249"/>
      <c s="249"/>
      <c s="249"/>
    </row>
    <row r="1377" spans="1:18" ht="12.75">
      <c r="A1377" s="247"/>
      <c s="204"/>
      <c s="248"/>
      <c s="248"/>
      <c s="248"/>
      <c s="248"/>
      <c s="248"/>
      <c s="248"/>
      <c s="248"/>
      <c s="248"/>
      <c s="249"/>
      <c s="249"/>
      <c s="249"/>
      <c s="249"/>
      <c s="249"/>
      <c s="249"/>
      <c s="249"/>
      <c s="249"/>
    </row>
    <row r="1378" spans="1:18" ht="12.75">
      <c r="A1378" s="247"/>
      <c s="204"/>
      <c s="248"/>
      <c s="248"/>
      <c s="248"/>
      <c s="248"/>
      <c s="248"/>
      <c s="248"/>
      <c s="248"/>
      <c s="248"/>
      <c s="249"/>
      <c s="249"/>
      <c s="249"/>
      <c s="249"/>
      <c s="249"/>
      <c s="249"/>
      <c s="249"/>
      <c s="249"/>
    </row>
    <row r="1379" spans="1:18" ht="12.75">
      <c r="A1379" s="247"/>
      <c s="204"/>
      <c s="248"/>
      <c s="248"/>
      <c s="248"/>
      <c s="248"/>
      <c s="248"/>
      <c s="248"/>
      <c s="248"/>
      <c s="248"/>
      <c s="249"/>
      <c s="249"/>
      <c s="249"/>
      <c s="249"/>
      <c s="249"/>
      <c s="249"/>
      <c s="249"/>
      <c s="249"/>
    </row>
    <row r="1380" spans="1:18" ht="12.75">
      <c r="A1380" s="247"/>
      <c s="204"/>
      <c s="248"/>
      <c s="248"/>
      <c s="248"/>
      <c s="248"/>
      <c s="248"/>
      <c s="248"/>
      <c s="248"/>
      <c s="248"/>
      <c s="249"/>
      <c s="249"/>
      <c s="249"/>
      <c s="249"/>
      <c s="249"/>
      <c s="249"/>
      <c s="249"/>
      <c s="249"/>
    </row>
    <row r="1381" spans="1:18" ht="12.75">
      <c r="A1381" s="247"/>
      <c s="204"/>
      <c s="248"/>
      <c s="248"/>
      <c s="248"/>
      <c s="248"/>
      <c s="248"/>
      <c s="248"/>
      <c s="248"/>
      <c s="248"/>
      <c s="249"/>
      <c s="249"/>
      <c s="249"/>
      <c s="249"/>
      <c s="249"/>
      <c s="249"/>
      <c s="249"/>
      <c s="249"/>
    </row>
    <row r="1382" spans="1:18" ht="12.75">
      <c r="A1382" s="247"/>
      <c s="204"/>
      <c s="248"/>
      <c s="248"/>
      <c s="248"/>
      <c s="248"/>
      <c s="248"/>
      <c s="248"/>
      <c s="248"/>
      <c s="248"/>
      <c s="249"/>
      <c s="249"/>
      <c s="249"/>
      <c s="249"/>
      <c s="249"/>
      <c s="249"/>
      <c s="249"/>
      <c s="249"/>
    </row>
    <row r="1383" spans="1:18" ht="12.75">
      <c r="A1383" s="247"/>
      <c s="204"/>
      <c s="248"/>
      <c s="248"/>
      <c s="248"/>
      <c s="248"/>
      <c s="248"/>
      <c s="248"/>
      <c s="248"/>
      <c s="248"/>
      <c s="249"/>
      <c s="249"/>
      <c s="249"/>
      <c s="249"/>
      <c s="249"/>
      <c s="249"/>
      <c s="249"/>
      <c s="249"/>
    </row>
    <row r="1384" spans="1:18" ht="12.75">
      <c r="A1384" s="247"/>
      <c s="204"/>
      <c s="248"/>
      <c s="248"/>
      <c s="248"/>
      <c s="248"/>
      <c s="248"/>
      <c s="248"/>
      <c s="248"/>
      <c s="248"/>
      <c s="249"/>
      <c s="249"/>
      <c s="249"/>
      <c s="249"/>
      <c s="249"/>
      <c s="249"/>
      <c s="249"/>
      <c s="249"/>
    </row>
    <row r="1385" spans="1:18" ht="12.75">
      <c r="A1385" s="247"/>
      <c s="204"/>
      <c s="248"/>
      <c s="248"/>
      <c s="248"/>
      <c s="248"/>
      <c s="248"/>
      <c s="248"/>
      <c s="248"/>
      <c s="248"/>
      <c s="249"/>
      <c s="249"/>
      <c s="249"/>
      <c s="249"/>
      <c s="249"/>
      <c s="249"/>
      <c s="249"/>
      <c s="249"/>
    </row>
    <row r="1386" spans="1:18" ht="12.75">
      <c r="A1386" s="247"/>
      <c s="204"/>
      <c s="248"/>
      <c s="248"/>
      <c s="248"/>
      <c s="248"/>
      <c s="248"/>
      <c s="248"/>
      <c s="248"/>
      <c s="248"/>
      <c s="249"/>
      <c s="249"/>
      <c s="249"/>
      <c s="249"/>
      <c s="249"/>
      <c s="249"/>
      <c s="249"/>
      <c s="249"/>
    </row>
    <row r="1387" spans="1:18" ht="12.75">
      <c r="A1387" s="247"/>
      <c s="204"/>
      <c s="247"/>
      <c s="248"/>
      <c s="247"/>
      <c s="248"/>
      <c s="247"/>
      <c s="248"/>
      <c s="247"/>
      <c s="248"/>
      <c s="247"/>
      <c s="249"/>
      <c s="247"/>
      <c s="249"/>
      <c s="247"/>
      <c s="249"/>
      <c s="247"/>
      <c s="249"/>
    </row>
    <row r="1388" spans="1:18" ht="12.75">
      <c r="A1388" s="247"/>
      <c s="204"/>
      <c s="247"/>
      <c s="248"/>
      <c s="247"/>
      <c s="248"/>
      <c s="247"/>
      <c s="248"/>
      <c s="247"/>
      <c s="248"/>
      <c s="247"/>
      <c s="249"/>
      <c s="247"/>
      <c s="249"/>
      <c s="247"/>
      <c s="249"/>
      <c s="247"/>
      <c s="249"/>
    </row>
    <row r="1389" spans="1:18" ht="12.75">
      <c r="A1389" s="247"/>
      <c s="204"/>
      <c s="248"/>
      <c s="248"/>
      <c s="248"/>
      <c s="248"/>
      <c s="248"/>
      <c s="248"/>
      <c s="248"/>
      <c s="248"/>
      <c s="249"/>
      <c s="249"/>
      <c s="249"/>
      <c s="249"/>
      <c s="249"/>
      <c s="249"/>
      <c s="249"/>
      <c s="249"/>
    </row>
    <row r="1390" spans="1:18" ht="12.75">
      <c r="A1390" s="247"/>
      <c s="204"/>
      <c s="248"/>
      <c s="248"/>
      <c s="248"/>
      <c s="248"/>
      <c s="248"/>
      <c s="248"/>
      <c s="248"/>
      <c s="248"/>
      <c s="249"/>
      <c s="249"/>
      <c s="249"/>
      <c s="249"/>
      <c s="249"/>
      <c s="249"/>
      <c s="249"/>
      <c s="249"/>
    </row>
    <row r="1391" spans="1:18" ht="12.75">
      <c r="A1391" s="247"/>
      <c s="204"/>
      <c s="248"/>
      <c s="248"/>
      <c s="248"/>
      <c s="248"/>
      <c s="248"/>
      <c s="248"/>
      <c s="248"/>
      <c s="248"/>
      <c s="249"/>
      <c s="249"/>
      <c s="249"/>
      <c s="249"/>
      <c s="249"/>
      <c s="249"/>
      <c s="249"/>
      <c s="249"/>
    </row>
    <row r="1392" spans="1:18" ht="12.75">
      <c r="A1392" s="247"/>
      <c s="204"/>
      <c s="248"/>
      <c s="248"/>
      <c s="248"/>
      <c s="248"/>
      <c s="248"/>
      <c s="248"/>
      <c s="248"/>
      <c s="248"/>
      <c s="249"/>
      <c s="249"/>
      <c s="249"/>
      <c s="249"/>
      <c s="249"/>
      <c s="249"/>
      <c s="249"/>
      <c s="249"/>
    </row>
    <row r="1393" spans="1:18" ht="12.75">
      <c r="A1393" s="247"/>
      <c s="204"/>
      <c s="248"/>
      <c s="248"/>
      <c s="248"/>
      <c s="248"/>
      <c s="248"/>
      <c s="248"/>
      <c s="248"/>
      <c s="248"/>
      <c s="249"/>
      <c s="249"/>
      <c s="249"/>
      <c s="249"/>
      <c s="249"/>
      <c s="249"/>
      <c s="249"/>
      <c s="249"/>
    </row>
    <row r="1394" spans="1:18" ht="12.75">
      <c r="A1394" s="247"/>
      <c s="204"/>
      <c s="248"/>
      <c s="248"/>
      <c s="248"/>
      <c s="248"/>
      <c s="248"/>
      <c s="248"/>
      <c s="248"/>
      <c s="248"/>
      <c s="249"/>
      <c s="249"/>
      <c s="249"/>
      <c s="249"/>
      <c s="249"/>
      <c s="249"/>
      <c s="249"/>
      <c s="249"/>
    </row>
    <row r="1395" spans="1:18" ht="12.75">
      <c r="A1395" s="247"/>
      <c s="204"/>
      <c s="248"/>
      <c s="248"/>
      <c s="248"/>
      <c s="248"/>
      <c s="248"/>
      <c s="248"/>
      <c s="248"/>
      <c s="248"/>
      <c s="249"/>
      <c s="249"/>
      <c s="249"/>
      <c s="249"/>
      <c s="249"/>
      <c s="249"/>
      <c s="249"/>
      <c s="249"/>
    </row>
    <row r="1396" spans="1:18" ht="12.75">
      <c r="A1396" s="247"/>
      <c s="204"/>
      <c s="248"/>
      <c s="248"/>
      <c s="248"/>
      <c s="248"/>
      <c s="248"/>
      <c s="248"/>
      <c s="248"/>
      <c s="248"/>
      <c s="249"/>
      <c s="249"/>
      <c s="249"/>
      <c s="249"/>
      <c s="249"/>
      <c s="249"/>
      <c s="249"/>
      <c s="249"/>
    </row>
    <row r="1397" spans="1:18" ht="12.75">
      <c r="A1397" s="247"/>
      <c s="204"/>
      <c s="248"/>
      <c s="248"/>
      <c s="248"/>
      <c s="248"/>
      <c s="248"/>
      <c s="248"/>
      <c s="248"/>
      <c s="248"/>
      <c s="249"/>
      <c s="249"/>
      <c s="249"/>
      <c s="249"/>
      <c s="249"/>
      <c s="249"/>
      <c s="249"/>
      <c s="249"/>
    </row>
    <row r="1398" spans="1:18" ht="12.75">
      <c r="A1398" s="247"/>
      <c s="204"/>
      <c s="248"/>
      <c s="248"/>
      <c s="248"/>
      <c s="248"/>
      <c s="248"/>
      <c s="248"/>
      <c s="248"/>
      <c s="248"/>
      <c s="249"/>
      <c s="249"/>
      <c s="249"/>
      <c s="249"/>
      <c s="249"/>
      <c s="249"/>
      <c s="249"/>
      <c s="249"/>
    </row>
    <row r="1399" spans="1:18" ht="12.75">
      <c r="A1399" s="247"/>
      <c s="204"/>
      <c s="248"/>
      <c s="248"/>
      <c s="248"/>
      <c s="248"/>
      <c s="248"/>
      <c s="248"/>
      <c s="248"/>
      <c s="248"/>
      <c s="249"/>
      <c s="249"/>
      <c s="249"/>
      <c s="249"/>
      <c s="249"/>
      <c s="249"/>
      <c s="249"/>
      <c s="249"/>
    </row>
    <row r="1400" spans="1:18" ht="12.75">
      <c r="A1400" s="247"/>
      <c s="204"/>
      <c s="248"/>
      <c s="248"/>
      <c s="248"/>
      <c s="248"/>
      <c s="248"/>
      <c s="248"/>
      <c s="248"/>
      <c s="248"/>
      <c s="249"/>
      <c s="249"/>
      <c s="249"/>
      <c s="249"/>
      <c s="249"/>
      <c s="249"/>
      <c s="249"/>
      <c s="249"/>
    </row>
    <row r="1401" spans="1:18" ht="12.75">
      <c r="A1401" s="247"/>
      <c s="204"/>
      <c s="248"/>
      <c s="248"/>
      <c s="248"/>
      <c s="248"/>
      <c s="248"/>
      <c s="248"/>
      <c s="248"/>
      <c s="248"/>
      <c s="249"/>
      <c s="249"/>
      <c s="249"/>
      <c s="249"/>
      <c s="249"/>
      <c s="249"/>
      <c s="249"/>
      <c s="249"/>
    </row>
    <row r="1402" spans="1:18" ht="12.75">
      <c r="A1402" s="247"/>
      <c s="204"/>
      <c s="248"/>
      <c s="248"/>
      <c s="248"/>
      <c s="248"/>
      <c s="248"/>
      <c s="248"/>
      <c s="248"/>
      <c s="248"/>
      <c s="249"/>
      <c s="249"/>
      <c s="249"/>
      <c s="249"/>
      <c s="249"/>
      <c s="249"/>
      <c s="249"/>
      <c s="249"/>
    </row>
    <row r="1403" spans="1:18" ht="12.75">
      <c r="A1403" s="247"/>
      <c s="204"/>
      <c s="248"/>
      <c s="248"/>
      <c s="248"/>
      <c s="248"/>
      <c s="248"/>
      <c s="248"/>
      <c s="248"/>
      <c s="248"/>
      <c s="249"/>
      <c s="249"/>
      <c s="249"/>
      <c s="249"/>
      <c s="249"/>
      <c s="249"/>
      <c s="249"/>
      <c s="249"/>
    </row>
    <row r="1404" spans="1:18" ht="12.75">
      <c r="A1404" s="247"/>
      <c s="204"/>
      <c s="248"/>
      <c s="248"/>
      <c s="248"/>
      <c s="248"/>
      <c s="248"/>
      <c s="248"/>
      <c s="248"/>
      <c s="248"/>
      <c s="249"/>
      <c s="249"/>
      <c s="249"/>
      <c s="249"/>
      <c s="249"/>
      <c s="249"/>
      <c s="249"/>
      <c s="249"/>
    </row>
    <row r="1405" spans="1:18" ht="12.75">
      <c r="A1405" s="247"/>
      <c s="204"/>
      <c s="248"/>
      <c s="248"/>
      <c s="248"/>
      <c s="248"/>
      <c s="248"/>
      <c s="248"/>
      <c s="248"/>
      <c s="248"/>
      <c s="249"/>
      <c s="249"/>
      <c s="249"/>
      <c s="249"/>
      <c s="249"/>
      <c s="249"/>
      <c s="249"/>
      <c s="249"/>
    </row>
    <row r="1406" spans="1:18" ht="12.75">
      <c r="A1406" s="247"/>
      <c s="204"/>
      <c s="248"/>
      <c s="248"/>
      <c s="248"/>
      <c s="248"/>
      <c s="248"/>
      <c s="248"/>
      <c s="248"/>
      <c s="248"/>
      <c s="249"/>
      <c s="249"/>
      <c s="249"/>
      <c s="249"/>
      <c s="249"/>
      <c s="249"/>
      <c s="249"/>
      <c s="249"/>
    </row>
    <row r="1407" spans="1:18" ht="12.75">
      <c r="A1407" s="247"/>
      <c s="204"/>
      <c s="248"/>
      <c s="248"/>
      <c s="248"/>
      <c s="248"/>
      <c s="248"/>
      <c s="248"/>
      <c s="248"/>
      <c s="248"/>
      <c s="249"/>
      <c s="249"/>
      <c s="249"/>
      <c s="249"/>
      <c s="249"/>
      <c s="249"/>
      <c s="249"/>
      <c s="249"/>
    </row>
    <row r="1408" spans="1:18" ht="12.75">
      <c r="A1408" s="247"/>
      <c s="204"/>
      <c s="248"/>
      <c s="248"/>
      <c s="248"/>
      <c s="248"/>
      <c s="248"/>
      <c s="248"/>
      <c s="248"/>
      <c s="248"/>
      <c s="249"/>
      <c s="249"/>
      <c s="249"/>
      <c s="249"/>
      <c s="249"/>
      <c s="249"/>
      <c s="249"/>
      <c s="249"/>
    </row>
    <row r="1409" spans="1:18" ht="12.75">
      <c r="A1409" s="247"/>
      <c s="204"/>
      <c s="248"/>
      <c s="248"/>
      <c s="248"/>
      <c s="248"/>
      <c s="248"/>
      <c s="248"/>
      <c s="248"/>
      <c s="248"/>
      <c s="249"/>
      <c s="249"/>
      <c s="249"/>
      <c s="249"/>
      <c s="249"/>
      <c s="249"/>
      <c s="249"/>
      <c s="249"/>
    </row>
    <row r="1410" spans="1:18" ht="12.75">
      <c r="A1410" s="247"/>
      <c s="204"/>
      <c s="248"/>
      <c s="248"/>
      <c s="248"/>
      <c s="248"/>
      <c s="248"/>
      <c s="248"/>
      <c s="248"/>
      <c s="248"/>
      <c s="249"/>
      <c s="249"/>
      <c s="249"/>
      <c s="249"/>
      <c s="249"/>
      <c s="249"/>
      <c s="249"/>
      <c s="249"/>
    </row>
    <row r="1411" spans="1:18" ht="12.75">
      <c r="A1411" s="247"/>
      <c s="204"/>
      <c s="248"/>
      <c s="248"/>
      <c s="248"/>
      <c s="248"/>
      <c s="248"/>
      <c s="248"/>
      <c s="248"/>
      <c s="248"/>
      <c s="249"/>
      <c s="249"/>
      <c s="249"/>
      <c s="249"/>
      <c s="249"/>
      <c s="249"/>
      <c s="249"/>
      <c s="249"/>
    </row>
    <row r="1412" spans="1:18" ht="12.75">
      <c r="A1412" s="247"/>
      <c s="204"/>
      <c s="248"/>
      <c s="248"/>
      <c s="248"/>
      <c s="248"/>
      <c s="248"/>
      <c s="248"/>
      <c s="248"/>
      <c s="248"/>
      <c s="249"/>
      <c s="249"/>
      <c s="249"/>
      <c s="249"/>
      <c s="249"/>
      <c s="249"/>
      <c s="249"/>
      <c s="249"/>
    </row>
    <row r="1413" spans="1:18" ht="12.75">
      <c r="A1413" s="247"/>
      <c s="204"/>
      <c s="248"/>
      <c s="248"/>
      <c s="248"/>
      <c s="248"/>
      <c s="248"/>
      <c s="248"/>
      <c s="248"/>
      <c s="248"/>
      <c s="249"/>
      <c s="249"/>
      <c s="249"/>
      <c s="249"/>
      <c s="249"/>
      <c s="249"/>
      <c s="249"/>
      <c s="249"/>
    </row>
    <row r="1414" spans="1:18" ht="12.75">
      <c r="A1414" s="247"/>
      <c s="204"/>
      <c s="248"/>
      <c s="248"/>
      <c s="248"/>
      <c s="248"/>
      <c s="248"/>
      <c s="248"/>
      <c s="248"/>
      <c s="248"/>
      <c s="249"/>
      <c s="249"/>
      <c s="249"/>
      <c s="249"/>
      <c s="249"/>
      <c s="249"/>
      <c s="249"/>
      <c s="249"/>
    </row>
    <row r="1415" spans="1:18" ht="12.75">
      <c r="A1415" s="247"/>
      <c s="204"/>
      <c s="248"/>
      <c s="248"/>
      <c s="248"/>
      <c s="248"/>
      <c s="248"/>
      <c s="248"/>
      <c s="248"/>
      <c s="248"/>
      <c s="249"/>
      <c s="249"/>
      <c s="249"/>
      <c s="249"/>
      <c s="249"/>
      <c s="249"/>
      <c s="249"/>
      <c s="249"/>
    </row>
    <row r="1416" spans="1:18" ht="12.75">
      <c r="A1416" s="247"/>
      <c s="204"/>
      <c s="248"/>
      <c s="248"/>
      <c s="248"/>
      <c s="248"/>
      <c s="248"/>
      <c s="248"/>
      <c s="248"/>
      <c s="248"/>
      <c s="249"/>
      <c s="249"/>
      <c s="249"/>
      <c s="249"/>
      <c s="249"/>
      <c s="249"/>
      <c s="249"/>
      <c s="249"/>
    </row>
    <row r="1417" spans="1:18" ht="12.75">
      <c r="A1417" s="247"/>
      <c s="204"/>
      <c s="248"/>
      <c s="248"/>
      <c s="248"/>
      <c s="248"/>
      <c s="248"/>
      <c s="248"/>
      <c s="248"/>
      <c s="248"/>
      <c s="249"/>
      <c s="249"/>
      <c s="249"/>
      <c s="249"/>
      <c s="249"/>
      <c s="249"/>
      <c s="249"/>
      <c s="249"/>
    </row>
    <row r="1418" spans="1:18" ht="12.75">
      <c r="A1418" s="247"/>
      <c s="204"/>
      <c s="248"/>
      <c s="248"/>
      <c s="248"/>
      <c s="248"/>
      <c s="248"/>
      <c s="248"/>
      <c s="248"/>
      <c s="248"/>
      <c s="249"/>
      <c s="249"/>
      <c s="249"/>
      <c s="249"/>
      <c s="249"/>
      <c s="249"/>
      <c s="249"/>
      <c s="249"/>
    </row>
    <row r="1419" spans="1:18" ht="12.75">
      <c r="A1419" s="247"/>
      <c s="204"/>
      <c s="247"/>
      <c s="247"/>
      <c s="247"/>
      <c s="247"/>
      <c s="247"/>
      <c s="247"/>
      <c s="247"/>
      <c s="247"/>
      <c s="247"/>
      <c s="247"/>
      <c s="247"/>
      <c s="247"/>
      <c s="247"/>
      <c s="247"/>
      <c s="247"/>
      <c s="247"/>
    </row>
    <row r="1420" spans="1:18" ht="12.75">
      <c r="A1420" s="247"/>
      <c s="204"/>
      <c s="247"/>
      <c s="247"/>
      <c s="247"/>
      <c s="247"/>
      <c s="247"/>
      <c s="247"/>
      <c s="247"/>
      <c s="247"/>
      <c s="247"/>
      <c s="247"/>
      <c s="247"/>
      <c s="247"/>
      <c s="247"/>
      <c s="247"/>
      <c s="247"/>
      <c s="247"/>
    </row>
    <row r="1421" spans="1:18" ht="12.75">
      <c r="A1421" s="247"/>
      <c s="204"/>
      <c s="248"/>
      <c s="248"/>
      <c s="248"/>
      <c s="248"/>
      <c s="248"/>
      <c s="248"/>
      <c s="248"/>
      <c s="248"/>
      <c s="249"/>
      <c s="249"/>
      <c s="249"/>
      <c s="249"/>
      <c s="249"/>
      <c s="249"/>
      <c s="249"/>
      <c s="249"/>
    </row>
    <row r="1422" spans="1:18" ht="12.75">
      <c r="A1422" s="247"/>
      <c s="204"/>
      <c s="248"/>
      <c s="248"/>
      <c s="248"/>
      <c s="248"/>
      <c s="248"/>
      <c s="248"/>
      <c s="248"/>
      <c s="248"/>
      <c s="249"/>
      <c s="249"/>
      <c s="249"/>
      <c s="249"/>
      <c s="249"/>
      <c s="249"/>
      <c s="249"/>
      <c s="249"/>
    </row>
    <row r="1423" spans="1:18" ht="12.75">
      <c r="A1423" s="247"/>
      <c s="204"/>
      <c s="247"/>
      <c s="247"/>
      <c s="247"/>
      <c s="247"/>
      <c s="247"/>
      <c s="247"/>
      <c s="247"/>
      <c s="247"/>
      <c s="247"/>
      <c s="247"/>
      <c s="247"/>
      <c s="247"/>
      <c s="247"/>
      <c s="247"/>
      <c s="247"/>
      <c s="247"/>
    </row>
    <row r="1424" spans="1:18" ht="12.75">
      <c r="A1424" s="247"/>
      <c s="204"/>
      <c s="248"/>
      <c s="248"/>
      <c s="248"/>
      <c s="248"/>
      <c s="248"/>
      <c s="248"/>
      <c s="248"/>
      <c s="248"/>
      <c s="249"/>
      <c s="249"/>
      <c s="249"/>
      <c s="249"/>
      <c s="249"/>
      <c s="249"/>
      <c s="249"/>
      <c s="249"/>
    </row>
    <row r="1425" spans="1:18" ht="12.75">
      <c r="A1425" s="247"/>
      <c s="204"/>
      <c s="248"/>
      <c s="248"/>
      <c s="248"/>
      <c s="248"/>
      <c s="248"/>
      <c s="248"/>
      <c s="248"/>
      <c s="248"/>
      <c s="249"/>
      <c s="249"/>
      <c s="249"/>
      <c s="249"/>
      <c s="249"/>
      <c s="249"/>
      <c s="249"/>
      <c s="249"/>
    </row>
    <row r="1426" spans="1:18" ht="12.75">
      <c r="A1426" s="247"/>
      <c s="204"/>
      <c s="248"/>
      <c s="248"/>
      <c s="248"/>
      <c s="248"/>
      <c s="248"/>
      <c s="248"/>
      <c s="248"/>
      <c s="248"/>
      <c s="249"/>
      <c s="249"/>
      <c s="249"/>
      <c s="249"/>
      <c s="249"/>
      <c s="249"/>
      <c s="249"/>
      <c s="249"/>
    </row>
    <row r="1427" spans="1:18" ht="12.75">
      <c r="A1427" s="247"/>
      <c s="204"/>
      <c s="248"/>
      <c s="248"/>
      <c s="248"/>
      <c s="248"/>
      <c s="248"/>
      <c s="248"/>
      <c s="248"/>
      <c s="248"/>
      <c s="249"/>
      <c s="249"/>
      <c s="249"/>
      <c s="249"/>
      <c s="249"/>
      <c s="249"/>
      <c s="249"/>
      <c s="249"/>
    </row>
    <row r="1428" spans="1:18" ht="12.75">
      <c r="A1428" s="247"/>
      <c s="204"/>
      <c s="248"/>
      <c s="248"/>
      <c s="248"/>
      <c s="248"/>
      <c s="248"/>
      <c s="248"/>
      <c s="248"/>
      <c s="248"/>
      <c s="249"/>
      <c s="249"/>
      <c s="249"/>
      <c s="249"/>
      <c s="249"/>
      <c s="249"/>
      <c s="249"/>
      <c s="249"/>
    </row>
    <row r="1429" spans="1:18" ht="12.75">
      <c r="A1429" s="247"/>
      <c s="204"/>
      <c s="248"/>
      <c s="248"/>
      <c s="248"/>
      <c s="248"/>
      <c s="248"/>
      <c s="248"/>
      <c s="248"/>
      <c s="248"/>
      <c s="249"/>
      <c s="249"/>
      <c s="249"/>
      <c s="249"/>
      <c s="249"/>
      <c s="249"/>
      <c s="249"/>
      <c s="249"/>
    </row>
    <row r="1430" spans="1:18" ht="12.75">
      <c r="A1430" s="247"/>
      <c s="204"/>
      <c s="248"/>
      <c s="248"/>
      <c s="248"/>
      <c s="248"/>
      <c s="248"/>
      <c s="248"/>
      <c s="248"/>
      <c s="248"/>
      <c s="249"/>
      <c s="249"/>
      <c s="249"/>
      <c s="249"/>
      <c s="249"/>
      <c s="249"/>
      <c s="249"/>
      <c s="249"/>
    </row>
    <row r="1431" spans="1:18" ht="12.75">
      <c r="A1431" s="247"/>
      <c s="204"/>
      <c s="248"/>
      <c s="248"/>
      <c s="248"/>
      <c s="248"/>
      <c s="248"/>
      <c s="248"/>
      <c s="248"/>
      <c s="248"/>
      <c s="249"/>
      <c s="249"/>
      <c s="249"/>
      <c s="249"/>
      <c s="249"/>
      <c s="249"/>
      <c s="249"/>
      <c s="249"/>
    </row>
    <row r="1432" spans="1:18" ht="12.75">
      <c r="A1432" s="247"/>
      <c s="204"/>
      <c s="248"/>
      <c s="248"/>
      <c s="248"/>
      <c s="248"/>
      <c s="248"/>
      <c s="248"/>
      <c s="248"/>
      <c s="248"/>
      <c s="249"/>
      <c s="249"/>
      <c s="249"/>
      <c s="249"/>
      <c s="249"/>
      <c s="249"/>
      <c s="249"/>
      <c s="249"/>
    </row>
    <row r="1433" spans="1:18" ht="12.75">
      <c r="A1433" s="247"/>
      <c s="204"/>
      <c s="248"/>
      <c s="248"/>
      <c s="248"/>
      <c s="248"/>
      <c s="248"/>
      <c s="248"/>
      <c s="248"/>
      <c s="248"/>
      <c s="249"/>
      <c s="249"/>
      <c s="249"/>
      <c s="249"/>
      <c s="249"/>
      <c s="249"/>
      <c s="249"/>
      <c s="249"/>
    </row>
    <row r="1434" spans="1:18" ht="12.75">
      <c r="A1434" s="247"/>
      <c s="204"/>
      <c s="248"/>
      <c s="248"/>
      <c s="248"/>
      <c s="248"/>
      <c s="248"/>
      <c s="248"/>
      <c s="248"/>
      <c s="248"/>
      <c s="249"/>
      <c s="249"/>
      <c s="249"/>
      <c s="249"/>
      <c s="249"/>
      <c s="249"/>
      <c s="249"/>
      <c s="249"/>
    </row>
    <row r="1435" spans="1:18" ht="12.75">
      <c r="A1435" s="247"/>
      <c s="204"/>
      <c s="248"/>
      <c s="248"/>
      <c s="248"/>
      <c s="248"/>
      <c s="248"/>
      <c s="248"/>
      <c s="248"/>
      <c s="248"/>
      <c s="249"/>
      <c s="249"/>
      <c s="249"/>
      <c s="249"/>
      <c s="249"/>
      <c s="249"/>
      <c s="249"/>
      <c s="249"/>
    </row>
    <row r="1436" spans="1:18" ht="12.75">
      <c r="A1436" s="247"/>
      <c s="204"/>
      <c s="247"/>
      <c s="247"/>
      <c s="247"/>
      <c s="247"/>
      <c s="247"/>
      <c s="247"/>
      <c s="247"/>
      <c s="247"/>
      <c s="247"/>
      <c s="247"/>
      <c s="247"/>
      <c s="247"/>
      <c s="247"/>
      <c s="247"/>
      <c s="247"/>
      <c s="247"/>
    </row>
    <row r="1437" spans="1:18" ht="12.75">
      <c r="A1437" s="247"/>
      <c s="204"/>
      <c s="248"/>
      <c s="248"/>
      <c s="248"/>
      <c s="248"/>
      <c s="248"/>
      <c s="248"/>
      <c s="248"/>
      <c s="248"/>
      <c s="249"/>
      <c s="249"/>
      <c s="249"/>
      <c s="249"/>
      <c s="249"/>
      <c s="249"/>
      <c s="249"/>
      <c s="249"/>
    </row>
    <row r="1438" spans="1:18" ht="12.75">
      <c r="A1438" s="247"/>
      <c s="204"/>
      <c s="248"/>
      <c s="248"/>
      <c s="248"/>
      <c s="248"/>
      <c s="248"/>
      <c s="248"/>
      <c s="248"/>
      <c s="248"/>
      <c s="249"/>
      <c s="249"/>
      <c s="249"/>
      <c s="249"/>
      <c s="249"/>
      <c s="249"/>
      <c s="249"/>
      <c s="249"/>
    </row>
    <row r="1439" spans="1:18" ht="12.75">
      <c r="A1439" s="247"/>
      <c s="204"/>
      <c s="248"/>
      <c s="248"/>
      <c s="248"/>
      <c s="248"/>
      <c s="248"/>
      <c s="248"/>
      <c s="248"/>
      <c s="248"/>
      <c s="249"/>
      <c s="249"/>
      <c s="249"/>
      <c s="249"/>
      <c s="249"/>
      <c s="249"/>
      <c s="249"/>
      <c s="249"/>
    </row>
    <row r="1440" spans="1:18" ht="12.75">
      <c r="A1440" s="247"/>
      <c s="204"/>
      <c s="248"/>
      <c s="248"/>
      <c s="248"/>
      <c s="248"/>
      <c s="248"/>
      <c s="248"/>
      <c s="248"/>
      <c s="248"/>
      <c s="249"/>
      <c s="249"/>
      <c s="249"/>
      <c s="249"/>
      <c s="249"/>
      <c s="249"/>
      <c s="249"/>
      <c s="249"/>
    </row>
    <row r="1441" spans="1:18" ht="12.75">
      <c r="A1441" s="247"/>
      <c s="204"/>
      <c s="248"/>
      <c s="248"/>
      <c s="248"/>
      <c s="248"/>
      <c s="248"/>
      <c s="248"/>
      <c s="248"/>
      <c s="248"/>
      <c s="249"/>
      <c s="249"/>
      <c s="249"/>
      <c s="249"/>
      <c s="249"/>
      <c s="249"/>
      <c s="249"/>
      <c s="249"/>
    </row>
    <row r="1442" spans="1:18" ht="12.75">
      <c r="A1442" s="247"/>
      <c s="204"/>
      <c s="248"/>
      <c s="248"/>
      <c s="248"/>
      <c s="248"/>
      <c s="248"/>
      <c s="248"/>
      <c s="248"/>
      <c s="248"/>
      <c s="249"/>
      <c s="249"/>
      <c s="249"/>
      <c s="249"/>
      <c s="249"/>
      <c s="249"/>
      <c s="249"/>
      <c s="249"/>
    </row>
    <row r="1443" spans="1:18" ht="12.75">
      <c r="A1443" s="247"/>
      <c s="204"/>
      <c s="248"/>
      <c s="248"/>
      <c s="248"/>
      <c s="248"/>
      <c s="248"/>
      <c s="248"/>
      <c s="248"/>
      <c s="248"/>
      <c s="249"/>
      <c s="249"/>
      <c s="249"/>
      <c s="249"/>
      <c s="249"/>
      <c s="249"/>
      <c s="249"/>
      <c s="249"/>
    </row>
    <row r="1444" spans="1:18" ht="12.75">
      <c r="A1444" s="247"/>
      <c s="204"/>
      <c s="248"/>
      <c s="248"/>
      <c s="248"/>
      <c s="248"/>
      <c s="248"/>
      <c s="248"/>
      <c s="248"/>
      <c s="248"/>
      <c s="249"/>
      <c s="249"/>
      <c s="249"/>
      <c s="249"/>
      <c s="249"/>
      <c s="249"/>
      <c s="249"/>
      <c s="249"/>
    </row>
    <row r="1445" spans="1:18" ht="12.75">
      <c r="A1445" s="247"/>
      <c s="204"/>
      <c s="248"/>
      <c s="248"/>
      <c s="248"/>
      <c s="248"/>
      <c s="248"/>
      <c s="248"/>
      <c s="248"/>
      <c s="248"/>
      <c s="249"/>
      <c s="249"/>
      <c s="249"/>
      <c s="249"/>
      <c s="249"/>
      <c s="249"/>
      <c s="249"/>
      <c s="249"/>
    </row>
    <row r="1446" spans="1:18" ht="12.75">
      <c r="A1446" s="247"/>
      <c s="204"/>
      <c s="248"/>
      <c s="248"/>
      <c s="248"/>
      <c s="248"/>
      <c s="248"/>
      <c s="248"/>
      <c s="248"/>
      <c s="248"/>
      <c s="249"/>
      <c s="249"/>
      <c s="249"/>
      <c s="249"/>
      <c s="249"/>
      <c s="249"/>
      <c s="249"/>
      <c s="249"/>
    </row>
    <row r="1447" spans="1:18" ht="12.75">
      <c r="A1447" s="247"/>
      <c s="204"/>
      <c s="248"/>
      <c s="248"/>
      <c s="248"/>
      <c s="248"/>
      <c s="248"/>
      <c s="248"/>
      <c s="248"/>
      <c s="248"/>
      <c s="249"/>
      <c s="249"/>
      <c s="249"/>
      <c s="249"/>
      <c s="249"/>
      <c s="249"/>
      <c s="249"/>
      <c s="249"/>
    </row>
    <row r="1448" spans="1:18" ht="12.75">
      <c r="A1448" s="247"/>
      <c s="204"/>
      <c s="248"/>
      <c s="248"/>
      <c s="248"/>
      <c s="248"/>
      <c s="248"/>
      <c s="248"/>
      <c s="248"/>
      <c s="248"/>
      <c s="249"/>
      <c s="249"/>
      <c s="249"/>
      <c s="249"/>
      <c s="249"/>
      <c s="249"/>
      <c s="249"/>
      <c s="249"/>
    </row>
    <row r="1449" spans="1:18" ht="12.75">
      <c r="A1449" s="247"/>
      <c s="204"/>
      <c s="248"/>
      <c s="248"/>
      <c s="248"/>
      <c s="248"/>
      <c s="248"/>
      <c s="248"/>
      <c s="248"/>
      <c s="248"/>
      <c s="249"/>
      <c s="249"/>
      <c s="249"/>
      <c s="249"/>
      <c s="249"/>
      <c s="249"/>
      <c s="249"/>
      <c s="249"/>
    </row>
    <row r="1450" spans="1:18" ht="12.75">
      <c r="A1450" s="247"/>
      <c s="204"/>
      <c s="248"/>
      <c s="248"/>
      <c s="248"/>
      <c s="248"/>
      <c s="248"/>
      <c s="248"/>
      <c s="248"/>
      <c s="248"/>
      <c s="249"/>
      <c s="249"/>
      <c s="249"/>
      <c s="249"/>
      <c s="249"/>
      <c s="249"/>
      <c s="249"/>
      <c s="249"/>
    </row>
    <row r="1451" spans="1:18" ht="12.75">
      <c r="A1451" s="247"/>
      <c s="204"/>
      <c s="247"/>
      <c s="247"/>
      <c s="247"/>
      <c s="247"/>
      <c s="247"/>
      <c s="247"/>
      <c s="247"/>
      <c s="247"/>
      <c s="247"/>
      <c s="247"/>
      <c s="247"/>
      <c s="247"/>
      <c s="247"/>
      <c s="247"/>
      <c s="247"/>
      <c s="247"/>
    </row>
    <row r="1452" spans="1:18" ht="12.75">
      <c r="A1452" s="247"/>
      <c s="204"/>
      <c s="247"/>
      <c s="247"/>
      <c s="247"/>
      <c s="247"/>
      <c s="247"/>
      <c s="247"/>
      <c s="247"/>
      <c s="247"/>
      <c s="247"/>
      <c s="247"/>
      <c s="247"/>
      <c s="247"/>
      <c s="247"/>
      <c s="247"/>
      <c s="247"/>
      <c s="247"/>
    </row>
    <row r="1453" spans="1:18" ht="12.75">
      <c r="A1453" s="247"/>
      <c s="204"/>
      <c s="248"/>
      <c s="248"/>
      <c s="248"/>
      <c s="248"/>
      <c s="248"/>
      <c s="248"/>
      <c s="248"/>
      <c s="248"/>
      <c s="249"/>
      <c s="249"/>
      <c s="249"/>
      <c s="249"/>
      <c s="249"/>
      <c s="249"/>
      <c s="249"/>
      <c s="249"/>
    </row>
    <row r="1454" spans="1:18" ht="12.75">
      <c r="A1454" s="247"/>
      <c s="204"/>
      <c s="248"/>
      <c s="248"/>
      <c s="248"/>
      <c s="248"/>
      <c s="248"/>
      <c s="248"/>
      <c s="248"/>
      <c s="248"/>
      <c s="249"/>
      <c s="249"/>
      <c s="249"/>
      <c s="249"/>
      <c s="249"/>
      <c s="249"/>
      <c s="249"/>
      <c s="249"/>
    </row>
    <row r="1455" spans="1:18" ht="12.75">
      <c r="A1455" s="247"/>
      <c s="204"/>
      <c s="247"/>
      <c s="247"/>
      <c s="247"/>
      <c s="247"/>
      <c s="247"/>
      <c s="247"/>
      <c s="247"/>
      <c s="247"/>
      <c s="247"/>
      <c s="247"/>
      <c s="247"/>
      <c s="247"/>
      <c s="247"/>
      <c s="247"/>
      <c s="247"/>
      <c s="247"/>
    </row>
    <row r="1456" spans="1:18" ht="12.75">
      <c r="A1456" s="247"/>
      <c s="204"/>
      <c s="247"/>
      <c s="247"/>
      <c s="247"/>
      <c s="247"/>
      <c s="247"/>
      <c s="247"/>
      <c s="247"/>
      <c s="247"/>
      <c s="247"/>
      <c s="247"/>
      <c s="247"/>
      <c s="247"/>
      <c s="247"/>
      <c s="247"/>
      <c s="247"/>
      <c s="247"/>
    </row>
    <row r="1457" spans="1:18" ht="12.75">
      <c r="A1457" s="247"/>
      <c s="204"/>
      <c s="248"/>
      <c s="248"/>
      <c s="248"/>
      <c s="248"/>
      <c s="248"/>
      <c s="248"/>
      <c s="248"/>
      <c s="248"/>
      <c s="249"/>
      <c s="249"/>
      <c s="249"/>
      <c s="249"/>
      <c s="249"/>
      <c s="249"/>
      <c s="249"/>
      <c s="249"/>
    </row>
    <row r="1458" spans="1:18" ht="12.75">
      <c r="A1458" s="247"/>
      <c s="204"/>
      <c s="248"/>
      <c s="248"/>
      <c s="248"/>
      <c s="248"/>
      <c s="248"/>
      <c s="248"/>
      <c s="248"/>
      <c s="248"/>
      <c s="249"/>
      <c s="249"/>
      <c s="249"/>
      <c s="249"/>
      <c s="249"/>
      <c s="249"/>
      <c s="249"/>
      <c s="249"/>
    </row>
    <row r="1459" spans="1:18" ht="12.75">
      <c r="A1459" s="247"/>
      <c s="204"/>
      <c s="248"/>
      <c s="248"/>
      <c s="248"/>
      <c s="248"/>
      <c s="248"/>
      <c s="248"/>
      <c s="248"/>
      <c s="248"/>
      <c s="249"/>
      <c s="249"/>
      <c s="249"/>
      <c s="249"/>
      <c s="249"/>
      <c s="249"/>
      <c s="249"/>
      <c s="249"/>
    </row>
    <row r="1460" spans="1:18" ht="12.75">
      <c r="A1460" s="247"/>
      <c s="204"/>
      <c s="248"/>
      <c s="248"/>
      <c s="248"/>
      <c s="248"/>
      <c s="248"/>
      <c s="248"/>
      <c s="248"/>
      <c s="248"/>
      <c s="249"/>
      <c s="249"/>
      <c s="249"/>
      <c s="249"/>
      <c s="249"/>
      <c s="249"/>
      <c s="249"/>
      <c s="249"/>
    </row>
    <row r="1461" spans="1:18" ht="12.75">
      <c r="A1461" s="247"/>
      <c s="204"/>
      <c s="248"/>
      <c s="248"/>
      <c s="248"/>
      <c s="248"/>
      <c s="248"/>
      <c s="248"/>
      <c s="248"/>
      <c s="248"/>
      <c s="249"/>
      <c s="249"/>
      <c s="249"/>
      <c s="249"/>
      <c s="249"/>
      <c s="249"/>
      <c s="249"/>
      <c s="249"/>
    </row>
    <row r="1462" spans="1:18" ht="12.75">
      <c r="A1462" s="247"/>
      <c s="204"/>
      <c s="248"/>
      <c s="248"/>
      <c s="248"/>
      <c s="248"/>
      <c s="248"/>
      <c s="248"/>
      <c s="248"/>
      <c s="248"/>
      <c s="249"/>
      <c s="249"/>
      <c s="249"/>
      <c s="249"/>
      <c s="249"/>
      <c s="249"/>
      <c s="249"/>
      <c s="249"/>
    </row>
    <row r="1463" spans="1:18" ht="12.75">
      <c r="A1463" s="247"/>
      <c s="204"/>
      <c s="248"/>
      <c s="248"/>
      <c s="248"/>
      <c s="248"/>
      <c s="248"/>
      <c s="248"/>
      <c s="248"/>
      <c s="248"/>
      <c s="249"/>
      <c s="249"/>
      <c s="249"/>
      <c s="249"/>
      <c s="249"/>
      <c s="249"/>
      <c s="249"/>
      <c s="249"/>
    </row>
    <row r="1464" spans="1:18" ht="12.75">
      <c r="A1464" s="247"/>
      <c s="204"/>
      <c s="248"/>
      <c s="248"/>
      <c s="248"/>
      <c s="248"/>
      <c s="248"/>
      <c s="248"/>
      <c s="248"/>
      <c s="248"/>
      <c s="249"/>
      <c s="249"/>
      <c s="249"/>
      <c s="249"/>
      <c s="249"/>
      <c s="249"/>
      <c s="249"/>
      <c s="249"/>
    </row>
    <row r="1465" spans="1:18" ht="12.75">
      <c r="A1465" s="247"/>
      <c s="204"/>
      <c s="248"/>
      <c s="248"/>
      <c s="248"/>
      <c s="248"/>
      <c s="248"/>
      <c s="248"/>
      <c s="248"/>
      <c s="248"/>
      <c s="249"/>
      <c s="249"/>
      <c s="249"/>
      <c s="249"/>
      <c s="249"/>
      <c s="249"/>
      <c s="249"/>
      <c s="249"/>
    </row>
    <row r="1466" spans="1:18" ht="12.75">
      <c r="A1466" s="247"/>
      <c s="204"/>
      <c s="248"/>
      <c s="248"/>
      <c s="248"/>
      <c s="248"/>
      <c s="248"/>
      <c s="248"/>
      <c s="248"/>
      <c s="248"/>
      <c s="249"/>
      <c s="249"/>
      <c s="249"/>
      <c s="249"/>
      <c s="249"/>
      <c s="249"/>
      <c s="249"/>
      <c s="249"/>
    </row>
    <row r="1467" spans="1:18" ht="12.75">
      <c r="A1467" s="247"/>
      <c s="204"/>
      <c s="248"/>
      <c s="248"/>
      <c s="248"/>
      <c s="248"/>
      <c s="248"/>
      <c s="248"/>
      <c s="248"/>
      <c s="248"/>
      <c s="249"/>
      <c s="249"/>
      <c s="249"/>
      <c s="249"/>
      <c s="249"/>
      <c s="249"/>
      <c s="249"/>
      <c s="249"/>
    </row>
    <row r="1468" spans="1:18" ht="12.75">
      <c r="A1468" s="247"/>
      <c s="204"/>
      <c s="247"/>
      <c s="247"/>
      <c s="247"/>
      <c s="247"/>
      <c s="247"/>
      <c s="247"/>
      <c s="247"/>
      <c s="247"/>
      <c s="247"/>
      <c s="247"/>
      <c s="247"/>
      <c s="247"/>
      <c s="247"/>
      <c s="247"/>
      <c s="247"/>
      <c s="247"/>
    </row>
    <row r="1469" spans="1:18" ht="12.75">
      <c r="A1469" s="247"/>
      <c s="204"/>
      <c s="248"/>
      <c s="248"/>
      <c s="248"/>
      <c s="248"/>
      <c s="248"/>
      <c s="248"/>
      <c s="248"/>
      <c s="248"/>
      <c s="249"/>
      <c s="249"/>
      <c s="249"/>
      <c s="249"/>
      <c s="249"/>
      <c s="249"/>
      <c s="249"/>
      <c s="249"/>
    </row>
    <row r="1470" spans="1:18" ht="12.75">
      <c r="A1470" s="247"/>
      <c s="204"/>
      <c s="248"/>
      <c s="248"/>
      <c s="248"/>
      <c s="248"/>
      <c s="248"/>
      <c s="248"/>
      <c s="248"/>
      <c s="248"/>
      <c s="249"/>
      <c s="249"/>
      <c s="249"/>
      <c s="249"/>
      <c s="249"/>
      <c s="249"/>
      <c s="249"/>
      <c s="249"/>
    </row>
    <row r="1471" spans="1:18" ht="12.75">
      <c r="A1471" s="247"/>
      <c s="204"/>
      <c s="248"/>
      <c s="248"/>
      <c s="248"/>
      <c s="248"/>
      <c s="248"/>
      <c s="248"/>
      <c s="248"/>
      <c s="248"/>
      <c s="249"/>
      <c s="249"/>
      <c s="249"/>
      <c s="249"/>
      <c s="249"/>
      <c s="249"/>
      <c s="249"/>
      <c s="249"/>
    </row>
    <row r="1472" spans="1:18" ht="12.75">
      <c r="A1472" s="247"/>
      <c s="204"/>
      <c s="248"/>
      <c s="248"/>
      <c s="248"/>
      <c s="248"/>
      <c s="248"/>
      <c s="248"/>
      <c s="248"/>
      <c s="248"/>
      <c s="249"/>
      <c s="249"/>
      <c s="249"/>
      <c s="249"/>
      <c s="249"/>
      <c s="249"/>
      <c s="249"/>
      <c s="249"/>
    </row>
    <row r="1473" spans="1:18" ht="12.75">
      <c r="A1473" s="247"/>
      <c s="204"/>
      <c s="248"/>
      <c s="248"/>
      <c s="248"/>
      <c s="248"/>
      <c s="248"/>
      <c s="248"/>
      <c s="248"/>
      <c s="248"/>
      <c s="249"/>
      <c s="249"/>
      <c s="249"/>
      <c s="249"/>
      <c s="249"/>
      <c s="249"/>
      <c s="249"/>
      <c s="249"/>
    </row>
    <row r="1474" spans="1:18" ht="12.75">
      <c r="A1474" s="247"/>
      <c s="204"/>
      <c s="248"/>
      <c s="248"/>
      <c s="248"/>
      <c s="248"/>
      <c s="248"/>
      <c s="248"/>
      <c s="248"/>
      <c s="248"/>
      <c s="249"/>
      <c s="249"/>
      <c s="249"/>
      <c s="249"/>
      <c s="249"/>
      <c s="249"/>
      <c s="249"/>
      <c s="249"/>
    </row>
    <row r="1475" spans="1:18" ht="12.75">
      <c r="A1475" s="247"/>
      <c s="204"/>
      <c s="248"/>
      <c s="248"/>
      <c s="248"/>
      <c s="248"/>
      <c s="248"/>
      <c s="248"/>
      <c s="248"/>
      <c s="248"/>
      <c s="249"/>
      <c s="249"/>
      <c s="249"/>
      <c s="249"/>
      <c s="249"/>
      <c s="249"/>
      <c s="249"/>
      <c s="249"/>
    </row>
    <row r="1476" spans="1:18" ht="12.75">
      <c r="A1476" s="247"/>
      <c s="204"/>
      <c s="248"/>
      <c s="248"/>
      <c s="248"/>
      <c s="248"/>
      <c s="248"/>
      <c s="248"/>
      <c s="248"/>
      <c s="248"/>
      <c s="249"/>
      <c s="249"/>
      <c s="249"/>
      <c s="249"/>
      <c s="249"/>
      <c s="249"/>
      <c s="249"/>
      <c s="249"/>
    </row>
    <row r="1477" spans="1:18" ht="12.75">
      <c r="A1477" s="247"/>
      <c s="204"/>
      <c s="248"/>
      <c s="248"/>
      <c s="248"/>
      <c s="248"/>
      <c s="248"/>
      <c s="248"/>
      <c s="248"/>
      <c s="248"/>
      <c s="249"/>
      <c s="249"/>
      <c s="249"/>
      <c s="249"/>
      <c s="249"/>
      <c s="249"/>
      <c s="249"/>
      <c s="249"/>
    </row>
    <row r="1478" spans="1:18" ht="12.75">
      <c r="A1478" s="247"/>
      <c s="204"/>
      <c s="248"/>
      <c s="248"/>
      <c s="248"/>
      <c s="248"/>
      <c s="248"/>
      <c s="248"/>
      <c s="248"/>
      <c s="248"/>
      <c s="249"/>
      <c s="249"/>
      <c s="249"/>
      <c s="249"/>
      <c s="249"/>
      <c s="249"/>
      <c s="249"/>
      <c s="249"/>
    </row>
    <row r="1479" spans="1:18" ht="12.75">
      <c r="A1479" s="247"/>
      <c s="204"/>
      <c s="248"/>
      <c s="248"/>
      <c s="248"/>
      <c s="248"/>
      <c s="248"/>
      <c s="248"/>
      <c s="248"/>
      <c s="248"/>
      <c s="249"/>
      <c s="249"/>
      <c s="249"/>
      <c s="249"/>
      <c s="249"/>
      <c s="249"/>
      <c s="249"/>
      <c s="249"/>
    </row>
    <row r="1480" spans="1:18" ht="12.75">
      <c r="A1480" s="247"/>
      <c s="204"/>
      <c s="248"/>
      <c s="248"/>
      <c s="248"/>
      <c s="248"/>
      <c s="248"/>
      <c s="248"/>
      <c s="248"/>
      <c s="248"/>
      <c s="249"/>
      <c s="249"/>
      <c s="249"/>
      <c s="249"/>
      <c s="249"/>
      <c s="249"/>
      <c s="249"/>
      <c s="249"/>
    </row>
    <row r="1481" spans="1:18" ht="12.75">
      <c r="A1481" s="247"/>
      <c s="204"/>
      <c s="248"/>
      <c s="248"/>
      <c s="248"/>
      <c s="248"/>
      <c s="248"/>
      <c s="248"/>
      <c s="248"/>
      <c s="248"/>
      <c s="249"/>
      <c s="249"/>
      <c s="249"/>
      <c s="249"/>
      <c s="249"/>
      <c s="249"/>
      <c s="249"/>
      <c s="249"/>
    </row>
    <row r="1482" spans="1:18" ht="12.75">
      <c r="A1482" s="247"/>
      <c s="204"/>
      <c s="248"/>
      <c s="248"/>
      <c s="248"/>
      <c s="248"/>
      <c s="248"/>
      <c s="248"/>
      <c s="248"/>
      <c s="248"/>
      <c s="249"/>
      <c s="249"/>
      <c s="249"/>
      <c s="249"/>
      <c s="249"/>
      <c s="249"/>
      <c s="249"/>
      <c s="249"/>
    </row>
    <row r="1483" spans="1:18" ht="12.75">
      <c r="A1483" s="247"/>
      <c s="204"/>
      <c s="247"/>
      <c s="248"/>
      <c s="247"/>
      <c s="248"/>
      <c s="247"/>
      <c s="248"/>
      <c s="247"/>
      <c s="248"/>
      <c s="247"/>
      <c s="249"/>
      <c s="247"/>
      <c s="249"/>
      <c s="247"/>
      <c s="249"/>
      <c s="247"/>
      <c s="249"/>
    </row>
    <row r="1484" spans="1:18" ht="12.75">
      <c r="A1484" s="247"/>
      <c s="204"/>
      <c s="248"/>
      <c s="248"/>
      <c s="248"/>
      <c s="248"/>
      <c s="248"/>
      <c s="248"/>
      <c s="248"/>
      <c s="248"/>
      <c s="249"/>
      <c s="249"/>
      <c s="249"/>
      <c s="249"/>
      <c s="249"/>
      <c s="249"/>
      <c s="249"/>
      <c s="249"/>
    </row>
    <row r="1485" spans="1:18" ht="12.75">
      <c r="A1485" s="247"/>
      <c s="204"/>
      <c s="248"/>
      <c s="248"/>
      <c s="248"/>
      <c s="248"/>
      <c s="248"/>
      <c s="248"/>
      <c s="248"/>
      <c s="248"/>
      <c s="249"/>
      <c s="249"/>
      <c s="249"/>
      <c s="249"/>
      <c s="249"/>
      <c s="249"/>
      <c s="249"/>
      <c s="249"/>
    </row>
    <row r="1486" spans="1:18" ht="12.75">
      <c r="A1486" s="247"/>
      <c s="204"/>
      <c s="248"/>
      <c s="248"/>
      <c s="248"/>
      <c s="248"/>
      <c s="248"/>
      <c s="248"/>
      <c s="248"/>
      <c s="248"/>
      <c s="249"/>
      <c s="249"/>
      <c s="249"/>
      <c s="249"/>
      <c s="249"/>
      <c s="249"/>
      <c s="249"/>
      <c s="249"/>
    </row>
    <row r="1487" spans="1:18" ht="12.75">
      <c r="A1487" s="247"/>
      <c s="204"/>
      <c s="248"/>
      <c s="248"/>
      <c s="248"/>
      <c s="248"/>
      <c s="248"/>
      <c s="248"/>
      <c s="248"/>
      <c s="248"/>
      <c s="249"/>
      <c s="249"/>
      <c s="249"/>
      <c s="249"/>
      <c s="249"/>
      <c s="249"/>
      <c s="249"/>
      <c s="249"/>
    </row>
    <row r="1488" spans="1:18" ht="12.75">
      <c r="A1488" s="247"/>
      <c s="204"/>
      <c s="248"/>
      <c s="248"/>
      <c s="248"/>
      <c s="248"/>
      <c s="248"/>
      <c s="248"/>
      <c s="248"/>
      <c s="248"/>
      <c s="249"/>
      <c s="249"/>
      <c s="249"/>
      <c s="249"/>
      <c s="249"/>
      <c s="249"/>
      <c s="249"/>
      <c s="249"/>
    </row>
    <row r="1489" spans="1:18" ht="12.75">
      <c r="A1489" s="247"/>
      <c s="204"/>
      <c s="248"/>
      <c s="248"/>
      <c s="248"/>
      <c s="248"/>
      <c s="248"/>
      <c s="248"/>
      <c s="248"/>
      <c s="248"/>
      <c s="249"/>
      <c s="249"/>
      <c s="249"/>
      <c s="249"/>
      <c s="249"/>
      <c s="249"/>
      <c s="249"/>
      <c s="249"/>
    </row>
    <row r="1490" spans="1:18" ht="12.75">
      <c r="A1490" s="247"/>
      <c s="204"/>
      <c s="248"/>
      <c s="248"/>
      <c s="248"/>
      <c s="248"/>
      <c s="248"/>
      <c s="248"/>
      <c s="248"/>
      <c s="248"/>
      <c s="249"/>
      <c s="249"/>
      <c s="249"/>
      <c s="249"/>
      <c s="249"/>
      <c s="249"/>
      <c s="249"/>
      <c s="249"/>
    </row>
    <row r="1491" spans="1:18" ht="12.75">
      <c r="A1491" s="247"/>
      <c s="204"/>
      <c s="248"/>
      <c s="248"/>
      <c s="248"/>
      <c s="248"/>
      <c s="248"/>
      <c s="248"/>
      <c s="248"/>
      <c s="248"/>
      <c s="249"/>
      <c s="249"/>
      <c s="249"/>
      <c s="249"/>
      <c s="249"/>
      <c s="249"/>
      <c s="249"/>
      <c s="249"/>
    </row>
    <row r="1492" spans="1:18" ht="12.75">
      <c r="A1492" s="247"/>
      <c s="204"/>
      <c s="248"/>
      <c s="248"/>
      <c s="248"/>
      <c s="248"/>
      <c s="248"/>
      <c s="248"/>
      <c s="248"/>
      <c s="248"/>
      <c s="249"/>
      <c s="249"/>
      <c s="249"/>
      <c s="249"/>
      <c s="249"/>
      <c s="249"/>
      <c s="249"/>
      <c s="249"/>
    </row>
    <row r="1493" spans="1:18" ht="12.75">
      <c r="A1493" s="247"/>
      <c s="204"/>
      <c s="248"/>
      <c s="248"/>
      <c s="248"/>
      <c s="248"/>
      <c s="248"/>
      <c s="248"/>
      <c s="248"/>
      <c s="248"/>
      <c s="249"/>
      <c s="249"/>
      <c s="249"/>
      <c s="249"/>
      <c s="249"/>
      <c s="249"/>
      <c s="249"/>
      <c s="249"/>
    </row>
    <row r="1494" spans="1:18" ht="12.75">
      <c r="A1494" s="247"/>
      <c s="204"/>
      <c s="248"/>
      <c s="248"/>
      <c s="248"/>
      <c s="248"/>
      <c s="248"/>
      <c s="248"/>
      <c s="248"/>
      <c s="248"/>
      <c s="249"/>
      <c s="249"/>
      <c s="249"/>
      <c s="249"/>
      <c s="249"/>
      <c s="249"/>
      <c s="249"/>
      <c s="249"/>
    </row>
    <row r="1495" spans="1:18" ht="12.75">
      <c r="A1495" s="247"/>
      <c s="204"/>
      <c s="248"/>
      <c s="248"/>
      <c s="248"/>
      <c s="248"/>
      <c s="248"/>
      <c s="248"/>
      <c s="248"/>
      <c s="248"/>
      <c s="249"/>
      <c s="249"/>
      <c s="249"/>
      <c s="249"/>
      <c s="249"/>
      <c s="249"/>
      <c s="249"/>
      <c s="249"/>
    </row>
    <row r="1496" spans="1:18" ht="12.75">
      <c r="A1496" s="247"/>
      <c s="204"/>
      <c s="248"/>
      <c s="248"/>
      <c s="248"/>
      <c s="248"/>
      <c s="248"/>
      <c s="248"/>
      <c s="248"/>
      <c s="248"/>
      <c s="249"/>
      <c s="249"/>
      <c s="249"/>
      <c s="249"/>
      <c s="249"/>
      <c s="249"/>
      <c s="249"/>
      <c s="249"/>
    </row>
    <row r="1497" spans="1:18" ht="12.75">
      <c r="A1497" s="247"/>
      <c s="204"/>
      <c s="248"/>
      <c s="248"/>
      <c s="248"/>
      <c s="248"/>
      <c s="248"/>
      <c s="248"/>
      <c s="248"/>
      <c s="248"/>
      <c s="249"/>
      <c s="249"/>
      <c s="249"/>
      <c s="249"/>
      <c s="249"/>
      <c s="249"/>
      <c s="249"/>
      <c s="249"/>
    </row>
    <row r="1498" spans="1:18" ht="12.75">
      <c r="A1498" s="247"/>
      <c s="204"/>
      <c s="248"/>
      <c s="248"/>
      <c s="248"/>
      <c s="248"/>
      <c s="248"/>
      <c s="248"/>
      <c s="248"/>
      <c s="248"/>
      <c s="249"/>
      <c s="249"/>
      <c s="249"/>
      <c s="249"/>
      <c s="249"/>
      <c s="249"/>
      <c s="249"/>
      <c s="249"/>
    </row>
    <row r="1499" spans="1:18" ht="12.75">
      <c r="A1499" s="247"/>
      <c s="204"/>
      <c s="248"/>
      <c s="248"/>
      <c s="248"/>
      <c s="248"/>
      <c s="248"/>
      <c s="248"/>
      <c s="248"/>
      <c s="248"/>
      <c s="249"/>
      <c s="249"/>
      <c s="249"/>
      <c s="249"/>
      <c s="249"/>
      <c s="249"/>
      <c s="249"/>
      <c s="249"/>
    </row>
    <row r="1500" spans="1:18" ht="12.75">
      <c r="A1500" s="247"/>
      <c s="204"/>
      <c s="248"/>
      <c s="247"/>
      <c s="248"/>
      <c s="248"/>
      <c s="248"/>
      <c s="248"/>
      <c s="248"/>
      <c s="248"/>
      <c s="249"/>
      <c s="247"/>
      <c s="249"/>
      <c s="249"/>
      <c s="249"/>
      <c s="249"/>
      <c s="249"/>
      <c s="249"/>
    </row>
    <row r="1501" spans="1:18" ht="12.75">
      <c r="A1501" s="247"/>
      <c s="204"/>
      <c s="248"/>
      <c s="248"/>
      <c s="248"/>
      <c s="248"/>
      <c s="248"/>
      <c s="248"/>
      <c s="248"/>
      <c s="248"/>
      <c s="249"/>
      <c s="249"/>
      <c s="249"/>
      <c s="249"/>
      <c s="249"/>
      <c s="249"/>
      <c s="249"/>
      <c s="249"/>
    </row>
    <row r="1502" spans="1:18" ht="12.75">
      <c r="A1502" s="247"/>
      <c s="204"/>
      <c s="248"/>
      <c s="248"/>
      <c s="248"/>
      <c s="248"/>
      <c s="248"/>
      <c s="248"/>
      <c s="248"/>
      <c s="248"/>
      <c s="249"/>
      <c s="249"/>
      <c s="249"/>
      <c s="249"/>
      <c s="249"/>
      <c s="249"/>
      <c s="249"/>
      <c s="249"/>
    </row>
    <row r="1503" spans="1:18" ht="12.75">
      <c r="A1503" s="247"/>
      <c s="204"/>
      <c s="248"/>
      <c s="248"/>
      <c s="248"/>
      <c s="248"/>
      <c s="248"/>
      <c s="248"/>
      <c s="248"/>
      <c s="248"/>
      <c s="249"/>
      <c s="249"/>
      <c s="249"/>
      <c s="249"/>
      <c s="249"/>
      <c s="249"/>
      <c s="249"/>
      <c s="249"/>
    </row>
    <row r="1504" spans="1:18" ht="12.75">
      <c r="A1504" s="247"/>
      <c s="204"/>
      <c s="248"/>
      <c s="248"/>
      <c s="248"/>
      <c s="248"/>
      <c s="248"/>
      <c s="248"/>
      <c s="248"/>
      <c s="248"/>
      <c s="249"/>
      <c s="249"/>
      <c s="249"/>
      <c s="249"/>
      <c s="249"/>
      <c s="249"/>
      <c s="249"/>
      <c s="249"/>
    </row>
    <row r="1505" spans="1:18" ht="12.75">
      <c r="A1505" s="247"/>
      <c s="204"/>
      <c s="248"/>
      <c s="248"/>
      <c s="248"/>
      <c s="248"/>
      <c s="248"/>
      <c s="248"/>
      <c s="248"/>
      <c s="248"/>
      <c s="249"/>
      <c s="249"/>
      <c s="249"/>
      <c s="249"/>
      <c s="249"/>
      <c s="249"/>
      <c s="249"/>
      <c s="249"/>
    </row>
    <row r="1506" spans="1:18" ht="12.75">
      <c r="A1506" s="247"/>
      <c s="204"/>
      <c s="248"/>
      <c s="248"/>
      <c s="248"/>
      <c s="248"/>
      <c s="248"/>
      <c s="248"/>
      <c s="248"/>
      <c s="248"/>
      <c s="249"/>
      <c s="249"/>
      <c s="249"/>
      <c s="249"/>
      <c s="249"/>
      <c s="249"/>
      <c s="249"/>
      <c s="249"/>
    </row>
    <row r="1507" spans="1:18" ht="12.75">
      <c r="A1507" s="247"/>
      <c s="204"/>
      <c s="248"/>
      <c s="248"/>
      <c s="248"/>
      <c s="248"/>
      <c s="248"/>
      <c s="248"/>
      <c s="248"/>
      <c s="248"/>
      <c s="249"/>
      <c s="249"/>
      <c s="249"/>
      <c s="249"/>
      <c s="249"/>
      <c s="249"/>
      <c s="249"/>
      <c s="249"/>
    </row>
    <row r="1508" spans="1:18" ht="12.75">
      <c r="A1508" s="247"/>
      <c s="204"/>
      <c s="248"/>
      <c s="248"/>
      <c s="248"/>
      <c s="248"/>
      <c s="248"/>
      <c s="248"/>
      <c s="248"/>
      <c s="248"/>
      <c s="249"/>
      <c s="249"/>
      <c s="249"/>
      <c s="249"/>
      <c s="249"/>
      <c s="249"/>
      <c s="249"/>
      <c s="249"/>
    </row>
    <row r="1509" spans="1:18" ht="12.75">
      <c r="A1509" s="247"/>
      <c s="204"/>
      <c s="248"/>
      <c s="248"/>
      <c s="248"/>
      <c s="248"/>
      <c s="248"/>
      <c s="248"/>
      <c s="248"/>
      <c s="248"/>
      <c s="249"/>
      <c s="249"/>
      <c s="249"/>
      <c s="249"/>
      <c s="249"/>
      <c s="249"/>
      <c s="249"/>
      <c s="249"/>
    </row>
    <row r="1510" spans="1:18" ht="12.75">
      <c r="A1510" s="247"/>
      <c s="204"/>
      <c s="248"/>
      <c s="248"/>
      <c s="248"/>
      <c s="248"/>
      <c s="248"/>
      <c s="248"/>
      <c s="248"/>
      <c s="248"/>
      <c s="249"/>
      <c s="249"/>
      <c s="249"/>
      <c s="249"/>
      <c s="249"/>
      <c s="249"/>
      <c s="249"/>
      <c s="249"/>
    </row>
    <row r="1511" spans="1:18" ht="12.75">
      <c r="A1511" s="247"/>
      <c s="204"/>
      <c s="248"/>
      <c s="248"/>
      <c s="248"/>
      <c s="248"/>
      <c s="248"/>
      <c s="248"/>
      <c s="248"/>
      <c s="248"/>
      <c s="249"/>
      <c s="249"/>
      <c s="249"/>
      <c s="249"/>
      <c s="249"/>
      <c s="249"/>
      <c s="249"/>
      <c s="249"/>
    </row>
    <row r="1512" spans="1:18" ht="12.75">
      <c r="A1512" s="247"/>
      <c s="204"/>
      <c s="248"/>
      <c s="248"/>
      <c s="248"/>
      <c s="248"/>
      <c s="248"/>
      <c s="248"/>
      <c s="248"/>
      <c s="248"/>
      <c s="249"/>
      <c s="249"/>
      <c s="249"/>
      <c s="249"/>
      <c s="249"/>
      <c s="249"/>
      <c s="249"/>
      <c s="249"/>
    </row>
    <row r="1513" spans="1:18" ht="12.75">
      <c r="A1513" s="247"/>
      <c s="204"/>
      <c s="248"/>
      <c s="248"/>
      <c s="248"/>
      <c s="248"/>
      <c s="248"/>
      <c s="248"/>
      <c s="248"/>
      <c s="248"/>
      <c s="249"/>
      <c s="249"/>
      <c s="249"/>
      <c s="249"/>
      <c s="249"/>
      <c s="249"/>
      <c s="249"/>
      <c s="249"/>
    </row>
    <row r="1514" spans="1:18" ht="12.75">
      <c r="A1514" s="247"/>
      <c s="204"/>
      <c s="248"/>
      <c s="248"/>
      <c s="248"/>
      <c s="248"/>
      <c s="248"/>
      <c s="248"/>
      <c s="248"/>
      <c s="248"/>
      <c s="249"/>
      <c s="249"/>
      <c s="249"/>
      <c s="249"/>
      <c s="249"/>
      <c s="249"/>
      <c s="249"/>
      <c s="249"/>
    </row>
    <row r="1515" spans="1:18" ht="12.75">
      <c r="A1515" s="247"/>
      <c s="204"/>
      <c s="247"/>
      <c s="248"/>
      <c s="248"/>
      <c s="248"/>
      <c s="248"/>
      <c s="248"/>
      <c s="248"/>
      <c s="248"/>
      <c s="247"/>
      <c s="249"/>
      <c s="249"/>
      <c s="249"/>
      <c s="249"/>
      <c s="249"/>
      <c s="249"/>
      <c s="249"/>
    </row>
    <row r="1516" spans="1:18" ht="12.75">
      <c r="A1516" s="247"/>
      <c s="204"/>
      <c s="247"/>
      <c s="248"/>
      <c s="248"/>
      <c s="248"/>
      <c s="248"/>
      <c s="248"/>
      <c s="248"/>
      <c s="248"/>
      <c s="247"/>
      <c s="249"/>
      <c s="249"/>
      <c s="249"/>
      <c s="249"/>
      <c s="249"/>
      <c s="249"/>
      <c s="249"/>
    </row>
    <row r="1517" spans="1:18" ht="12.75">
      <c r="A1517" s="247"/>
      <c s="204"/>
      <c s="248"/>
      <c s="248"/>
      <c s="248"/>
      <c s="248"/>
      <c s="248"/>
      <c s="248"/>
      <c s="248"/>
      <c s="248"/>
      <c s="249"/>
      <c s="249"/>
      <c s="249"/>
      <c s="249"/>
      <c s="249"/>
      <c s="249"/>
      <c s="249"/>
      <c s="249"/>
    </row>
    <row r="1518" spans="1:18" ht="12.75">
      <c r="A1518" s="247"/>
      <c s="204"/>
      <c s="248"/>
      <c s="248"/>
      <c s="248"/>
      <c s="248"/>
      <c s="248"/>
      <c s="248"/>
      <c s="248"/>
      <c s="248"/>
      <c s="249"/>
      <c s="249"/>
      <c s="249"/>
      <c s="249"/>
      <c s="249"/>
      <c s="249"/>
      <c s="249"/>
      <c s="249"/>
    </row>
    <row r="1519" spans="1:18" ht="12.75">
      <c r="A1519" s="247"/>
      <c s="204"/>
      <c s="248"/>
      <c s="248"/>
      <c s="248"/>
      <c s="248"/>
      <c s="248"/>
      <c s="248"/>
      <c s="248"/>
      <c s="248"/>
      <c s="249"/>
      <c s="249"/>
      <c s="249"/>
      <c s="249"/>
      <c s="249"/>
      <c s="249"/>
      <c s="249"/>
      <c s="249"/>
    </row>
    <row r="1520" spans="1:18" ht="12.75">
      <c r="A1520" s="247"/>
      <c s="204"/>
      <c s="248"/>
      <c s="248"/>
      <c s="248"/>
      <c s="248"/>
      <c s="248"/>
      <c s="248"/>
      <c s="248"/>
      <c s="248"/>
      <c s="249"/>
      <c s="249"/>
      <c s="249"/>
      <c s="249"/>
      <c s="249"/>
      <c s="249"/>
      <c s="249"/>
      <c s="249"/>
    </row>
    <row r="1521" spans="1:18" ht="12.75">
      <c r="A1521" s="247"/>
      <c s="204"/>
      <c s="248"/>
      <c s="248"/>
      <c s="248"/>
      <c s="248"/>
      <c s="248"/>
      <c s="248"/>
      <c s="248"/>
      <c s="248"/>
      <c s="249"/>
      <c s="249"/>
      <c s="249"/>
      <c s="249"/>
      <c s="249"/>
      <c s="249"/>
      <c s="249"/>
      <c s="249"/>
    </row>
    <row r="1522" spans="1:18" ht="12.75">
      <c r="A1522" s="247"/>
      <c s="204"/>
      <c s="248"/>
      <c s="248"/>
      <c s="248"/>
      <c s="248"/>
      <c s="248"/>
      <c s="248"/>
      <c s="248"/>
      <c s="248"/>
      <c s="249"/>
      <c s="249"/>
      <c s="249"/>
      <c s="249"/>
      <c s="249"/>
      <c s="249"/>
      <c s="249"/>
      <c s="249"/>
    </row>
    <row r="1523" spans="1:18" ht="12.75">
      <c r="A1523" s="247"/>
      <c s="204"/>
      <c s="248"/>
      <c s="248"/>
      <c s="248"/>
      <c s="248"/>
      <c s="248"/>
      <c s="248"/>
      <c s="248"/>
      <c s="248"/>
      <c s="249"/>
      <c s="249"/>
      <c s="249"/>
      <c s="249"/>
      <c s="249"/>
      <c s="249"/>
      <c s="249"/>
      <c s="249"/>
    </row>
    <row r="1524" spans="1:18" ht="12.75">
      <c r="A1524" s="247"/>
      <c s="204"/>
      <c s="248"/>
      <c s="248"/>
      <c s="248"/>
      <c s="248"/>
      <c s="248"/>
      <c s="248"/>
      <c s="248"/>
      <c s="248"/>
      <c s="249"/>
      <c s="249"/>
      <c s="249"/>
      <c s="249"/>
      <c s="249"/>
      <c s="249"/>
      <c s="249"/>
      <c s="249"/>
    </row>
    <row r="1525" spans="1:18" ht="12.75">
      <c r="A1525" s="247"/>
      <c s="204"/>
      <c s="248"/>
      <c s="248"/>
      <c s="248"/>
      <c s="248"/>
      <c s="248"/>
      <c s="248"/>
      <c s="248"/>
      <c s="248"/>
      <c s="249"/>
      <c s="249"/>
      <c s="249"/>
      <c s="249"/>
      <c s="249"/>
      <c s="249"/>
      <c s="249"/>
      <c s="249"/>
    </row>
    <row r="1526" spans="1:18" ht="12.75">
      <c r="A1526" s="247"/>
      <c s="204"/>
      <c s="248"/>
      <c s="248"/>
      <c s="248"/>
      <c s="248"/>
      <c s="248"/>
      <c s="248"/>
      <c s="248"/>
      <c s="248"/>
      <c s="249"/>
      <c s="249"/>
      <c s="249"/>
      <c s="249"/>
      <c s="249"/>
      <c s="249"/>
      <c s="249"/>
      <c s="249"/>
    </row>
    <row r="1527" spans="1:18" ht="12.75">
      <c r="A1527" s="247"/>
      <c s="204"/>
      <c s="248"/>
      <c s="248"/>
      <c s="248"/>
      <c s="248"/>
      <c s="248"/>
      <c s="248"/>
      <c s="248"/>
      <c s="248"/>
      <c s="249"/>
      <c s="249"/>
      <c s="249"/>
      <c s="249"/>
      <c s="249"/>
      <c s="249"/>
      <c s="249"/>
      <c s="249"/>
    </row>
    <row r="1528" spans="1:18" ht="12.75">
      <c r="A1528" s="247"/>
      <c s="204"/>
      <c s="248"/>
      <c s="248"/>
      <c s="248"/>
      <c s="248"/>
      <c s="248"/>
      <c s="248"/>
      <c s="248"/>
      <c s="248"/>
      <c s="249"/>
      <c s="249"/>
      <c s="249"/>
      <c s="249"/>
      <c s="249"/>
      <c s="249"/>
      <c s="249"/>
      <c s="249"/>
    </row>
    <row r="1529" spans="1:18" ht="12.75">
      <c r="A1529" s="247"/>
      <c s="204"/>
      <c s="248"/>
      <c s="248"/>
      <c s="248"/>
      <c s="248"/>
      <c s="248"/>
      <c s="248"/>
      <c s="248"/>
      <c s="248"/>
      <c s="249"/>
      <c s="249"/>
      <c s="249"/>
      <c s="249"/>
      <c s="249"/>
      <c s="249"/>
      <c s="249"/>
      <c s="249"/>
    </row>
    <row r="1530" spans="1:18" ht="12.75">
      <c r="A1530" s="247"/>
      <c s="204"/>
      <c s="248"/>
      <c s="248"/>
      <c s="248"/>
      <c s="248"/>
      <c s="248"/>
      <c s="248"/>
      <c s="248"/>
      <c s="248"/>
      <c s="249"/>
      <c s="249"/>
      <c s="249"/>
      <c s="249"/>
      <c s="249"/>
      <c s="249"/>
      <c s="249"/>
      <c s="249"/>
    </row>
    <row r="1531" spans="1:18" ht="12.75">
      <c r="A1531" s="247"/>
      <c s="204"/>
      <c s="248"/>
      <c s="248"/>
      <c s="248"/>
      <c s="248"/>
      <c s="248"/>
      <c s="248"/>
      <c s="248"/>
      <c s="248"/>
      <c s="249"/>
      <c s="249"/>
      <c s="249"/>
      <c s="249"/>
      <c s="249"/>
      <c s="249"/>
      <c s="249"/>
      <c s="249"/>
    </row>
    <row r="1532" spans="1:18" ht="12.75">
      <c r="A1532" s="247"/>
      <c s="204"/>
      <c s="248"/>
      <c s="248"/>
      <c s="248"/>
      <c s="248"/>
      <c s="248"/>
      <c s="248"/>
      <c s="248"/>
      <c s="248"/>
      <c s="249"/>
      <c s="249"/>
      <c s="249"/>
      <c s="249"/>
      <c s="249"/>
      <c s="249"/>
      <c s="249"/>
      <c s="249"/>
    </row>
    <row r="1533" spans="1:18" ht="12.75">
      <c r="A1533" s="247"/>
      <c s="204"/>
      <c s="248"/>
      <c s="248"/>
      <c s="248"/>
      <c s="248"/>
      <c s="248"/>
      <c s="248"/>
      <c s="248"/>
      <c s="248"/>
      <c s="249"/>
      <c s="249"/>
      <c s="249"/>
      <c s="249"/>
      <c s="249"/>
      <c s="249"/>
      <c s="249"/>
      <c s="249"/>
    </row>
    <row r="1534" spans="1:18" ht="12.75">
      <c r="A1534" s="247"/>
      <c s="204"/>
      <c s="248"/>
      <c s="248"/>
      <c s="248"/>
      <c s="248"/>
      <c s="248"/>
      <c s="248"/>
      <c s="248"/>
      <c s="248"/>
      <c s="249"/>
      <c s="249"/>
      <c s="249"/>
      <c s="249"/>
      <c s="249"/>
      <c s="249"/>
      <c s="249"/>
      <c s="249"/>
    </row>
    <row r="1535" spans="1:18" ht="12.75">
      <c r="A1535" s="247"/>
      <c s="204"/>
      <c s="248"/>
      <c s="248"/>
      <c s="248"/>
      <c s="248"/>
      <c s="248"/>
      <c s="248"/>
      <c s="248"/>
      <c s="248"/>
      <c s="249"/>
      <c s="249"/>
      <c s="249"/>
      <c s="249"/>
      <c s="249"/>
      <c s="249"/>
      <c s="249"/>
      <c s="249"/>
    </row>
    <row r="1536" spans="1:18" ht="12.75">
      <c r="A1536" s="247"/>
      <c s="204"/>
      <c s="248"/>
      <c s="248"/>
      <c s="248"/>
      <c s="248"/>
      <c s="248"/>
      <c s="248"/>
      <c s="248"/>
      <c s="248"/>
      <c s="249"/>
      <c s="249"/>
      <c s="249"/>
      <c s="249"/>
      <c s="249"/>
      <c s="249"/>
      <c s="249"/>
      <c s="249"/>
    </row>
    <row r="1537" spans="1:18" ht="12.75">
      <c r="A1537" s="247"/>
      <c s="204"/>
      <c s="248"/>
      <c s="248"/>
      <c s="248"/>
      <c s="248"/>
      <c s="248"/>
      <c s="248"/>
      <c s="248"/>
      <c s="248"/>
      <c s="249"/>
      <c s="249"/>
      <c s="249"/>
      <c s="249"/>
      <c s="249"/>
      <c s="249"/>
      <c s="249"/>
      <c s="249"/>
    </row>
    <row r="1538" spans="1:18" ht="12.75">
      <c r="A1538" s="247"/>
      <c s="204"/>
      <c s="248"/>
      <c s="248"/>
      <c s="248"/>
      <c s="248"/>
      <c s="248"/>
      <c s="248"/>
      <c s="248"/>
      <c s="248"/>
      <c s="249"/>
      <c s="249"/>
      <c s="249"/>
      <c s="249"/>
      <c s="249"/>
      <c s="249"/>
      <c s="249"/>
      <c s="249"/>
    </row>
    <row r="1539" spans="1:18" ht="12.75">
      <c r="A1539" s="247"/>
      <c s="204"/>
      <c s="248"/>
      <c s="248"/>
      <c s="248"/>
      <c s="248"/>
      <c s="248"/>
      <c s="248"/>
      <c s="248"/>
      <c s="248"/>
      <c s="249"/>
      <c s="249"/>
      <c s="249"/>
      <c s="249"/>
      <c s="249"/>
      <c s="249"/>
      <c s="249"/>
      <c s="249"/>
    </row>
    <row r="1540" spans="1:18" ht="12.75">
      <c r="A1540" s="247"/>
      <c s="204"/>
      <c s="248"/>
      <c s="248"/>
      <c s="248"/>
      <c s="248"/>
      <c s="248"/>
      <c s="248"/>
      <c s="248"/>
      <c s="248"/>
      <c s="249"/>
      <c s="249"/>
      <c s="249"/>
      <c s="249"/>
      <c s="249"/>
      <c s="249"/>
      <c s="249"/>
      <c s="249"/>
    </row>
    <row r="1541" spans="1:18" ht="12.75">
      <c r="A1541" s="247"/>
      <c s="204"/>
      <c s="248"/>
      <c s="248"/>
      <c s="248"/>
      <c s="248"/>
      <c s="248"/>
      <c s="248"/>
      <c s="248"/>
      <c s="248"/>
      <c s="249"/>
      <c s="249"/>
      <c s="249"/>
      <c s="249"/>
      <c s="249"/>
      <c s="249"/>
      <c s="249"/>
      <c s="249"/>
    </row>
    <row r="1542" spans="1:18" ht="12.75">
      <c r="A1542" s="247"/>
      <c s="204"/>
      <c s="248"/>
      <c s="248"/>
      <c s="248"/>
      <c s="248"/>
      <c s="248"/>
      <c s="248"/>
      <c s="248"/>
      <c s="248"/>
      <c s="249"/>
      <c s="249"/>
      <c s="249"/>
      <c s="249"/>
      <c s="249"/>
      <c s="249"/>
      <c s="249"/>
      <c s="249"/>
    </row>
    <row r="1543" spans="1:18" ht="12.75">
      <c r="A1543" s="247"/>
      <c s="204"/>
      <c s="248"/>
      <c s="248"/>
      <c s="248"/>
      <c s="248"/>
      <c s="248"/>
      <c s="248"/>
      <c s="248"/>
      <c s="248"/>
      <c s="249"/>
      <c s="249"/>
      <c s="249"/>
      <c s="249"/>
      <c s="249"/>
      <c s="249"/>
      <c s="249"/>
      <c s="249"/>
    </row>
    <row r="1544" spans="1:18" ht="12.75">
      <c r="A1544" s="247"/>
      <c s="204"/>
      <c s="248"/>
      <c s="248"/>
      <c s="248"/>
      <c s="248"/>
      <c s="248"/>
      <c s="248"/>
      <c s="248"/>
      <c s="248"/>
      <c s="249"/>
      <c s="249"/>
      <c s="249"/>
      <c s="249"/>
      <c s="249"/>
      <c s="249"/>
      <c s="249"/>
      <c s="249"/>
    </row>
    <row r="1545" spans="1:18" ht="12.75">
      <c r="A1545" s="247"/>
      <c s="204"/>
      <c s="248"/>
      <c s="248"/>
      <c s="248"/>
      <c s="248"/>
      <c s="248"/>
      <c s="248"/>
      <c s="248"/>
      <c s="248"/>
      <c s="249"/>
      <c s="249"/>
      <c s="249"/>
      <c s="249"/>
      <c s="249"/>
      <c s="249"/>
      <c s="249"/>
      <c s="249"/>
    </row>
    <row r="1546" spans="1:18" ht="12.75">
      <c r="A1546" s="247"/>
      <c s="204"/>
      <c s="248"/>
      <c s="248"/>
      <c s="248"/>
      <c s="248"/>
      <c s="248"/>
      <c s="248"/>
      <c s="248"/>
      <c s="248"/>
      <c s="249"/>
      <c s="249"/>
      <c s="249"/>
      <c s="249"/>
      <c s="249"/>
      <c s="249"/>
      <c s="249"/>
      <c s="249"/>
    </row>
    <row r="1547" spans="1:18" ht="12.75">
      <c r="A1547" s="247"/>
      <c s="204"/>
      <c s="247"/>
      <c s="247"/>
      <c s="247"/>
      <c s="247"/>
      <c s="247"/>
      <c s="247"/>
      <c s="247"/>
      <c s="247"/>
      <c s="247"/>
      <c s="247"/>
      <c s="247"/>
      <c s="247"/>
      <c s="247"/>
      <c s="247"/>
      <c s="247"/>
      <c s="247"/>
    </row>
    <row r="1548" spans="1:18" ht="12.75">
      <c r="A1548" s="247"/>
      <c s="204"/>
      <c s="247"/>
      <c s="247"/>
      <c s="247"/>
      <c s="247"/>
      <c s="247"/>
      <c s="247"/>
      <c s="247"/>
      <c s="247"/>
      <c s="247"/>
      <c s="247"/>
      <c s="247"/>
      <c s="247"/>
      <c s="247"/>
      <c s="247"/>
      <c s="247"/>
      <c s="247"/>
    </row>
    <row r="1549" spans="1:18" ht="12.75">
      <c r="A1549" s="247"/>
      <c s="204"/>
      <c s="248"/>
      <c s="248"/>
      <c s="248"/>
      <c s="248"/>
      <c s="248"/>
      <c s="248"/>
      <c s="248"/>
      <c s="248"/>
      <c s="249"/>
      <c s="249"/>
      <c s="249"/>
      <c s="249"/>
      <c s="249"/>
      <c s="249"/>
      <c s="249"/>
      <c s="249"/>
    </row>
    <row r="1550" spans="1:18" ht="12.75">
      <c r="A1550" s="247"/>
      <c s="204"/>
      <c s="248"/>
      <c s="248"/>
      <c s="248"/>
      <c s="248"/>
      <c s="248"/>
      <c s="248"/>
      <c s="248"/>
      <c s="248"/>
      <c s="249"/>
      <c s="249"/>
      <c s="249"/>
      <c s="249"/>
      <c s="249"/>
      <c s="249"/>
      <c s="249"/>
      <c s="249"/>
    </row>
    <row r="1551" spans="1:18" ht="12.75">
      <c r="A1551" s="247"/>
      <c s="204"/>
      <c s="248"/>
      <c s="248"/>
      <c s="248"/>
      <c s="248"/>
      <c s="248"/>
      <c s="248"/>
      <c s="248"/>
      <c s="248"/>
      <c s="249"/>
      <c s="249"/>
      <c s="249"/>
      <c s="249"/>
      <c s="249"/>
      <c s="249"/>
      <c s="249"/>
      <c s="249"/>
    </row>
    <row r="1552" spans="1:18" ht="12.75">
      <c r="A1552" s="247"/>
      <c s="204"/>
      <c s="248"/>
      <c s="248"/>
      <c s="248"/>
      <c s="248"/>
      <c s="248"/>
      <c s="248"/>
      <c s="248"/>
      <c s="248"/>
      <c s="249"/>
      <c s="249"/>
      <c s="249"/>
      <c s="249"/>
      <c s="249"/>
      <c s="249"/>
      <c s="249"/>
      <c s="249"/>
    </row>
    <row r="1553" spans="1:18" ht="12.75">
      <c r="A1553" s="247"/>
      <c s="204"/>
      <c s="248"/>
      <c s="248"/>
      <c s="248"/>
      <c s="248"/>
      <c s="248"/>
      <c s="248"/>
      <c s="248"/>
      <c s="248"/>
      <c s="249"/>
      <c s="249"/>
      <c s="249"/>
      <c s="249"/>
      <c s="249"/>
      <c s="249"/>
      <c s="249"/>
      <c s="249"/>
    </row>
    <row r="1554" spans="1:18" ht="12.75">
      <c r="A1554" s="247"/>
      <c s="204"/>
      <c s="248"/>
      <c s="248"/>
      <c s="248"/>
      <c s="248"/>
      <c s="248"/>
      <c s="248"/>
      <c s="248"/>
      <c s="248"/>
      <c s="249"/>
      <c s="249"/>
      <c s="249"/>
      <c s="249"/>
      <c s="249"/>
      <c s="249"/>
      <c s="249"/>
      <c s="249"/>
    </row>
    <row r="1555" spans="1:18" ht="12.75">
      <c r="A1555" s="247"/>
      <c s="204"/>
      <c s="248"/>
      <c s="247"/>
      <c s="248"/>
      <c s="247"/>
      <c s="248"/>
      <c s="247"/>
      <c s="248"/>
      <c s="247"/>
      <c s="249"/>
      <c s="247"/>
      <c s="249"/>
      <c s="247"/>
      <c s="249"/>
      <c s="247"/>
      <c s="249"/>
      <c s="247"/>
    </row>
    <row r="1556" spans="1:18" ht="12.75">
      <c r="A1556" s="247"/>
      <c s="204"/>
      <c s="248"/>
      <c s="248"/>
      <c s="248"/>
      <c s="248"/>
      <c s="248"/>
      <c s="248"/>
      <c s="248"/>
      <c s="248"/>
      <c s="249"/>
      <c s="249"/>
      <c s="249"/>
      <c s="249"/>
      <c s="249"/>
      <c s="249"/>
      <c s="249"/>
      <c s="249"/>
    </row>
    <row r="1557" spans="1:18" ht="12.75">
      <c r="A1557" s="247"/>
      <c s="204"/>
      <c s="248"/>
      <c s="248"/>
      <c s="248"/>
      <c s="248"/>
      <c s="248"/>
      <c s="248"/>
      <c s="248"/>
      <c s="248"/>
      <c s="249"/>
      <c s="249"/>
      <c s="249"/>
      <c s="249"/>
      <c s="249"/>
      <c s="249"/>
      <c s="249"/>
      <c s="249"/>
    </row>
    <row r="1558" spans="1:18" ht="12.75">
      <c r="A1558" s="247"/>
      <c s="204"/>
      <c s="248"/>
      <c s="248"/>
      <c s="248"/>
      <c s="248"/>
      <c s="248"/>
      <c s="248"/>
      <c s="248"/>
      <c s="248"/>
      <c s="249"/>
      <c s="249"/>
      <c s="249"/>
      <c s="249"/>
      <c s="249"/>
      <c s="249"/>
      <c s="249"/>
      <c s="249"/>
    </row>
    <row r="1559" spans="1:18" ht="12.75">
      <c r="A1559" s="247"/>
      <c s="204"/>
      <c s="248"/>
      <c s="248"/>
      <c s="248"/>
      <c s="248"/>
      <c s="248"/>
      <c s="248"/>
      <c s="248"/>
      <c s="248"/>
      <c s="249"/>
      <c s="249"/>
      <c s="249"/>
      <c s="249"/>
      <c s="249"/>
      <c s="249"/>
      <c s="249"/>
      <c s="249"/>
    </row>
    <row r="1560" spans="1:18" ht="12.75">
      <c r="A1560" s="247"/>
      <c s="204"/>
      <c s="248"/>
      <c s="248"/>
      <c s="248"/>
      <c s="248"/>
      <c s="248"/>
      <c s="248"/>
      <c s="248"/>
      <c s="248"/>
      <c s="249"/>
      <c s="249"/>
      <c s="249"/>
      <c s="249"/>
      <c s="249"/>
      <c s="249"/>
      <c s="249"/>
      <c s="249"/>
    </row>
    <row r="1561" spans="1:18" ht="12.75">
      <c r="A1561" s="247"/>
      <c s="204"/>
      <c s="248"/>
      <c s="248"/>
      <c s="248"/>
      <c s="248"/>
      <c s="248"/>
      <c s="248"/>
      <c s="248"/>
      <c s="248"/>
      <c s="249"/>
      <c s="249"/>
      <c s="249"/>
      <c s="249"/>
      <c s="249"/>
      <c s="249"/>
      <c s="249"/>
      <c s="249"/>
    </row>
    <row r="1562" spans="1:18" ht="12.75">
      <c r="A1562" s="247"/>
      <c s="204"/>
      <c s="248"/>
      <c s="248"/>
      <c s="248"/>
      <c s="248"/>
      <c s="248"/>
      <c s="248"/>
      <c s="248"/>
      <c s="248"/>
      <c s="249"/>
      <c s="249"/>
      <c s="249"/>
      <c s="249"/>
      <c s="249"/>
      <c s="249"/>
      <c s="249"/>
      <c s="249"/>
    </row>
    <row r="1563" spans="1:18" ht="12.75">
      <c r="A1563" s="247"/>
      <c s="204"/>
      <c s="248"/>
      <c s="248"/>
      <c s="248"/>
      <c s="248"/>
      <c s="248"/>
      <c s="248"/>
      <c s="248"/>
      <c s="248"/>
      <c s="249"/>
      <c s="249"/>
      <c s="249"/>
      <c s="249"/>
      <c s="249"/>
      <c s="249"/>
      <c s="249"/>
      <c s="249"/>
    </row>
    <row r="1564" spans="1:18" ht="12.75">
      <c r="A1564" s="247"/>
      <c s="204"/>
      <c s="248"/>
      <c s="248"/>
      <c s="248"/>
      <c s="248"/>
      <c s="248"/>
      <c s="248"/>
      <c s="248"/>
      <c s="248"/>
      <c s="249"/>
      <c s="249"/>
      <c s="249"/>
      <c s="249"/>
      <c s="249"/>
      <c s="249"/>
      <c s="249"/>
      <c s="249"/>
    </row>
    <row r="1565" spans="1:18" ht="12.75">
      <c r="A1565" s="247"/>
      <c s="204"/>
      <c s="248"/>
      <c s="248"/>
      <c s="248"/>
      <c s="248"/>
      <c s="248"/>
      <c s="248"/>
      <c s="248"/>
      <c s="248"/>
      <c s="249"/>
      <c s="249"/>
      <c s="249"/>
      <c s="249"/>
      <c s="249"/>
      <c s="249"/>
      <c s="249"/>
      <c s="249"/>
    </row>
    <row r="1566" spans="1:18" ht="12.75">
      <c r="A1566" s="247"/>
      <c s="204"/>
      <c s="248"/>
      <c s="248"/>
      <c s="248"/>
      <c s="248"/>
      <c s="248"/>
      <c s="248"/>
      <c s="248"/>
      <c s="248"/>
      <c s="249"/>
      <c s="249"/>
      <c s="249"/>
      <c s="249"/>
      <c s="249"/>
      <c s="249"/>
      <c s="249"/>
      <c s="249"/>
    </row>
    <row r="1567" spans="1:18" ht="12.75">
      <c r="A1567" s="247"/>
      <c s="204"/>
      <c s="248"/>
      <c s="248"/>
      <c s="248"/>
      <c s="248"/>
      <c s="248"/>
      <c s="248"/>
      <c s="248"/>
      <c s="248"/>
      <c s="249"/>
      <c s="249"/>
      <c s="249"/>
      <c s="249"/>
      <c s="249"/>
      <c s="249"/>
      <c s="249"/>
      <c s="249"/>
    </row>
    <row r="1568" spans="1:18" ht="12.75">
      <c r="A1568" s="247"/>
      <c s="204"/>
      <c s="248"/>
      <c s="248"/>
      <c s="248"/>
      <c s="248"/>
      <c s="248"/>
      <c s="248"/>
      <c s="248"/>
      <c s="248"/>
      <c s="249"/>
      <c s="249"/>
      <c s="249"/>
      <c s="249"/>
      <c s="249"/>
      <c s="249"/>
      <c s="249"/>
      <c s="249"/>
    </row>
    <row r="1569" spans="1:18" ht="12.75">
      <c r="A1569" s="247"/>
      <c s="204"/>
      <c s="248"/>
      <c s="248"/>
      <c s="248"/>
      <c s="248"/>
      <c s="248"/>
      <c s="248"/>
      <c s="248"/>
      <c s="248"/>
      <c s="249"/>
      <c s="249"/>
      <c s="249"/>
      <c s="249"/>
      <c s="249"/>
      <c s="249"/>
      <c s="249"/>
      <c s="249"/>
    </row>
    <row r="1570" spans="1:18" ht="12.75">
      <c r="A1570" s="247"/>
      <c s="204"/>
      <c s="248"/>
      <c s="248"/>
      <c s="248"/>
      <c s="248"/>
      <c s="248"/>
      <c s="248"/>
      <c s="248"/>
      <c s="248"/>
      <c s="249"/>
      <c s="249"/>
      <c s="249"/>
      <c s="249"/>
      <c s="249"/>
      <c s="249"/>
      <c s="249"/>
      <c s="249"/>
    </row>
    <row r="1571" spans="1:18" ht="12.75">
      <c r="A1571" s="247"/>
      <c s="204"/>
      <c s="248"/>
      <c s="248"/>
      <c s="248"/>
      <c s="248"/>
      <c s="248"/>
      <c s="248"/>
      <c s="248"/>
      <c s="248"/>
      <c s="249"/>
      <c s="249"/>
      <c s="249"/>
      <c s="249"/>
      <c s="249"/>
      <c s="249"/>
      <c s="249"/>
      <c s="249"/>
    </row>
    <row r="1572" spans="1:18" ht="12.75">
      <c r="A1572" s="247"/>
      <c s="204"/>
      <c s="248"/>
      <c s="248"/>
      <c s="248"/>
      <c s="248"/>
      <c s="248"/>
      <c s="248"/>
      <c s="248"/>
      <c s="248"/>
      <c s="249"/>
      <c s="249"/>
      <c s="249"/>
      <c s="249"/>
      <c s="249"/>
      <c s="249"/>
      <c s="249"/>
      <c s="249"/>
    </row>
    <row r="1573" spans="1:18" ht="12.75">
      <c r="A1573" s="247"/>
      <c s="204"/>
      <c s="248"/>
      <c s="248"/>
      <c s="248"/>
      <c s="248"/>
      <c s="248"/>
      <c s="248"/>
      <c s="248"/>
      <c s="248"/>
      <c s="249"/>
      <c s="249"/>
      <c s="249"/>
      <c s="249"/>
      <c s="249"/>
      <c s="249"/>
      <c s="249"/>
      <c s="249"/>
    </row>
    <row r="1574" spans="1:18" ht="12.75">
      <c r="A1574" s="247"/>
      <c s="204"/>
      <c s="248"/>
      <c s="248"/>
      <c s="248"/>
      <c s="248"/>
      <c s="248"/>
      <c s="248"/>
      <c s="248"/>
      <c s="248"/>
      <c s="249"/>
      <c s="249"/>
      <c s="249"/>
      <c s="249"/>
      <c s="249"/>
      <c s="249"/>
      <c s="249"/>
      <c s="249"/>
    </row>
    <row r="1575" spans="1:18" ht="12.75">
      <c r="A1575" s="247"/>
      <c s="204"/>
      <c s="248"/>
      <c s="248"/>
      <c s="248"/>
      <c s="248"/>
      <c s="248"/>
      <c s="248"/>
      <c s="248"/>
      <c s="248"/>
      <c s="249"/>
      <c s="249"/>
      <c s="249"/>
      <c s="249"/>
      <c s="249"/>
      <c s="249"/>
      <c s="249"/>
      <c s="249"/>
    </row>
    <row r="1576" spans="1:18" ht="12.75">
      <c r="A1576" s="247"/>
      <c s="204"/>
      <c s="248"/>
      <c s="248"/>
      <c s="248"/>
      <c s="248"/>
      <c s="248"/>
      <c s="248"/>
      <c s="248"/>
      <c s="248"/>
      <c s="249"/>
      <c s="249"/>
      <c s="249"/>
      <c s="249"/>
      <c s="249"/>
      <c s="249"/>
      <c s="249"/>
      <c s="249"/>
    </row>
    <row r="1577" spans="1:18" ht="12.75">
      <c r="A1577" s="247"/>
      <c s="204"/>
      <c s="248"/>
      <c s="248"/>
      <c s="248"/>
      <c s="248"/>
      <c s="248"/>
      <c s="248"/>
      <c s="248"/>
      <c s="248"/>
      <c s="249"/>
      <c s="249"/>
      <c s="249"/>
      <c s="249"/>
      <c s="249"/>
      <c s="249"/>
      <c s="249"/>
      <c s="249"/>
    </row>
    <row r="1578" spans="1:18" ht="12.75">
      <c r="A1578" s="247"/>
      <c s="204"/>
      <c s="248"/>
      <c s="248"/>
      <c s="248"/>
      <c s="248"/>
      <c s="248"/>
      <c s="248"/>
      <c s="248"/>
      <c s="248"/>
      <c s="249"/>
      <c s="249"/>
      <c s="249"/>
      <c s="249"/>
      <c s="249"/>
      <c s="249"/>
      <c s="249"/>
      <c s="249"/>
    </row>
    <row r="1579" spans="1:18" ht="12.75">
      <c r="A1579" s="247"/>
      <c s="204"/>
      <c s="248"/>
      <c s="248"/>
      <c s="248"/>
      <c s="248"/>
      <c s="248"/>
      <c s="248"/>
      <c s="248"/>
      <c s="248"/>
      <c s="249"/>
      <c s="249"/>
      <c s="249"/>
      <c s="249"/>
      <c s="249"/>
      <c s="249"/>
      <c s="249"/>
      <c s="249"/>
    </row>
    <row r="1580" spans="1:18" ht="12.75">
      <c r="A1580" s="247"/>
      <c s="204"/>
      <c s="247"/>
      <c s="248"/>
      <c s="247"/>
      <c s="248"/>
      <c s="247"/>
      <c s="248"/>
      <c s="247"/>
      <c s="248"/>
      <c s="247"/>
      <c s="249"/>
      <c s="247"/>
      <c s="249"/>
      <c s="247"/>
      <c s="249"/>
      <c s="247"/>
      <c s="249"/>
    </row>
    <row r="1581" spans="1:18" ht="12.75">
      <c r="A1581" s="247"/>
      <c s="204"/>
      <c s="248"/>
      <c s="248"/>
      <c s="248"/>
      <c s="248"/>
      <c s="248"/>
      <c s="248"/>
      <c s="248"/>
      <c s="248"/>
      <c s="249"/>
      <c s="249"/>
      <c s="249"/>
      <c s="249"/>
      <c s="249"/>
      <c s="249"/>
      <c s="249"/>
      <c s="249"/>
    </row>
    <row r="1582" spans="1:18" ht="12.75">
      <c r="A1582" s="247"/>
      <c s="204"/>
      <c s="248"/>
      <c s="248"/>
      <c s="248"/>
      <c s="248"/>
      <c s="248"/>
      <c s="248"/>
      <c s="248"/>
      <c s="248"/>
      <c s="249"/>
      <c s="249"/>
      <c s="249"/>
      <c s="249"/>
      <c s="249"/>
      <c s="249"/>
      <c s="249"/>
      <c s="249"/>
    </row>
    <row r="1583" spans="1:18" ht="12.75">
      <c r="A1583" s="247"/>
      <c s="204"/>
      <c s="248"/>
      <c s="248"/>
      <c s="248"/>
      <c s="248"/>
      <c s="248"/>
      <c s="248"/>
      <c s="248"/>
      <c s="248"/>
      <c s="249"/>
      <c s="249"/>
      <c s="249"/>
      <c s="249"/>
      <c s="249"/>
      <c s="249"/>
      <c s="249"/>
      <c s="249"/>
    </row>
    <row r="1584" spans="1:18" ht="12.75">
      <c r="A1584" s="247"/>
      <c s="204"/>
      <c s="248"/>
      <c s="248"/>
      <c s="248"/>
      <c s="248"/>
      <c s="248"/>
      <c s="248"/>
      <c s="248"/>
      <c s="248"/>
      <c s="249"/>
      <c s="249"/>
      <c s="249"/>
      <c s="249"/>
      <c s="249"/>
      <c s="249"/>
      <c s="249"/>
      <c s="249"/>
    </row>
    <row r="1585" spans="1:18" ht="12.75">
      <c r="A1585" s="247"/>
      <c s="204"/>
      <c s="248"/>
      <c s="248"/>
      <c s="248"/>
      <c s="248"/>
      <c s="248"/>
      <c s="248"/>
      <c s="248"/>
      <c s="248"/>
      <c s="249"/>
      <c s="249"/>
      <c s="249"/>
      <c s="249"/>
      <c s="249"/>
      <c s="249"/>
      <c s="249"/>
      <c s="249"/>
    </row>
    <row r="1586" spans="1:18" ht="12.75">
      <c r="A1586" s="247"/>
      <c s="204"/>
      <c s="248"/>
      <c s="248"/>
      <c s="248"/>
      <c s="248"/>
      <c s="248"/>
      <c s="248"/>
      <c s="248"/>
      <c s="248"/>
      <c s="249"/>
      <c s="249"/>
      <c s="249"/>
      <c s="249"/>
      <c s="249"/>
      <c s="249"/>
      <c s="249"/>
      <c s="249"/>
    </row>
    <row r="1587" spans="1:18" ht="12.75">
      <c r="A1587" s="247"/>
      <c s="204"/>
      <c s="248"/>
      <c s="248"/>
      <c s="248"/>
      <c s="248"/>
      <c s="248"/>
      <c s="248"/>
      <c s="248"/>
      <c s="248"/>
      <c s="249"/>
      <c s="249"/>
      <c s="249"/>
      <c s="249"/>
      <c s="249"/>
      <c s="249"/>
      <c s="249"/>
      <c s="249"/>
    </row>
    <row r="1588" spans="1:18" ht="12.75">
      <c r="A1588" s="247"/>
      <c s="204"/>
      <c s="248"/>
      <c s="248"/>
      <c s="248"/>
      <c s="248"/>
      <c s="248"/>
      <c s="248"/>
      <c s="248"/>
      <c s="248"/>
      <c s="249"/>
      <c s="249"/>
      <c s="249"/>
      <c s="249"/>
      <c s="249"/>
      <c s="249"/>
      <c s="249"/>
      <c s="249"/>
    </row>
    <row r="1589" spans="1:18" ht="12.75">
      <c r="A1589" s="247"/>
      <c s="204"/>
      <c s="248"/>
      <c s="248"/>
      <c s="248"/>
      <c s="248"/>
      <c s="248"/>
      <c s="248"/>
      <c s="248"/>
      <c s="248"/>
      <c s="249"/>
      <c s="249"/>
      <c s="249"/>
      <c s="249"/>
      <c s="249"/>
      <c s="249"/>
      <c s="249"/>
      <c s="249"/>
    </row>
    <row r="1590" spans="1:18" ht="12.75">
      <c r="A1590" s="247"/>
      <c s="204"/>
      <c s="248"/>
      <c s="248"/>
      <c s="248"/>
      <c s="248"/>
      <c s="248"/>
      <c s="248"/>
      <c s="248"/>
      <c s="248"/>
      <c s="249"/>
      <c s="249"/>
      <c s="249"/>
      <c s="249"/>
      <c s="249"/>
      <c s="249"/>
      <c s="249"/>
      <c s="249"/>
    </row>
    <row r="1591" spans="1:18" ht="12.75">
      <c r="A1591" s="247"/>
      <c s="204"/>
      <c s="248"/>
      <c s="248"/>
      <c s="248"/>
      <c s="248"/>
      <c s="248"/>
      <c s="248"/>
      <c s="248"/>
      <c s="248"/>
      <c s="249"/>
      <c s="249"/>
      <c s="249"/>
      <c s="249"/>
      <c s="249"/>
      <c s="249"/>
      <c s="249"/>
      <c s="249"/>
    </row>
    <row r="1592" spans="1:18" ht="12.75">
      <c r="A1592" s="247"/>
      <c s="204"/>
      <c s="248"/>
      <c s="248"/>
      <c s="248"/>
      <c s="248"/>
      <c s="248"/>
      <c s="248"/>
      <c s="248"/>
      <c s="248"/>
      <c s="249"/>
      <c s="249"/>
      <c s="249"/>
      <c s="249"/>
      <c s="249"/>
      <c s="249"/>
      <c s="249"/>
      <c s="249"/>
    </row>
    <row r="1593" spans="1:18" ht="12.75">
      <c r="A1593" s="247"/>
      <c s="204"/>
      <c s="248"/>
      <c s="248"/>
      <c s="248"/>
      <c s="248"/>
      <c s="248"/>
      <c s="248"/>
      <c s="248"/>
      <c s="248"/>
      <c s="249"/>
      <c s="249"/>
      <c s="249"/>
      <c s="249"/>
      <c s="249"/>
      <c s="249"/>
      <c s="249"/>
      <c s="249"/>
    </row>
    <row r="1594" spans="1:18" ht="12.75">
      <c r="A1594" s="247"/>
      <c s="204"/>
      <c s="248"/>
      <c s="248"/>
      <c s="248"/>
      <c s="248"/>
      <c s="248"/>
      <c s="248"/>
      <c s="248"/>
      <c s="248"/>
      <c s="249"/>
      <c s="249"/>
      <c s="249"/>
      <c s="249"/>
      <c s="249"/>
      <c s="249"/>
      <c s="249"/>
      <c s="249"/>
    </row>
    <row r="1595" spans="1:18" ht="12.75">
      <c r="A1595" s="247"/>
      <c s="204"/>
      <c s="248"/>
      <c s="248"/>
      <c s="248"/>
      <c s="248"/>
      <c s="248"/>
      <c s="248"/>
      <c s="248"/>
      <c s="248"/>
      <c s="249"/>
      <c s="249"/>
      <c s="249"/>
      <c s="249"/>
      <c s="249"/>
      <c s="249"/>
      <c s="249"/>
      <c s="249"/>
    </row>
    <row r="1596" spans="1:18" ht="12.75">
      <c r="A1596" s="247"/>
      <c s="204"/>
      <c s="248"/>
      <c s="248"/>
      <c s="248"/>
      <c s="248"/>
      <c s="248"/>
      <c s="248"/>
      <c s="248"/>
      <c s="248"/>
      <c s="249"/>
      <c s="249"/>
      <c s="249"/>
      <c s="249"/>
      <c s="249"/>
      <c s="249"/>
      <c s="249"/>
      <c s="249"/>
    </row>
    <row r="1597" spans="1:18" ht="12.75">
      <c r="A1597" s="247"/>
      <c s="204"/>
      <c s="248"/>
      <c s="248"/>
      <c s="248"/>
      <c s="248"/>
      <c s="248"/>
      <c s="248"/>
      <c s="248"/>
      <c s="248"/>
      <c s="249"/>
      <c s="249"/>
      <c s="249"/>
      <c s="249"/>
      <c s="249"/>
      <c s="249"/>
      <c s="249"/>
      <c s="249"/>
    </row>
    <row r="1598" spans="1:18" ht="12.75">
      <c r="A1598" s="247"/>
      <c s="204"/>
      <c s="248"/>
      <c s="248"/>
      <c s="248"/>
      <c s="248"/>
      <c s="248"/>
      <c s="248"/>
      <c s="248"/>
      <c s="248"/>
      <c s="249"/>
      <c s="249"/>
      <c s="249"/>
      <c s="249"/>
      <c s="249"/>
      <c s="249"/>
      <c s="249"/>
      <c s="249"/>
    </row>
    <row r="1599" spans="1:18" ht="12.75">
      <c r="A1599" s="247"/>
      <c s="204"/>
      <c s="248"/>
      <c s="248"/>
      <c s="248"/>
      <c s="248"/>
      <c s="248"/>
      <c s="248"/>
      <c s="248"/>
      <c s="248"/>
      <c s="249"/>
      <c s="249"/>
      <c s="249"/>
      <c s="249"/>
      <c s="249"/>
      <c s="249"/>
      <c s="249"/>
      <c s="249"/>
    </row>
    <row r="1600" spans="1:18" ht="12.75">
      <c r="A1600" s="247"/>
      <c s="204"/>
      <c s="248"/>
      <c s="248"/>
      <c s="248"/>
      <c s="248"/>
      <c s="248"/>
      <c s="248"/>
      <c s="248"/>
      <c s="248"/>
      <c s="249"/>
      <c s="249"/>
      <c s="249"/>
      <c s="249"/>
      <c s="249"/>
      <c s="249"/>
      <c s="249"/>
      <c s="249"/>
    </row>
    <row r="1601" spans="1:18" ht="12.75">
      <c r="A1601" s="247"/>
      <c s="204"/>
      <c s="248"/>
      <c s="248"/>
      <c s="248"/>
      <c s="248"/>
      <c s="248"/>
      <c s="248"/>
      <c s="248"/>
      <c s="248"/>
      <c s="249"/>
      <c s="249"/>
      <c s="249"/>
      <c s="249"/>
      <c s="249"/>
      <c s="249"/>
      <c s="249"/>
      <c s="249"/>
    </row>
    <row r="1602" spans="1:18" ht="12.75">
      <c r="A1602" s="247"/>
      <c s="204"/>
      <c s="248"/>
      <c s="248"/>
      <c s="248"/>
      <c s="248"/>
      <c s="248"/>
      <c s="248"/>
      <c s="248"/>
      <c s="248"/>
      <c s="249"/>
      <c s="249"/>
      <c s="249"/>
      <c s="249"/>
      <c s="249"/>
      <c s="249"/>
      <c s="249"/>
      <c s="249"/>
    </row>
    <row r="1603" spans="1:18" ht="12.75">
      <c r="A1603" s="247"/>
      <c s="204"/>
      <c s="248"/>
      <c s="248"/>
      <c s="248"/>
      <c s="248"/>
      <c s="248"/>
      <c s="248"/>
      <c s="248"/>
      <c s="248"/>
      <c s="249"/>
      <c s="249"/>
      <c s="249"/>
      <c s="249"/>
      <c s="249"/>
      <c s="249"/>
      <c s="249"/>
      <c s="249"/>
    </row>
    <row r="1604" spans="1:18" ht="12.75">
      <c r="A1604" s="247"/>
      <c s="204"/>
      <c s="248"/>
      <c s="248"/>
      <c s="248"/>
      <c s="248"/>
      <c s="248"/>
      <c s="248"/>
      <c s="248"/>
      <c s="248"/>
      <c s="249"/>
      <c s="249"/>
      <c s="249"/>
      <c s="249"/>
      <c s="249"/>
      <c s="249"/>
      <c s="249"/>
      <c s="249"/>
    </row>
    <row r="1605" spans="1:18" ht="12.75">
      <c r="A1605" s="247"/>
      <c s="204"/>
      <c s="248"/>
      <c s="248"/>
      <c s="248"/>
      <c s="248"/>
      <c s="248"/>
      <c s="248"/>
      <c s="248"/>
      <c s="248"/>
      <c s="249"/>
      <c s="249"/>
      <c s="249"/>
      <c s="249"/>
      <c s="249"/>
      <c s="249"/>
      <c s="249"/>
      <c s="249"/>
    </row>
    <row r="1606" spans="1:18" ht="12.75">
      <c r="A1606" s="247"/>
      <c s="204"/>
      <c s="248"/>
      <c s="248"/>
      <c s="248"/>
      <c s="248"/>
      <c s="248"/>
      <c s="248"/>
      <c s="248"/>
      <c s="248"/>
      <c s="249"/>
      <c s="249"/>
      <c s="249"/>
      <c s="249"/>
      <c s="249"/>
      <c s="249"/>
      <c s="249"/>
      <c s="249"/>
    </row>
    <row r="1607" spans="1:18" ht="12.75">
      <c r="A1607" s="247"/>
      <c s="204"/>
      <c s="248"/>
      <c s="248"/>
      <c s="248"/>
      <c s="248"/>
      <c s="248"/>
      <c s="248"/>
      <c s="248"/>
      <c s="248"/>
      <c s="249"/>
      <c s="249"/>
      <c s="249"/>
      <c s="249"/>
      <c s="249"/>
      <c s="249"/>
      <c s="249"/>
      <c s="249"/>
    </row>
    <row r="1608" spans="1:18" ht="12.75">
      <c r="A1608" s="247"/>
      <c s="204"/>
      <c s="248"/>
      <c s="248"/>
      <c s="248"/>
      <c s="248"/>
      <c s="248"/>
      <c s="248"/>
      <c s="248"/>
      <c s="248"/>
      <c s="249"/>
      <c s="249"/>
      <c s="249"/>
      <c s="249"/>
      <c s="249"/>
      <c s="249"/>
      <c s="249"/>
      <c s="249"/>
    </row>
    <row r="1609" spans="1:18" ht="12.75">
      <c r="A1609" s="247"/>
      <c s="204"/>
      <c s="248"/>
      <c s="248"/>
      <c s="248"/>
      <c s="248"/>
      <c s="248"/>
      <c s="248"/>
      <c s="248"/>
      <c s="248"/>
      <c s="249"/>
      <c s="249"/>
      <c s="249"/>
      <c s="249"/>
      <c s="249"/>
      <c s="249"/>
      <c s="249"/>
      <c s="249"/>
    </row>
    <row r="1610" spans="1:18" ht="12.75">
      <c r="A1610" s="247"/>
      <c s="204"/>
      <c s="248"/>
      <c s="248"/>
      <c s="248"/>
      <c s="248"/>
      <c s="248"/>
      <c s="248"/>
      <c s="248"/>
      <c s="248"/>
      <c s="249"/>
      <c s="249"/>
      <c s="249"/>
      <c s="249"/>
      <c s="249"/>
      <c s="249"/>
      <c s="249"/>
      <c s="249"/>
    </row>
    <row r="1611" spans="1:18" ht="12.75">
      <c r="A1611" s="247"/>
      <c s="204"/>
      <c s="247"/>
      <c s="247"/>
      <c s="247"/>
      <c s="247"/>
      <c s="247"/>
      <c s="247"/>
      <c s="247"/>
      <c s="247"/>
      <c s="247"/>
      <c s="247"/>
      <c s="247"/>
      <c s="247"/>
      <c s="247"/>
      <c s="247"/>
      <c s="247"/>
      <c s="247"/>
    </row>
    <row r="1612" spans="1:18" ht="12.75">
      <c r="A1612" s="247"/>
      <c s="204"/>
      <c s="247"/>
      <c s="247"/>
      <c s="247"/>
      <c s="248"/>
      <c s="247"/>
      <c s="248"/>
      <c s="247"/>
      <c s="248"/>
      <c s="247"/>
      <c s="247"/>
      <c s="247"/>
      <c s="249"/>
      <c s="247"/>
      <c s="249"/>
      <c s="247"/>
      <c s="249"/>
    </row>
    <row r="1613" spans="1:18" ht="12.75">
      <c r="A1613" s="247"/>
      <c s="204"/>
      <c s="248"/>
      <c s="248"/>
      <c s="248"/>
      <c s="248"/>
      <c s="248"/>
      <c s="248"/>
      <c s="248"/>
      <c s="248"/>
      <c s="249"/>
      <c s="249"/>
      <c s="249"/>
      <c s="249"/>
      <c s="249"/>
      <c s="249"/>
      <c s="249"/>
      <c s="249"/>
    </row>
    <row r="1614" spans="1:18" ht="12.75">
      <c r="A1614" s="247"/>
      <c s="204"/>
      <c s="248"/>
      <c s="248"/>
      <c s="248"/>
      <c s="248"/>
      <c s="248"/>
      <c s="248"/>
      <c s="248"/>
      <c s="248"/>
      <c s="249"/>
      <c s="249"/>
      <c s="249"/>
      <c s="249"/>
      <c s="249"/>
      <c s="249"/>
      <c s="249"/>
      <c s="249"/>
    </row>
    <row r="1615" spans="1:18" ht="12.75">
      <c r="A1615" s="247"/>
      <c s="204"/>
      <c s="247"/>
      <c s="247"/>
      <c s="247"/>
      <c s="247"/>
      <c s="247"/>
      <c s="247"/>
      <c s="247"/>
      <c s="247"/>
      <c s="247"/>
      <c s="247"/>
      <c s="247"/>
      <c s="247"/>
      <c s="247"/>
      <c s="247"/>
      <c s="247"/>
      <c s="247"/>
    </row>
    <row r="1616" spans="1:18" ht="12.75">
      <c r="A1616" s="247"/>
      <c s="204"/>
      <c s="248"/>
      <c s="248"/>
      <c s="248"/>
      <c s="248"/>
      <c s="248"/>
      <c s="248"/>
      <c s="248"/>
      <c s="248"/>
      <c s="249"/>
      <c s="249"/>
      <c s="249"/>
      <c s="249"/>
      <c s="249"/>
      <c s="249"/>
      <c s="249"/>
      <c s="249"/>
    </row>
    <row r="1617" spans="1:18" ht="12.75">
      <c r="A1617" s="247"/>
      <c s="204"/>
      <c s="248"/>
      <c s="248"/>
      <c s="248"/>
      <c s="248"/>
      <c s="248"/>
      <c s="248"/>
      <c s="248"/>
      <c s="248"/>
      <c s="249"/>
      <c s="249"/>
      <c s="249"/>
      <c s="249"/>
      <c s="249"/>
      <c s="249"/>
      <c s="249"/>
      <c s="249"/>
    </row>
    <row r="1618" spans="1:18" ht="12.75">
      <c r="A1618" s="247"/>
      <c s="204"/>
      <c s="248"/>
      <c s="248"/>
      <c s="248"/>
      <c s="248"/>
      <c s="248"/>
      <c s="248"/>
      <c s="248"/>
      <c s="248"/>
      <c s="249"/>
      <c s="249"/>
      <c s="249"/>
      <c s="249"/>
      <c s="249"/>
      <c s="249"/>
      <c s="249"/>
      <c s="249"/>
    </row>
    <row r="1619" spans="1:18" ht="12.75">
      <c r="A1619" s="247"/>
      <c s="204"/>
      <c s="248"/>
      <c s="248"/>
      <c s="248"/>
      <c s="248"/>
      <c s="248"/>
      <c s="248"/>
      <c s="248"/>
      <c s="248"/>
      <c s="249"/>
      <c s="249"/>
      <c s="249"/>
      <c s="249"/>
      <c s="249"/>
      <c s="249"/>
      <c s="249"/>
      <c s="249"/>
    </row>
    <row r="1620" spans="1:18" ht="12.75">
      <c r="A1620" s="247"/>
      <c s="204"/>
      <c s="248"/>
      <c s="248"/>
      <c s="248"/>
      <c s="248"/>
      <c s="248"/>
      <c s="248"/>
      <c s="248"/>
      <c s="248"/>
      <c s="249"/>
      <c s="249"/>
      <c s="249"/>
      <c s="249"/>
      <c s="249"/>
      <c s="249"/>
      <c s="249"/>
      <c s="249"/>
    </row>
    <row r="1621" spans="1:18" ht="12.75">
      <c r="A1621" s="247"/>
      <c s="204"/>
      <c s="248"/>
      <c s="248"/>
      <c s="248"/>
      <c s="248"/>
      <c s="248"/>
      <c s="248"/>
      <c s="248"/>
      <c s="248"/>
      <c s="249"/>
      <c s="249"/>
      <c s="249"/>
      <c s="249"/>
      <c s="249"/>
      <c s="249"/>
      <c s="249"/>
      <c s="249"/>
    </row>
    <row r="1622" spans="1:18" ht="12.75">
      <c r="A1622" s="247"/>
      <c s="204"/>
      <c s="248"/>
      <c s="248"/>
      <c s="248"/>
      <c s="248"/>
      <c s="248"/>
      <c s="248"/>
      <c s="248"/>
      <c s="248"/>
      <c s="249"/>
      <c s="249"/>
      <c s="249"/>
      <c s="249"/>
      <c s="249"/>
      <c s="249"/>
      <c s="249"/>
      <c s="249"/>
    </row>
    <row r="1623" spans="1:18" ht="12.75">
      <c r="A1623" s="247"/>
      <c s="204"/>
      <c s="248"/>
      <c s="248"/>
      <c s="248"/>
      <c s="248"/>
      <c s="248"/>
      <c s="248"/>
      <c s="248"/>
      <c s="248"/>
      <c s="249"/>
      <c s="249"/>
      <c s="249"/>
      <c s="249"/>
      <c s="249"/>
      <c s="249"/>
      <c s="249"/>
      <c s="249"/>
    </row>
    <row r="1624" spans="1:18" ht="12.75">
      <c r="A1624" s="247"/>
      <c s="204"/>
      <c s="248"/>
      <c s="248"/>
      <c s="248"/>
      <c s="248"/>
      <c s="248"/>
      <c s="248"/>
      <c s="248"/>
      <c s="248"/>
      <c s="249"/>
      <c s="249"/>
      <c s="249"/>
      <c s="249"/>
      <c s="249"/>
      <c s="249"/>
      <c s="249"/>
      <c s="249"/>
    </row>
    <row r="1625" spans="1:18" ht="12.75">
      <c r="A1625" s="247"/>
      <c s="204"/>
      <c s="248"/>
      <c s="248"/>
      <c s="248"/>
      <c s="248"/>
      <c s="248"/>
      <c s="248"/>
      <c s="248"/>
      <c s="248"/>
      <c s="249"/>
      <c s="249"/>
      <c s="249"/>
      <c s="249"/>
      <c s="249"/>
      <c s="249"/>
      <c s="249"/>
      <c s="249"/>
    </row>
    <row r="1626" spans="1:18" ht="12.75">
      <c r="A1626" s="247"/>
      <c s="204"/>
      <c s="248"/>
      <c s="248"/>
      <c s="248"/>
      <c s="248"/>
      <c s="248"/>
      <c s="248"/>
      <c s="248"/>
      <c s="248"/>
      <c s="249"/>
      <c s="249"/>
      <c s="249"/>
      <c s="249"/>
      <c s="249"/>
      <c s="249"/>
      <c s="249"/>
      <c s="249"/>
    </row>
    <row r="1627" spans="1:18" ht="12.75">
      <c r="A1627" s="247"/>
      <c s="204"/>
      <c s="248"/>
      <c s="248"/>
      <c s="248"/>
      <c s="248"/>
      <c s="248"/>
      <c s="248"/>
      <c s="248"/>
      <c s="248"/>
      <c s="249"/>
      <c s="249"/>
      <c s="249"/>
      <c s="249"/>
      <c s="249"/>
      <c s="249"/>
      <c s="249"/>
      <c s="249"/>
    </row>
    <row r="1628" spans="1:18" ht="12.75">
      <c r="A1628" s="247"/>
      <c s="204"/>
      <c s="248"/>
      <c s="248"/>
      <c s="248"/>
      <c s="248"/>
      <c s="248"/>
      <c s="248"/>
      <c s="248"/>
      <c s="248"/>
      <c s="249"/>
      <c s="249"/>
      <c s="249"/>
      <c s="249"/>
      <c s="249"/>
      <c s="249"/>
      <c s="249"/>
      <c s="249"/>
    </row>
    <row r="1629" spans="1:18" ht="12.75">
      <c r="A1629" s="247"/>
      <c s="204"/>
      <c s="248"/>
      <c s="248"/>
      <c s="248"/>
      <c s="248"/>
      <c s="248"/>
      <c s="248"/>
      <c s="248"/>
      <c s="248"/>
      <c s="249"/>
      <c s="249"/>
      <c s="249"/>
      <c s="249"/>
      <c s="249"/>
      <c s="249"/>
      <c s="249"/>
      <c s="249"/>
    </row>
    <row r="1630" spans="1:18" ht="12.75">
      <c r="A1630" s="247"/>
      <c s="204"/>
      <c s="248"/>
      <c s="248"/>
      <c s="248"/>
      <c s="248"/>
      <c s="248"/>
      <c s="248"/>
      <c s="248"/>
      <c s="248"/>
      <c s="249"/>
      <c s="249"/>
      <c s="249"/>
      <c s="249"/>
      <c s="249"/>
      <c s="249"/>
      <c s="249"/>
      <c s="249"/>
    </row>
    <row r="1631" spans="1:18" ht="12.75">
      <c r="A1631" s="247"/>
      <c s="204"/>
      <c s="248"/>
      <c s="248"/>
      <c s="248"/>
      <c s="248"/>
      <c s="248"/>
      <c s="248"/>
      <c s="248"/>
      <c s="248"/>
      <c s="249"/>
      <c s="249"/>
      <c s="249"/>
      <c s="249"/>
      <c s="249"/>
      <c s="249"/>
      <c s="249"/>
      <c s="249"/>
    </row>
    <row r="1632" spans="1:18" ht="12.75">
      <c r="A1632" s="247"/>
      <c s="204"/>
      <c s="248"/>
      <c s="248"/>
      <c s="248"/>
      <c s="248"/>
      <c s="248"/>
      <c s="248"/>
      <c s="248"/>
      <c s="248"/>
      <c s="249"/>
      <c s="249"/>
      <c s="249"/>
      <c s="249"/>
      <c s="249"/>
      <c s="249"/>
      <c s="249"/>
      <c s="249"/>
    </row>
    <row r="1633" spans="1:18" ht="12.75">
      <c r="A1633" s="247"/>
      <c s="204"/>
      <c s="248"/>
      <c s="248"/>
      <c s="248"/>
      <c s="248"/>
      <c s="248"/>
      <c s="248"/>
      <c s="248"/>
      <c s="248"/>
      <c s="249"/>
      <c s="249"/>
      <c s="249"/>
      <c s="249"/>
      <c s="249"/>
      <c s="249"/>
      <c s="249"/>
      <c s="249"/>
    </row>
    <row r="1634" spans="1:18" ht="12.75">
      <c r="A1634" s="247"/>
      <c s="204"/>
      <c s="248"/>
      <c s="248"/>
      <c s="248"/>
      <c s="248"/>
      <c s="248"/>
      <c s="248"/>
      <c s="248"/>
      <c s="248"/>
      <c s="249"/>
      <c s="249"/>
      <c s="249"/>
      <c s="249"/>
      <c s="249"/>
      <c s="249"/>
      <c s="249"/>
      <c s="249"/>
    </row>
    <row r="1635" spans="1:18" ht="12.75">
      <c r="A1635" s="247"/>
      <c s="204"/>
      <c s="248"/>
      <c s="248"/>
      <c s="248"/>
      <c s="248"/>
      <c s="248"/>
      <c s="248"/>
      <c s="248"/>
      <c s="248"/>
      <c s="249"/>
      <c s="249"/>
      <c s="249"/>
      <c s="249"/>
      <c s="249"/>
      <c s="249"/>
      <c s="249"/>
      <c s="249"/>
    </row>
    <row r="1636" spans="1:18" ht="12.75">
      <c r="A1636" s="247"/>
      <c s="204"/>
      <c s="248"/>
      <c s="248"/>
      <c s="248"/>
      <c s="248"/>
      <c s="248"/>
      <c s="248"/>
      <c s="248"/>
      <c s="248"/>
      <c s="249"/>
      <c s="249"/>
      <c s="249"/>
      <c s="249"/>
      <c s="249"/>
      <c s="249"/>
      <c s="249"/>
      <c s="249"/>
    </row>
    <row r="1637" spans="1:18" ht="12.75">
      <c r="A1637" s="247"/>
      <c s="204"/>
      <c s="248"/>
      <c s="248"/>
      <c s="248"/>
      <c s="248"/>
      <c s="248"/>
      <c s="248"/>
      <c s="248"/>
      <c s="248"/>
      <c s="249"/>
      <c s="249"/>
      <c s="249"/>
      <c s="249"/>
      <c s="249"/>
      <c s="249"/>
      <c s="249"/>
      <c s="249"/>
    </row>
    <row r="1638" spans="1:18" ht="12.75">
      <c r="A1638" s="247"/>
      <c s="204"/>
      <c s="248"/>
      <c s="248"/>
      <c s="248"/>
      <c s="248"/>
      <c s="248"/>
      <c s="248"/>
      <c s="248"/>
      <c s="248"/>
      <c s="249"/>
      <c s="249"/>
      <c s="249"/>
      <c s="249"/>
      <c s="249"/>
      <c s="249"/>
      <c s="249"/>
      <c s="249"/>
    </row>
    <row r="1639" spans="1:18" ht="12.75">
      <c r="A1639" s="247"/>
      <c s="204"/>
      <c s="248"/>
      <c s="248"/>
      <c s="248"/>
      <c s="248"/>
      <c s="248"/>
      <c s="248"/>
      <c s="248"/>
      <c s="248"/>
      <c s="249"/>
      <c s="249"/>
      <c s="249"/>
      <c s="249"/>
      <c s="249"/>
      <c s="249"/>
      <c s="249"/>
      <c s="249"/>
    </row>
    <row r="1640" spans="1:18" ht="12.75">
      <c r="A1640" s="247"/>
      <c s="204"/>
      <c s="248"/>
      <c s="248"/>
      <c s="248"/>
      <c s="248"/>
      <c s="248"/>
      <c s="248"/>
      <c s="248"/>
      <c s="248"/>
      <c s="249"/>
      <c s="249"/>
      <c s="249"/>
      <c s="249"/>
      <c s="249"/>
      <c s="249"/>
      <c s="249"/>
      <c s="249"/>
    </row>
    <row r="1641" spans="1:18" ht="12.75">
      <c r="A1641" s="247"/>
      <c s="204"/>
      <c s="248"/>
      <c s="248"/>
      <c s="248"/>
      <c s="248"/>
      <c s="248"/>
      <c s="248"/>
      <c s="248"/>
      <c s="248"/>
      <c s="249"/>
      <c s="249"/>
      <c s="249"/>
      <c s="249"/>
      <c s="249"/>
      <c s="249"/>
      <c s="249"/>
      <c s="249"/>
    </row>
    <row r="1642" spans="1:18" ht="12.75">
      <c r="A1642" s="247"/>
      <c s="204"/>
      <c s="248"/>
      <c s="248"/>
      <c s="248"/>
      <c s="248"/>
      <c s="248"/>
      <c s="248"/>
      <c s="248"/>
      <c s="248"/>
      <c s="249"/>
      <c s="249"/>
      <c s="249"/>
      <c s="249"/>
      <c s="249"/>
      <c s="249"/>
      <c s="249"/>
      <c s="249"/>
    </row>
    <row r="1643" spans="1:18" ht="12.75">
      <c r="A1643" s="247"/>
      <c s="204"/>
      <c s="247"/>
      <c s="247"/>
      <c s="247"/>
      <c s="247"/>
      <c s="247"/>
      <c s="247"/>
      <c s="247"/>
      <c s="247"/>
      <c s="247"/>
      <c s="247"/>
      <c s="247"/>
      <c s="247"/>
      <c s="247"/>
      <c s="247"/>
      <c s="247"/>
      <c s="247"/>
    </row>
    <row r="1644" spans="1:18" ht="12.75">
      <c r="A1644" s="247"/>
      <c s="204"/>
      <c s="247"/>
      <c s="247"/>
      <c s="247"/>
      <c s="247"/>
      <c s="247"/>
      <c s="247"/>
      <c s="247"/>
      <c s="247"/>
      <c s="247"/>
      <c s="247"/>
      <c s="247"/>
      <c s="247"/>
      <c s="247"/>
      <c s="247"/>
      <c s="247"/>
      <c s="247"/>
    </row>
    <row r="1645" spans="1:18" ht="12.75">
      <c r="A1645" s="247"/>
      <c s="204"/>
      <c s="248"/>
      <c s="248"/>
      <c s="248"/>
      <c s="248"/>
      <c s="248"/>
      <c s="248"/>
      <c s="248"/>
      <c s="248"/>
      <c s="249"/>
      <c s="249"/>
      <c s="249"/>
      <c s="249"/>
      <c s="249"/>
      <c s="249"/>
      <c s="249"/>
      <c s="249"/>
    </row>
    <row r="1646" spans="1:18" ht="12.75">
      <c r="A1646" s="247"/>
      <c s="204"/>
      <c s="248"/>
      <c s="248"/>
      <c s="248"/>
      <c s="248"/>
      <c s="248"/>
      <c s="248"/>
      <c s="248"/>
      <c s="248"/>
      <c s="249"/>
      <c s="249"/>
      <c s="249"/>
      <c s="249"/>
      <c s="249"/>
      <c s="249"/>
      <c s="249"/>
      <c s="249"/>
    </row>
    <row r="1647" spans="1:18" ht="12.75">
      <c r="A1647" s="247"/>
      <c s="204"/>
      <c s="248"/>
      <c s="248"/>
      <c s="248"/>
      <c s="248"/>
      <c s="248"/>
      <c s="248"/>
      <c s="248"/>
      <c s="248"/>
      <c s="249"/>
      <c s="249"/>
      <c s="249"/>
      <c s="249"/>
      <c s="249"/>
      <c s="249"/>
      <c s="249"/>
      <c s="249"/>
    </row>
    <row r="1648" spans="1:18" ht="12.75">
      <c r="A1648" s="247"/>
      <c s="204"/>
      <c s="248"/>
      <c s="248"/>
      <c s="248"/>
      <c s="248"/>
      <c s="248"/>
      <c s="248"/>
      <c s="248"/>
      <c s="248"/>
      <c s="249"/>
      <c s="249"/>
      <c s="249"/>
      <c s="249"/>
      <c s="249"/>
      <c s="249"/>
      <c s="249"/>
      <c s="249"/>
    </row>
    <row r="1649" spans="1:18" ht="12.75">
      <c r="A1649" s="247"/>
      <c s="204"/>
      <c s="248"/>
      <c s="248"/>
      <c s="248"/>
      <c s="248"/>
      <c s="248"/>
      <c s="248"/>
      <c s="248"/>
      <c s="248"/>
      <c s="249"/>
      <c s="249"/>
      <c s="249"/>
      <c s="249"/>
      <c s="249"/>
      <c s="249"/>
      <c s="249"/>
      <c s="249"/>
    </row>
    <row r="1650" spans="1:18" ht="12.75">
      <c r="A1650" s="247"/>
      <c s="204"/>
      <c s="248"/>
      <c s="248"/>
      <c s="248"/>
      <c s="248"/>
      <c s="248"/>
      <c s="248"/>
      <c s="248"/>
      <c s="248"/>
      <c s="249"/>
      <c s="249"/>
      <c s="249"/>
      <c s="249"/>
      <c s="249"/>
      <c s="249"/>
      <c s="249"/>
      <c s="249"/>
    </row>
    <row r="1651" spans="1:18" ht="12.75">
      <c r="A1651" s="247"/>
      <c s="204"/>
      <c s="248"/>
      <c s="248"/>
      <c s="248"/>
      <c s="248"/>
      <c s="248"/>
      <c s="248"/>
      <c s="248"/>
      <c s="248"/>
      <c s="249"/>
      <c s="249"/>
      <c s="249"/>
      <c s="249"/>
      <c s="249"/>
      <c s="249"/>
      <c s="249"/>
      <c s="249"/>
    </row>
    <row r="1652" spans="1:18" ht="12.75">
      <c r="A1652" s="247"/>
      <c s="204"/>
      <c s="248"/>
      <c s="248"/>
      <c s="248"/>
      <c s="248"/>
      <c s="248"/>
      <c s="248"/>
      <c s="248"/>
      <c s="248"/>
      <c s="249"/>
      <c s="249"/>
      <c s="249"/>
      <c s="249"/>
      <c s="249"/>
      <c s="249"/>
      <c s="249"/>
      <c s="249"/>
    </row>
    <row r="1653" spans="1:18" ht="12.75">
      <c r="A1653" s="247"/>
      <c s="204"/>
      <c s="248"/>
      <c s="248"/>
      <c s="248"/>
      <c s="248"/>
      <c s="248"/>
      <c s="248"/>
      <c s="248"/>
      <c s="248"/>
      <c s="249"/>
      <c s="249"/>
      <c s="249"/>
      <c s="249"/>
      <c s="249"/>
      <c s="249"/>
      <c s="249"/>
      <c s="249"/>
    </row>
    <row r="1654" spans="1:18" ht="12.75">
      <c r="A1654" s="247"/>
      <c s="204"/>
      <c s="248"/>
      <c s="248"/>
      <c s="248"/>
      <c s="248"/>
      <c s="248"/>
      <c s="248"/>
      <c s="248"/>
      <c s="248"/>
      <c s="249"/>
      <c s="249"/>
      <c s="249"/>
      <c s="249"/>
      <c s="249"/>
      <c s="249"/>
      <c s="249"/>
      <c s="249"/>
    </row>
    <row r="1655" spans="1:18" ht="12.75">
      <c r="A1655" s="247"/>
      <c s="204"/>
      <c s="248"/>
      <c s="248"/>
      <c s="248"/>
      <c s="248"/>
      <c s="248"/>
      <c s="248"/>
      <c s="248"/>
      <c s="248"/>
      <c s="249"/>
      <c s="249"/>
      <c s="249"/>
      <c s="249"/>
      <c s="249"/>
      <c s="249"/>
      <c s="249"/>
      <c s="249"/>
    </row>
    <row r="1656" spans="1:18" ht="12.75">
      <c r="A1656" s="247"/>
      <c s="204"/>
      <c s="248"/>
      <c s="248"/>
      <c s="248"/>
      <c s="248"/>
      <c s="248"/>
      <c s="248"/>
      <c s="248"/>
      <c s="248"/>
      <c s="249"/>
      <c s="249"/>
      <c s="249"/>
      <c s="249"/>
      <c s="249"/>
      <c s="249"/>
      <c s="249"/>
      <c s="249"/>
    </row>
    <row r="1657" spans="1:18" ht="12.75">
      <c r="A1657" s="247"/>
      <c s="204"/>
      <c s="248"/>
      <c s="248"/>
      <c s="248"/>
      <c s="248"/>
      <c s="248"/>
      <c s="248"/>
      <c s="248"/>
      <c s="248"/>
      <c s="249"/>
      <c s="249"/>
      <c s="249"/>
      <c s="249"/>
      <c s="249"/>
      <c s="249"/>
      <c s="249"/>
      <c s="249"/>
    </row>
    <row r="1658" spans="1:18" ht="12.75">
      <c r="A1658" s="247"/>
      <c s="204"/>
      <c s="248"/>
      <c s="248"/>
      <c s="248"/>
      <c s="248"/>
      <c s="248"/>
      <c s="248"/>
      <c s="248"/>
      <c s="248"/>
      <c s="249"/>
      <c s="249"/>
      <c s="249"/>
      <c s="249"/>
      <c s="249"/>
      <c s="249"/>
      <c s="249"/>
      <c s="249"/>
    </row>
    <row r="1659" spans="1:18" ht="12.75">
      <c r="A1659" s="247"/>
      <c s="204"/>
      <c s="248"/>
      <c s="248"/>
      <c s="248"/>
      <c s="248"/>
      <c s="248"/>
      <c s="248"/>
      <c s="248"/>
      <c s="248"/>
      <c s="249"/>
      <c s="249"/>
      <c s="249"/>
      <c s="249"/>
      <c s="249"/>
      <c s="249"/>
      <c s="249"/>
      <c s="249"/>
    </row>
    <row r="1660" spans="1:18" ht="12.75">
      <c r="A1660" s="247"/>
      <c s="204"/>
      <c s="247"/>
      <c s="247"/>
      <c s="247"/>
      <c s="247"/>
      <c s="247"/>
      <c s="247"/>
      <c s="247"/>
      <c s="247"/>
      <c s="247"/>
      <c s="247"/>
      <c s="247"/>
      <c s="247"/>
      <c s="247"/>
      <c s="247"/>
      <c s="247"/>
      <c s="247"/>
    </row>
    <row r="1661" spans="1:18" ht="12.75">
      <c r="A1661" s="247"/>
      <c s="204"/>
      <c s="248"/>
      <c s="248"/>
      <c s="248"/>
      <c s="248"/>
      <c s="248"/>
      <c s="248"/>
      <c s="248"/>
      <c s="248"/>
      <c s="249"/>
      <c s="249"/>
      <c s="249"/>
      <c s="249"/>
      <c s="249"/>
      <c s="249"/>
      <c s="249"/>
      <c s="249"/>
    </row>
    <row r="1662" spans="1:18" ht="12.75">
      <c r="A1662" s="247"/>
      <c s="204"/>
      <c s="248"/>
      <c s="248"/>
      <c s="248"/>
      <c s="248"/>
      <c s="248"/>
      <c s="248"/>
      <c s="248"/>
      <c s="248"/>
      <c s="249"/>
      <c s="249"/>
      <c s="249"/>
      <c s="249"/>
      <c s="249"/>
      <c s="249"/>
      <c s="249"/>
      <c s="249"/>
    </row>
    <row r="1663" spans="1:18" ht="12.75">
      <c r="A1663" s="247"/>
      <c s="204"/>
      <c s="248"/>
      <c s="248"/>
      <c s="248"/>
      <c s="248"/>
      <c s="248"/>
      <c s="248"/>
      <c s="248"/>
      <c s="248"/>
      <c s="249"/>
      <c s="249"/>
      <c s="249"/>
      <c s="249"/>
      <c s="249"/>
      <c s="249"/>
      <c s="249"/>
      <c s="249"/>
    </row>
    <row r="1664" spans="1:18" ht="12.75">
      <c r="A1664" s="247"/>
      <c s="204"/>
      <c s="248"/>
      <c s="248"/>
      <c s="248"/>
      <c s="248"/>
      <c s="248"/>
      <c s="248"/>
      <c s="248"/>
      <c s="248"/>
      <c s="249"/>
      <c s="249"/>
      <c s="249"/>
      <c s="249"/>
      <c s="249"/>
      <c s="249"/>
      <c s="249"/>
      <c s="249"/>
    </row>
    <row r="1665" spans="1:18" ht="12.75">
      <c r="A1665" s="247"/>
      <c s="204"/>
      <c s="248"/>
      <c s="248"/>
      <c s="248"/>
      <c s="248"/>
      <c s="248"/>
      <c s="248"/>
      <c s="248"/>
      <c s="248"/>
      <c s="249"/>
      <c s="249"/>
      <c s="249"/>
      <c s="249"/>
      <c s="249"/>
      <c s="249"/>
      <c s="249"/>
      <c s="249"/>
    </row>
    <row r="1666" spans="1:18" ht="12.75">
      <c r="A1666" s="247"/>
      <c s="204"/>
      <c s="248"/>
      <c s="248"/>
      <c s="248"/>
      <c s="248"/>
      <c s="248"/>
      <c s="248"/>
      <c s="248"/>
      <c s="248"/>
      <c s="249"/>
      <c s="249"/>
      <c s="249"/>
      <c s="249"/>
      <c s="249"/>
      <c s="249"/>
      <c s="249"/>
      <c s="249"/>
    </row>
    <row r="1667" spans="1:18" ht="12.75">
      <c r="A1667" s="247"/>
      <c s="204"/>
      <c s="248"/>
      <c s="248"/>
      <c s="248"/>
      <c s="248"/>
      <c s="248"/>
      <c s="248"/>
      <c s="248"/>
      <c s="248"/>
      <c s="249"/>
      <c s="249"/>
      <c s="249"/>
      <c s="249"/>
      <c s="249"/>
      <c s="249"/>
      <c s="249"/>
      <c s="249"/>
    </row>
    <row r="1668" spans="1:18" ht="12.75">
      <c r="A1668" s="247"/>
      <c s="204"/>
      <c s="248"/>
      <c s="248"/>
      <c s="248"/>
      <c s="248"/>
      <c s="248"/>
      <c s="248"/>
      <c s="248"/>
      <c s="248"/>
      <c s="249"/>
      <c s="249"/>
      <c s="249"/>
      <c s="249"/>
      <c s="249"/>
      <c s="249"/>
      <c s="249"/>
      <c s="249"/>
    </row>
    <row r="1669" spans="1:18" ht="12.75">
      <c r="A1669" s="247"/>
      <c s="204"/>
      <c s="248"/>
      <c s="248"/>
      <c s="248"/>
      <c s="248"/>
      <c s="248"/>
      <c s="248"/>
      <c s="248"/>
      <c s="248"/>
      <c s="249"/>
      <c s="249"/>
      <c s="249"/>
      <c s="249"/>
      <c s="249"/>
      <c s="249"/>
      <c s="249"/>
      <c s="249"/>
    </row>
    <row r="1670" spans="1:18" ht="12.75">
      <c r="A1670" s="247"/>
      <c s="204"/>
      <c s="248"/>
      <c s="248"/>
      <c s="248"/>
      <c s="248"/>
      <c s="248"/>
      <c s="248"/>
      <c s="248"/>
      <c s="248"/>
      <c s="249"/>
      <c s="249"/>
      <c s="249"/>
      <c s="249"/>
      <c s="249"/>
      <c s="249"/>
      <c s="249"/>
      <c s="249"/>
    </row>
    <row r="1671" spans="1:18" ht="12.75">
      <c r="A1671" s="247"/>
      <c s="204"/>
      <c s="248"/>
      <c s="248"/>
      <c s="248"/>
      <c s="248"/>
      <c s="248"/>
      <c s="248"/>
      <c s="248"/>
      <c s="248"/>
      <c s="249"/>
      <c s="249"/>
      <c s="249"/>
      <c s="249"/>
      <c s="249"/>
      <c s="249"/>
      <c s="249"/>
      <c s="249"/>
    </row>
    <row r="1672" spans="1:18" ht="12.75">
      <c r="A1672" s="247"/>
      <c s="204"/>
      <c s="248"/>
      <c s="248"/>
      <c s="248"/>
      <c s="248"/>
      <c s="248"/>
      <c s="248"/>
      <c s="248"/>
      <c s="248"/>
      <c s="249"/>
      <c s="249"/>
      <c s="249"/>
      <c s="249"/>
      <c s="249"/>
      <c s="249"/>
      <c s="249"/>
      <c s="249"/>
    </row>
    <row r="1673" spans="1:18" ht="12.75">
      <c r="A1673" s="247"/>
      <c s="204"/>
      <c s="248"/>
      <c s="248"/>
      <c s="248"/>
      <c s="248"/>
      <c s="248"/>
      <c s="248"/>
      <c s="248"/>
      <c s="248"/>
      <c s="249"/>
      <c s="249"/>
      <c s="249"/>
      <c s="249"/>
      <c s="249"/>
      <c s="249"/>
      <c s="249"/>
      <c s="249"/>
    </row>
    <row r="1674" spans="1:18" ht="12.75">
      <c r="A1674" s="247"/>
      <c s="204"/>
      <c s="247"/>
      <c s="247"/>
      <c s="247"/>
      <c s="247"/>
      <c s="247"/>
      <c s="247"/>
      <c s="247"/>
      <c s="247"/>
      <c s="247"/>
      <c s="247"/>
      <c s="247"/>
      <c s="247"/>
      <c s="247"/>
      <c s="247"/>
      <c s="247"/>
      <c s="247"/>
    </row>
    <row r="1675" spans="1:18" ht="12.75">
      <c r="A1675" s="247"/>
      <c s="204"/>
      <c s="247"/>
      <c s="247"/>
      <c s="247"/>
      <c s="247"/>
      <c s="247"/>
      <c s="247"/>
      <c s="247"/>
      <c s="247"/>
      <c s="247"/>
      <c s="247"/>
      <c s="247"/>
      <c s="247"/>
      <c s="247"/>
      <c s="247"/>
      <c s="247"/>
      <c s="247"/>
    </row>
    <row r="1676" spans="1:18" ht="12.75">
      <c r="A1676" s="247"/>
      <c s="204"/>
      <c s="247"/>
      <c s="247"/>
      <c s="247"/>
      <c s="247"/>
      <c s="247"/>
      <c s="247"/>
      <c s="247"/>
      <c s="247"/>
      <c s="247"/>
      <c s="247"/>
      <c s="247"/>
      <c s="247"/>
      <c s="247"/>
      <c s="247"/>
      <c s="247"/>
      <c s="247"/>
    </row>
    <row r="1677" spans="1:18" ht="12.75">
      <c r="A1677" s="247"/>
      <c s="204"/>
      <c s="248"/>
      <c s="248"/>
      <c s="248"/>
      <c s="248"/>
      <c s="248"/>
      <c s="248"/>
      <c s="248"/>
      <c s="248"/>
      <c s="249"/>
      <c s="249"/>
      <c s="249"/>
      <c s="249"/>
      <c s="249"/>
      <c s="249"/>
      <c s="249"/>
      <c s="249"/>
    </row>
    <row r="1678" spans="1:18" ht="12.75">
      <c r="A1678" s="247"/>
      <c s="204"/>
      <c s="248"/>
      <c s="248"/>
      <c s="248"/>
      <c s="248"/>
      <c s="248"/>
      <c s="248"/>
      <c s="248"/>
      <c s="248"/>
      <c s="249"/>
      <c s="249"/>
      <c s="249"/>
      <c s="249"/>
      <c s="249"/>
      <c s="249"/>
      <c s="249"/>
      <c s="249"/>
    </row>
    <row r="1679" spans="1:18" ht="12.75">
      <c r="A1679" s="247"/>
      <c s="204"/>
      <c s="248"/>
      <c s="248"/>
      <c s="248"/>
      <c s="248"/>
      <c s="248"/>
      <c s="248"/>
      <c s="248"/>
      <c s="248"/>
      <c s="249"/>
      <c s="249"/>
      <c s="249"/>
      <c s="249"/>
      <c s="249"/>
      <c s="249"/>
      <c s="249"/>
      <c s="249"/>
    </row>
    <row r="1680" spans="1:18" ht="12.75">
      <c r="A1680" s="247"/>
      <c s="204"/>
      <c s="247"/>
      <c s="247"/>
      <c s="247"/>
      <c s="247"/>
      <c s="247"/>
      <c s="247"/>
      <c s="247"/>
      <c s="247"/>
      <c s="247"/>
      <c s="247"/>
      <c s="247"/>
      <c s="247"/>
      <c s="247"/>
      <c s="247"/>
      <c s="247"/>
      <c s="247"/>
    </row>
    <row r="1681" spans="1:18" ht="12.75">
      <c r="A1681" s="247"/>
      <c s="204"/>
      <c s="248"/>
      <c s="248"/>
      <c s="248"/>
      <c s="248"/>
      <c s="248"/>
      <c s="248"/>
      <c s="248"/>
      <c s="248"/>
      <c s="249"/>
      <c s="249"/>
      <c s="249"/>
      <c s="249"/>
      <c s="249"/>
      <c s="249"/>
      <c s="249"/>
      <c s="249"/>
    </row>
    <row r="1682" spans="1:18" ht="12.75">
      <c r="A1682" s="247"/>
      <c s="204"/>
      <c s="248"/>
      <c s="248"/>
      <c s="248"/>
      <c s="248"/>
      <c s="248"/>
      <c s="248"/>
      <c s="248"/>
      <c s="248"/>
      <c s="249"/>
      <c s="249"/>
      <c s="249"/>
      <c s="249"/>
      <c s="249"/>
      <c s="249"/>
      <c s="249"/>
      <c s="249"/>
    </row>
    <row r="1683" spans="1:18" ht="12.75">
      <c r="A1683" s="247"/>
      <c s="204"/>
      <c s="248"/>
      <c s="248"/>
      <c s="248"/>
      <c s="248"/>
      <c s="248"/>
      <c s="248"/>
      <c s="248"/>
      <c s="248"/>
      <c s="249"/>
      <c s="249"/>
      <c s="249"/>
      <c s="249"/>
      <c s="249"/>
      <c s="249"/>
      <c s="249"/>
      <c s="249"/>
    </row>
    <row r="1684" spans="1:18" ht="12.75">
      <c r="A1684" s="247"/>
      <c s="204"/>
      <c s="248"/>
      <c s="248"/>
      <c s="248"/>
      <c s="248"/>
      <c s="248"/>
      <c s="248"/>
      <c s="248"/>
      <c s="248"/>
      <c s="249"/>
      <c s="249"/>
      <c s="249"/>
      <c s="249"/>
      <c s="249"/>
      <c s="249"/>
      <c s="249"/>
      <c s="249"/>
    </row>
    <row r="1685" spans="1:18" ht="12.75">
      <c r="A1685" s="247"/>
      <c s="204"/>
      <c s="248"/>
      <c s="248"/>
      <c s="248"/>
      <c s="248"/>
      <c s="248"/>
      <c s="248"/>
      <c s="248"/>
      <c s="248"/>
      <c s="249"/>
      <c s="249"/>
      <c s="249"/>
      <c s="249"/>
      <c s="249"/>
      <c s="249"/>
      <c s="249"/>
      <c s="249"/>
    </row>
    <row r="1686" spans="1:18" ht="12.75">
      <c r="A1686" s="247"/>
      <c s="204"/>
      <c s="248"/>
      <c s="248"/>
      <c s="248"/>
      <c s="248"/>
      <c s="248"/>
      <c s="248"/>
      <c s="248"/>
      <c s="248"/>
      <c s="249"/>
      <c s="249"/>
      <c s="249"/>
      <c s="249"/>
      <c s="249"/>
      <c s="249"/>
      <c s="249"/>
      <c s="249"/>
    </row>
    <row r="1687" spans="1:18" ht="12.75">
      <c r="A1687" s="247"/>
      <c s="204"/>
      <c s="247"/>
      <c s="247"/>
      <c s="247"/>
      <c s="247"/>
      <c s="247"/>
      <c s="247"/>
      <c s="247"/>
      <c s="247"/>
      <c s="247"/>
      <c s="247"/>
      <c s="247"/>
      <c s="247"/>
      <c s="247"/>
      <c s="247"/>
      <c s="247"/>
      <c s="247"/>
    </row>
    <row r="1688" spans="1:18" ht="12.75">
      <c r="A1688" s="247"/>
      <c s="204"/>
      <c s="248"/>
      <c s="248"/>
      <c s="248"/>
      <c s="248"/>
      <c s="248"/>
      <c s="248"/>
      <c s="248"/>
      <c s="248"/>
      <c s="249"/>
      <c s="249"/>
      <c s="249"/>
      <c s="249"/>
      <c s="249"/>
      <c s="249"/>
      <c s="249"/>
      <c s="249"/>
    </row>
    <row r="1689" spans="1:18" ht="12.75">
      <c r="A1689" s="247"/>
      <c s="204"/>
      <c s="248"/>
      <c s="248"/>
      <c s="248"/>
      <c s="248"/>
      <c s="248"/>
      <c s="248"/>
      <c s="248"/>
      <c s="248"/>
      <c s="249"/>
      <c s="249"/>
      <c s="249"/>
      <c s="249"/>
      <c s="249"/>
      <c s="249"/>
      <c s="249"/>
      <c s="249"/>
    </row>
    <row r="1690" spans="1:18" ht="12.75">
      <c r="A1690" s="247"/>
      <c s="204"/>
      <c s="248"/>
      <c s="248"/>
      <c s="248"/>
      <c s="248"/>
      <c s="248"/>
      <c s="248"/>
      <c s="248"/>
      <c s="248"/>
      <c s="249"/>
      <c s="249"/>
      <c s="249"/>
      <c s="249"/>
      <c s="249"/>
      <c s="249"/>
      <c s="249"/>
      <c s="249"/>
    </row>
    <row r="1691" spans="1:18" ht="12.75">
      <c r="A1691" s="247"/>
      <c s="204"/>
      <c s="248"/>
      <c s="248"/>
      <c s="248"/>
      <c s="248"/>
      <c s="248"/>
      <c s="248"/>
      <c s="248"/>
      <c s="248"/>
      <c s="249"/>
      <c s="249"/>
      <c s="249"/>
      <c s="249"/>
      <c s="249"/>
      <c s="249"/>
      <c s="249"/>
      <c s="249"/>
    </row>
    <row r="1692" spans="1:18" ht="12.75">
      <c r="A1692" s="247"/>
      <c s="204"/>
      <c s="247"/>
      <c s="247"/>
      <c s="247"/>
      <c s="247"/>
      <c s="247"/>
      <c s="247"/>
      <c s="247"/>
      <c s="247"/>
      <c s="247"/>
      <c s="247"/>
      <c s="247"/>
      <c s="247"/>
      <c s="247"/>
      <c s="247"/>
      <c s="247"/>
      <c s="247"/>
    </row>
    <row r="1693" spans="1:18" ht="12.75">
      <c r="A1693" s="247"/>
      <c s="204"/>
      <c s="248"/>
      <c s="248"/>
      <c s="248"/>
      <c s="248"/>
      <c s="248"/>
      <c s="248"/>
      <c s="248"/>
      <c s="248"/>
      <c s="249"/>
      <c s="249"/>
      <c s="249"/>
      <c s="249"/>
      <c s="249"/>
      <c s="249"/>
      <c s="249"/>
      <c s="249"/>
    </row>
    <row r="1694" spans="1:18" ht="12.75">
      <c r="A1694" s="247"/>
      <c s="204"/>
      <c s="247"/>
      <c s="247"/>
      <c s="247"/>
      <c s="247"/>
      <c s="247"/>
      <c s="247"/>
      <c s="247"/>
      <c s="247"/>
      <c s="247"/>
      <c s="247"/>
      <c s="247"/>
      <c s="247"/>
      <c s="247"/>
      <c s="247"/>
      <c s="247"/>
      <c s="247"/>
    </row>
    <row r="1695" spans="1:18" ht="12.75">
      <c r="A1695" s="247"/>
      <c s="204"/>
      <c s="248"/>
      <c s="248"/>
      <c s="248"/>
      <c s="248"/>
      <c s="248"/>
      <c s="248"/>
      <c s="248"/>
      <c s="248"/>
      <c s="249"/>
      <c s="249"/>
      <c s="249"/>
      <c s="249"/>
      <c s="249"/>
      <c s="249"/>
      <c s="249"/>
      <c s="249"/>
    </row>
    <row r="1696" spans="1:18" ht="12.75">
      <c r="A1696" s="247"/>
      <c s="204"/>
      <c s="248"/>
      <c s="248"/>
      <c s="248"/>
      <c s="248"/>
      <c s="248"/>
      <c s="248"/>
      <c s="248"/>
      <c s="248"/>
      <c s="249"/>
      <c s="249"/>
      <c s="249"/>
      <c s="249"/>
      <c s="249"/>
      <c s="249"/>
      <c s="249"/>
      <c s="249"/>
    </row>
    <row r="1697" spans="1:18" ht="12.75">
      <c r="A1697" s="247"/>
      <c s="204"/>
      <c s="248"/>
      <c s="248"/>
      <c s="248"/>
      <c s="248"/>
      <c s="248"/>
      <c s="248"/>
      <c s="248"/>
      <c s="248"/>
      <c s="249"/>
      <c s="249"/>
      <c s="249"/>
      <c s="249"/>
      <c s="249"/>
      <c s="249"/>
      <c s="249"/>
      <c s="249"/>
    </row>
    <row r="1698" spans="1:18" ht="12.75">
      <c r="A1698" s="247"/>
      <c s="204"/>
      <c s="247"/>
      <c s="247"/>
      <c s="247"/>
      <c s="247"/>
      <c s="247"/>
      <c s="247"/>
      <c s="247"/>
      <c s="247"/>
      <c s="247"/>
      <c s="247"/>
      <c s="247"/>
      <c s="247"/>
      <c s="247"/>
      <c s="247"/>
      <c s="247"/>
      <c s="247"/>
    </row>
    <row r="1699" spans="1:18" ht="12.75">
      <c r="A1699" s="247"/>
      <c s="204"/>
      <c s="248"/>
      <c s="248"/>
      <c s="248"/>
      <c s="248"/>
      <c s="248"/>
      <c s="248"/>
      <c s="248"/>
      <c s="248"/>
      <c s="249"/>
      <c s="249"/>
      <c s="249"/>
      <c s="249"/>
      <c s="249"/>
      <c s="249"/>
      <c s="249"/>
      <c s="249"/>
    </row>
    <row r="1700" spans="1:18" ht="12.75">
      <c r="A1700" s="247"/>
      <c s="204"/>
      <c s="248"/>
      <c s="248"/>
      <c s="248"/>
      <c s="248"/>
      <c s="248"/>
      <c s="248"/>
      <c s="248"/>
      <c s="248"/>
      <c s="249"/>
      <c s="249"/>
      <c s="249"/>
      <c s="249"/>
      <c s="249"/>
      <c s="249"/>
      <c s="249"/>
      <c s="249"/>
    </row>
    <row r="1701" spans="1:18" ht="12.75">
      <c r="A1701" s="247"/>
      <c s="204"/>
      <c s="248"/>
      <c s="248"/>
      <c s="248"/>
      <c s="248"/>
      <c s="248"/>
      <c s="248"/>
      <c s="248"/>
      <c s="248"/>
      <c s="249"/>
      <c s="249"/>
      <c s="249"/>
      <c s="249"/>
      <c s="249"/>
      <c s="249"/>
      <c s="249"/>
      <c s="249"/>
    </row>
    <row r="1702" spans="1:18" ht="12.75">
      <c r="A1702" s="247"/>
      <c s="204"/>
      <c s="248"/>
      <c s="248"/>
      <c s="248"/>
      <c s="248"/>
      <c s="248"/>
      <c s="248"/>
      <c s="248"/>
      <c s="248"/>
      <c s="249"/>
      <c s="249"/>
      <c s="249"/>
      <c s="249"/>
      <c s="249"/>
      <c s="249"/>
      <c s="249"/>
      <c s="249"/>
    </row>
    <row r="1703" spans="1:18" ht="12.75">
      <c r="A1703" s="247"/>
      <c s="204"/>
      <c s="248"/>
      <c s="248"/>
      <c s="248"/>
      <c s="248"/>
      <c s="248"/>
      <c s="248"/>
      <c s="248"/>
      <c s="248"/>
      <c s="249"/>
      <c s="249"/>
      <c s="249"/>
      <c s="249"/>
      <c s="249"/>
      <c s="249"/>
      <c s="249"/>
      <c s="249"/>
    </row>
    <row r="1704" spans="1:18" ht="12.75">
      <c r="A1704" s="247"/>
      <c s="204"/>
      <c s="248"/>
      <c s="248"/>
      <c s="248"/>
      <c s="248"/>
      <c s="248"/>
      <c s="248"/>
      <c s="248"/>
      <c s="248"/>
      <c s="249"/>
      <c s="249"/>
      <c s="249"/>
      <c s="249"/>
      <c s="249"/>
      <c s="249"/>
      <c s="249"/>
      <c s="249"/>
    </row>
    <row r="1705" spans="1:18" ht="12.75">
      <c r="A1705" s="247"/>
      <c s="204"/>
      <c s="248"/>
      <c s="248"/>
      <c s="248"/>
      <c s="248"/>
      <c s="248"/>
      <c s="248"/>
      <c s="248"/>
      <c s="248"/>
      <c s="249"/>
      <c s="249"/>
      <c s="249"/>
      <c s="249"/>
      <c s="249"/>
      <c s="249"/>
      <c s="249"/>
      <c s="249"/>
    </row>
    <row r="1706" spans="1:18" ht="12.75">
      <c r="A1706" s="247"/>
      <c s="204"/>
      <c s="248"/>
      <c s="248"/>
      <c s="248"/>
      <c s="248"/>
      <c s="248"/>
      <c s="248"/>
      <c s="248"/>
      <c s="248"/>
      <c s="249"/>
      <c s="249"/>
      <c s="249"/>
      <c s="249"/>
      <c s="249"/>
      <c s="249"/>
      <c s="249"/>
      <c s="249"/>
    </row>
    <row r="1707" spans="1:18" ht="12.75">
      <c r="A1707" s="247"/>
      <c s="204"/>
      <c s="247"/>
      <c s="247"/>
      <c s="247"/>
      <c s="247"/>
      <c s="247"/>
      <c s="247"/>
      <c s="247"/>
      <c s="247"/>
      <c s="247"/>
      <c s="247"/>
      <c s="247"/>
      <c s="247"/>
      <c s="247"/>
      <c s="247"/>
      <c s="247"/>
      <c s="247"/>
    </row>
    <row r="1708" spans="1:18" ht="12.75">
      <c r="A1708" s="247"/>
      <c s="204"/>
      <c s="247"/>
      <c s="247"/>
      <c s="247"/>
      <c s="247"/>
      <c s="247"/>
      <c s="247"/>
      <c s="247"/>
      <c s="247"/>
      <c s="247"/>
      <c s="247"/>
      <c s="247"/>
      <c s="247"/>
      <c s="247"/>
      <c s="247"/>
      <c s="247"/>
      <c s="247"/>
    </row>
    <row r="1709" spans="1:18" ht="12.75">
      <c r="A1709" s="247"/>
      <c s="204"/>
      <c s="248"/>
      <c s="248"/>
      <c s="248"/>
      <c s="248"/>
      <c s="248"/>
      <c s="248"/>
      <c s="248"/>
      <c s="248"/>
      <c s="249"/>
      <c s="249"/>
      <c s="249"/>
      <c s="249"/>
      <c s="249"/>
      <c s="249"/>
      <c s="249"/>
      <c s="249"/>
    </row>
    <row r="1710" spans="1:18" ht="12.75">
      <c r="A1710" s="247"/>
      <c s="204"/>
      <c s="248"/>
      <c s="248"/>
      <c s="248"/>
      <c s="248"/>
      <c s="248"/>
      <c s="248"/>
      <c s="248"/>
      <c s="248"/>
      <c s="249"/>
      <c s="249"/>
      <c s="249"/>
      <c s="249"/>
      <c s="249"/>
      <c s="249"/>
      <c s="249"/>
      <c s="249"/>
    </row>
    <row r="1711" spans="1:18" ht="12.75">
      <c r="A1711" s="247"/>
      <c s="204"/>
      <c s="248"/>
      <c s="248"/>
      <c s="248"/>
      <c s="248"/>
      <c s="248"/>
      <c s="248"/>
      <c s="248"/>
      <c s="248"/>
      <c s="249"/>
      <c s="249"/>
      <c s="249"/>
      <c s="249"/>
      <c s="249"/>
      <c s="249"/>
      <c s="249"/>
      <c s="249"/>
    </row>
    <row r="1712" spans="1:18" ht="12.75">
      <c r="A1712" s="247"/>
      <c s="204"/>
      <c s="248"/>
      <c s="248"/>
      <c s="248"/>
      <c s="248"/>
      <c s="248"/>
      <c s="248"/>
      <c s="248"/>
      <c s="248"/>
      <c s="249"/>
      <c s="249"/>
      <c s="249"/>
      <c s="249"/>
      <c s="249"/>
      <c s="249"/>
      <c s="249"/>
      <c s="249"/>
    </row>
    <row r="1713" spans="1:18" ht="12.75">
      <c r="A1713" s="247"/>
      <c s="204"/>
      <c s="248"/>
      <c s="248"/>
      <c s="248"/>
      <c s="248"/>
      <c s="248"/>
      <c s="248"/>
      <c s="248"/>
      <c s="248"/>
      <c s="249"/>
      <c s="249"/>
      <c s="249"/>
      <c s="249"/>
      <c s="249"/>
      <c s="249"/>
      <c s="249"/>
      <c s="249"/>
    </row>
    <row r="1714" spans="1:18" ht="12.75">
      <c r="A1714" s="247"/>
      <c s="204"/>
      <c s="248"/>
      <c s="248"/>
      <c s="248"/>
      <c s="248"/>
      <c s="248"/>
      <c s="248"/>
      <c s="248"/>
      <c s="248"/>
      <c s="249"/>
      <c s="249"/>
      <c s="249"/>
      <c s="249"/>
      <c s="249"/>
      <c s="249"/>
      <c s="249"/>
      <c s="249"/>
    </row>
    <row r="1715" spans="1:18" ht="12.75">
      <c r="A1715" s="247"/>
      <c s="204"/>
      <c s="248"/>
      <c s="248"/>
      <c s="248"/>
      <c s="248"/>
      <c s="248"/>
      <c s="248"/>
      <c s="248"/>
      <c s="248"/>
      <c s="249"/>
      <c s="249"/>
      <c s="249"/>
      <c s="249"/>
      <c s="249"/>
      <c s="249"/>
      <c s="249"/>
      <c s="249"/>
    </row>
    <row r="1716" spans="1:18" ht="12.75">
      <c r="A1716" s="247"/>
      <c s="204"/>
      <c s="248"/>
      <c s="248"/>
      <c s="248"/>
      <c s="248"/>
      <c s="248"/>
      <c s="248"/>
      <c s="248"/>
      <c s="248"/>
      <c s="249"/>
      <c s="249"/>
      <c s="249"/>
      <c s="249"/>
      <c s="249"/>
      <c s="249"/>
      <c s="249"/>
      <c s="249"/>
    </row>
    <row r="1717" spans="1:18" ht="12.75">
      <c r="A1717" s="247"/>
      <c s="204"/>
      <c s="248"/>
      <c s="248"/>
      <c s="248"/>
      <c s="248"/>
      <c s="248"/>
      <c s="248"/>
      <c s="248"/>
      <c s="248"/>
      <c s="249"/>
      <c s="249"/>
      <c s="249"/>
      <c s="249"/>
      <c s="249"/>
      <c s="249"/>
      <c s="249"/>
      <c s="249"/>
    </row>
    <row r="1718" spans="1:18" ht="12.75">
      <c r="A1718" s="247"/>
      <c s="204"/>
      <c s="248"/>
      <c s="248"/>
      <c s="248"/>
      <c s="248"/>
      <c s="248"/>
      <c s="248"/>
      <c s="248"/>
      <c s="248"/>
      <c s="249"/>
      <c s="249"/>
      <c s="249"/>
      <c s="249"/>
      <c s="249"/>
      <c s="249"/>
      <c s="249"/>
      <c s="249"/>
    </row>
    <row r="1719" spans="1:18" ht="12.75">
      <c r="A1719" s="247"/>
      <c s="204"/>
      <c s="248"/>
      <c s="248"/>
      <c s="248"/>
      <c s="248"/>
      <c s="248"/>
      <c s="248"/>
      <c s="248"/>
      <c s="248"/>
      <c s="249"/>
      <c s="249"/>
      <c s="249"/>
      <c s="249"/>
      <c s="249"/>
      <c s="249"/>
      <c s="249"/>
      <c s="249"/>
    </row>
    <row r="1720" spans="1:18" ht="12.75">
      <c r="A1720" s="247"/>
      <c s="204"/>
      <c s="248"/>
      <c s="248"/>
      <c s="248"/>
      <c s="248"/>
      <c s="248"/>
      <c s="248"/>
      <c s="248"/>
      <c s="248"/>
      <c s="249"/>
      <c s="249"/>
      <c s="249"/>
      <c s="249"/>
      <c s="249"/>
      <c s="249"/>
      <c s="249"/>
      <c s="249"/>
    </row>
    <row r="1721" spans="1:18" ht="12.75">
      <c r="A1721" s="247"/>
      <c s="204"/>
      <c s="248"/>
      <c s="248"/>
      <c s="248"/>
      <c s="248"/>
      <c s="248"/>
      <c s="248"/>
      <c s="248"/>
      <c s="248"/>
      <c s="249"/>
      <c s="249"/>
      <c s="249"/>
      <c s="249"/>
      <c s="249"/>
      <c s="249"/>
      <c s="249"/>
      <c s="249"/>
    </row>
    <row r="1722" spans="1:18" ht="12.75">
      <c r="A1722" s="247"/>
      <c s="204"/>
      <c s="248"/>
      <c s="248"/>
      <c s="248"/>
      <c s="248"/>
      <c s="248"/>
      <c s="248"/>
      <c s="248"/>
      <c s="248"/>
      <c s="249"/>
      <c s="249"/>
      <c s="249"/>
      <c s="249"/>
      <c s="249"/>
      <c s="249"/>
      <c s="249"/>
      <c s="249"/>
    </row>
    <row r="1723" spans="1:18" ht="12.75">
      <c r="A1723" s="247"/>
      <c s="204"/>
      <c s="248"/>
      <c s="248"/>
      <c s="248"/>
      <c s="248"/>
      <c s="248"/>
      <c s="248"/>
      <c s="248"/>
      <c s="248"/>
      <c s="249"/>
      <c s="249"/>
      <c s="249"/>
      <c s="249"/>
      <c s="249"/>
      <c s="249"/>
      <c s="249"/>
      <c s="249"/>
    </row>
    <row r="1724" spans="1:18" ht="12.75">
      <c r="A1724" s="247"/>
      <c s="204"/>
      <c s="248"/>
      <c s="248"/>
      <c s="248"/>
      <c s="248"/>
      <c s="248"/>
      <c s="248"/>
      <c s="248"/>
      <c s="248"/>
      <c s="249"/>
      <c s="249"/>
      <c s="249"/>
      <c s="249"/>
      <c s="249"/>
      <c s="249"/>
      <c s="249"/>
      <c s="249"/>
    </row>
    <row r="1725" spans="1:18" ht="12.75">
      <c r="A1725" s="247"/>
      <c s="204"/>
      <c s="248"/>
      <c s="248"/>
      <c s="248"/>
      <c s="248"/>
      <c s="248"/>
      <c s="248"/>
      <c s="248"/>
      <c s="248"/>
      <c s="249"/>
      <c s="249"/>
      <c s="249"/>
      <c s="249"/>
      <c s="249"/>
      <c s="249"/>
      <c s="249"/>
      <c s="249"/>
    </row>
    <row r="1726" spans="1:18" ht="12.75">
      <c r="A1726" s="247"/>
      <c s="204"/>
      <c s="248"/>
      <c s="248"/>
      <c s="248"/>
      <c s="248"/>
      <c s="248"/>
      <c s="248"/>
      <c s="248"/>
      <c s="248"/>
      <c s="249"/>
      <c s="249"/>
      <c s="249"/>
      <c s="249"/>
      <c s="249"/>
      <c s="249"/>
      <c s="249"/>
      <c s="249"/>
    </row>
    <row r="1727" spans="1:18" ht="12.75">
      <c r="A1727" s="247"/>
      <c s="204"/>
      <c s="248"/>
      <c s="248"/>
      <c s="248"/>
      <c s="248"/>
      <c s="248"/>
      <c s="248"/>
      <c s="248"/>
      <c s="248"/>
      <c s="249"/>
      <c s="249"/>
      <c s="249"/>
      <c s="249"/>
      <c s="249"/>
      <c s="249"/>
      <c s="249"/>
      <c s="249"/>
    </row>
    <row r="1728" spans="1:18" ht="12.75">
      <c r="A1728" s="247"/>
      <c s="204"/>
      <c s="248"/>
      <c s="248"/>
      <c s="248"/>
      <c s="248"/>
      <c s="248"/>
      <c s="248"/>
      <c s="248"/>
      <c s="248"/>
      <c s="249"/>
      <c s="249"/>
      <c s="249"/>
      <c s="249"/>
      <c s="249"/>
      <c s="249"/>
      <c s="249"/>
      <c s="249"/>
    </row>
    <row r="1729" spans="1:18" ht="12.75">
      <c r="A1729" s="247"/>
      <c s="204"/>
      <c s="248"/>
      <c s="248"/>
      <c s="248"/>
      <c s="248"/>
      <c s="248"/>
      <c s="248"/>
      <c s="248"/>
      <c s="248"/>
      <c s="249"/>
      <c s="249"/>
      <c s="249"/>
      <c s="249"/>
      <c s="249"/>
      <c s="249"/>
      <c s="249"/>
      <c s="249"/>
    </row>
    <row r="1730" spans="1:18" ht="12.75">
      <c r="A1730" s="247"/>
      <c s="204"/>
      <c s="248"/>
      <c s="248"/>
      <c s="248"/>
      <c s="248"/>
      <c s="248"/>
      <c s="248"/>
      <c s="248"/>
      <c s="248"/>
      <c s="249"/>
      <c s="249"/>
      <c s="249"/>
      <c s="249"/>
      <c s="249"/>
      <c s="249"/>
      <c s="249"/>
      <c s="249"/>
    </row>
    <row r="1731" spans="1:18" ht="12.75">
      <c r="A1731" s="247"/>
      <c s="204"/>
      <c s="248"/>
      <c s="248"/>
      <c s="248"/>
      <c s="248"/>
      <c s="248"/>
      <c s="248"/>
      <c s="248"/>
      <c s="248"/>
      <c s="249"/>
      <c s="249"/>
      <c s="249"/>
      <c s="249"/>
      <c s="249"/>
      <c s="249"/>
      <c s="249"/>
      <c s="249"/>
    </row>
    <row r="1732" spans="1:18" ht="12.75">
      <c r="A1732" s="247"/>
      <c s="204"/>
      <c s="248"/>
      <c s="248"/>
      <c s="248"/>
      <c s="248"/>
      <c s="248"/>
      <c s="248"/>
      <c s="248"/>
      <c s="248"/>
      <c s="249"/>
      <c s="249"/>
      <c s="249"/>
      <c s="249"/>
      <c s="249"/>
      <c s="249"/>
      <c s="249"/>
      <c s="249"/>
    </row>
    <row r="1733" spans="1:18" ht="12.75">
      <c r="A1733" s="247"/>
      <c s="204"/>
      <c s="248"/>
      <c s="248"/>
      <c s="248"/>
      <c s="248"/>
      <c s="248"/>
      <c s="248"/>
      <c s="248"/>
      <c s="248"/>
      <c s="249"/>
      <c s="249"/>
      <c s="249"/>
      <c s="249"/>
      <c s="249"/>
      <c s="249"/>
      <c s="249"/>
      <c s="249"/>
    </row>
    <row r="1734" spans="1:18" ht="12.75">
      <c r="A1734" s="247"/>
      <c s="204"/>
      <c s="248"/>
      <c s="248"/>
      <c s="248"/>
      <c s="248"/>
      <c s="248"/>
      <c s="248"/>
      <c s="248"/>
      <c s="248"/>
      <c s="249"/>
      <c s="249"/>
      <c s="249"/>
      <c s="249"/>
      <c s="249"/>
      <c s="249"/>
      <c s="249"/>
      <c s="249"/>
    </row>
    <row r="1735" spans="1:18" ht="12.75">
      <c r="A1735" s="247"/>
      <c s="204"/>
      <c s="248"/>
      <c s="248"/>
      <c s="248"/>
      <c s="248"/>
      <c s="248"/>
      <c s="248"/>
      <c s="248"/>
      <c s="248"/>
      <c s="249"/>
      <c s="249"/>
      <c s="249"/>
      <c s="249"/>
      <c s="249"/>
      <c s="249"/>
      <c s="249"/>
      <c s="249"/>
    </row>
    <row r="1736" spans="1:18" ht="12.75">
      <c r="A1736" s="247"/>
      <c s="204"/>
      <c s="248"/>
      <c s="248"/>
      <c s="248"/>
      <c s="248"/>
      <c s="248"/>
      <c s="248"/>
      <c s="248"/>
      <c s="248"/>
      <c s="249"/>
      <c s="249"/>
      <c s="249"/>
      <c s="249"/>
      <c s="249"/>
      <c s="249"/>
      <c s="249"/>
      <c s="249"/>
    </row>
    <row r="1737" spans="1:18" ht="12.75">
      <c r="A1737" s="247"/>
      <c s="204"/>
      <c s="248"/>
      <c s="248"/>
      <c s="248"/>
      <c s="248"/>
      <c s="248"/>
      <c s="248"/>
      <c s="248"/>
      <c s="248"/>
      <c s="249"/>
      <c s="249"/>
      <c s="249"/>
      <c s="249"/>
      <c s="249"/>
      <c s="249"/>
      <c s="249"/>
      <c s="249"/>
    </row>
    <row r="1738" spans="1:18" ht="12.75">
      <c r="A1738" s="247"/>
      <c s="204"/>
      <c s="248"/>
      <c s="248"/>
      <c s="248"/>
      <c s="248"/>
      <c s="248"/>
      <c s="248"/>
      <c s="248"/>
      <c s="248"/>
      <c s="249"/>
      <c s="249"/>
      <c s="249"/>
      <c s="249"/>
      <c s="249"/>
      <c s="249"/>
      <c s="249"/>
      <c s="249"/>
    </row>
    <row r="1739" spans="1:18" ht="12.75">
      <c r="A1739" s="247"/>
      <c s="204"/>
      <c s="248"/>
      <c s="248"/>
      <c s="248"/>
      <c s="248"/>
      <c s="248"/>
      <c s="248"/>
      <c s="248"/>
      <c s="248"/>
      <c s="249"/>
      <c s="249"/>
      <c s="249"/>
      <c s="249"/>
      <c s="249"/>
      <c s="249"/>
      <c s="249"/>
      <c s="249"/>
    </row>
    <row r="1740" spans="1:18" ht="12.75">
      <c r="A1740" s="247"/>
      <c s="204"/>
      <c s="248"/>
      <c s="248"/>
      <c s="248"/>
      <c s="248"/>
      <c s="248"/>
      <c s="248"/>
      <c s="248"/>
      <c s="248"/>
      <c s="249"/>
      <c s="249"/>
      <c s="249"/>
      <c s="249"/>
      <c s="249"/>
      <c s="249"/>
      <c s="249"/>
      <c s="249"/>
    </row>
    <row r="1741" spans="1:18" ht="12.75">
      <c r="A1741" s="247"/>
      <c s="204"/>
      <c s="248"/>
      <c s="248"/>
      <c s="248"/>
      <c s="248"/>
      <c s="248"/>
      <c s="248"/>
      <c s="248"/>
      <c s="248"/>
      <c s="249"/>
      <c s="249"/>
      <c s="249"/>
      <c s="249"/>
      <c s="249"/>
      <c s="249"/>
      <c s="249"/>
      <c s="249"/>
    </row>
    <row r="1742" spans="1:18" ht="12.75">
      <c r="A1742" s="247"/>
      <c s="204"/>
      <c s="248"/>
      <c s="248"/>
      <c s="248"/>
      <c s="248"/>
      <c s="248"/>
      <c s="248"/>
      <c s="248"/>
      <c s="248"/>
      <c s="249"/>
      <c s="249"/>
      <c s="249"/>
      <c s="249"/>
      <c s="249"/>
      <c s="249"/>
      <c s="249"/>
      <c s="249"/>
    </row>
    <row r="1743" spans="1:18" ht="12.75">
      <c r="A1743" s="247"/>
      <c s="204"/>
      <c s="248"/>
      <c s="248"/>
      <c s="248"/>
      <c s="248"/>
      <c s="248"/>
      <c s="248"/>
      <c s="248"/>
      <c s="248"/>
      <c s="249"/>
      <c s="249"/>
      <c s="249"/>
      <c s="249"/>
      <c s="249"/>
      <c s="249"/>
      <c s="249"/>
      <c s="249"/>
    </row>
    <row r="1744" spans="1:18" ht="12.75">
      <c r="A1744" s="247"/>
      <c s="204"/>
      <c s="248"/>
      <c s="248"/>
      <c s="248"/>
      <c s="248"/>
      <c s="248"/>
      <c s="248"/>
      <c s="248"/>
      <c s="248"/>
      <c s="249"/>
      <c s="249"/>
      <c s="249"/>
      <c s="249"/>
      <c s="249"/>
      <c s="249"/>
      <c s="249"/>
      <c s="249"/>
    </row>
    <row r="1745" spans="1:18" ht="12.75">
      <c r="A1745" s="247"/>
      <c s="204"/>
      <c s="248"/>
      <c s="248"/>
      <c s="248"/>
      <c s="248"/>
      <c s="248"/>
      <c s="248"/>
      <c s="248"/>
      <c s="248"/>
      <c s="249"/>
      <c s="249"/>
      <c s="249"/>
      <c s="249"/>
      <c s="249"/>
      <c s="249"/>
      <c s="249"/>
      <c s="249"/>
    </row>
    <row r="1746" spans="1:18" ht="12.75">
      <c r="A1746" s="247"/>
      <c s="204"/>
      <c s="248"/>
      <c s="248"/>
      <c s="248"/>
      <c s="248"/>
      <c s="248"/>
      <c s="248"/>
      <c s="248"/>
      <c s="248"/>
      <c s="249"/>
      <c s="249"/>
      <c s="249"/>
      <c s="249"/>
      <c s="249"/>
      <c s="249"/>
      <c s="249"/>
      <c s="249"/>
    </row>
    <row r="1747" spans="1:18" ht="12.75">
      <c r="A1747" s="247"/>
      <c s="204"/>
      <c s="248"/>
      <c s="248"/>
      <c s="248"/>
      <c s="248"/>
      <c s="248"/>
      <c s="248"/>
      <c s="248"/>
      <c s="248"/>
      <c s="249"/>
      <c s="249"/>
      <c s="249"/>
      <c s="249"/>
      <c s="249"/>
      <c s="249"/>
      <c s="249"/>
      <c s="249"/>
    </row>
    <row r="1748" spans="1:18" ht="12.75">
      <c r="A1748" s="247"/>
      <c s="204"/>
      <c s="248"/>
      <c s="248"/>
      <c s="248"/>
      <c s="248"/>
      <c s="248"/>
      <c s="248"/>
      <c s="248"/>
      <c s="248"/>
      <c s="249"/>
      <c s="249"/>
      <c s="249"/>
      <c s="249"/>
      <c s="249"/>
      <c s="249"/>
      <c s="249"/>
      <c s="249"/>
    </row>
    <row r="1749" spans="1:18" ht="12.75">
      <c r="A1749" s="247"/>
      <c s="204"/>
      <c s="248"/>
      <c s="248"/>
      <c s="248"/>
      <c s="248"/>
      <c s="248"/>
      <c s="248"/>
      <c s="248"/>
      <c s="248"/>
      <c s="249"/>
      <c s="249"/>
      <c s="249"/>
      <c s="249"/>
      <c s="249"/>
      <c s="249"/>
      <c s="249"/>
      <c s="249"/>
    </row>
    <row r="1750" spans="1:18" ht="12.75">
      <c r="A1750" s="247"/>
      <c s="204"/>
      <c s="248"/>
      <c s="248"/>
      <c s="248"/>
      <c s="248"/>
      <c s="248"/>
      <c s="248"/>
      <c s="248"/>
      <c s="248"/>
      <c s="249"/>
      <c s="249"/>
      <c s="249"/>
      <c s="249"/>
      <c s="249"/>
      <c s="249"/>
      <c s="249"/>
      <c s="249"/>
    </row>
    <row r="1751" spans="1:18" ht="12.75">
      <c r="A1751" s="247"/>
      <c s="204"/>
      <c s="248"/>
      <c s="248"/>
      <c s="248"/>
      <c s="248"/>
      <c s="248"/>
      <c s="248"/>
      <c s="248"/>
      <c s="248"/>
      <c s="249"/>
      <c s="249"/>
      <c s="249"/>
      <c s="249"/>
      <c s="249"/>
      <c s="249"/>
      <c s="249"/>
      <c s="249"/>
    </row>
    <row r="1752" spans="1:18" ht="12.75">
      <c r="A1752" s="247"/>
      <c s="204"/>
      <c s="248"/>
      <c s="248"/>
      <c s="248"/>
      <c s="248"/>
      <c s="248"/>
      <c s="248"/>
      <c s="248"/>
      <c s="248"/>
      <c s="249"/>
      <c s="249"/>
      <c s="249"/>
      <c s="249"/>
      <c s="249"/>
      <c s="249"/>
      <c s="249"/>
      <c s="249"/>
    </row>
    <row r="1753" spans="1:18" ht="12.75">
      <c r="A1753" s="247"/>
      <c s="204"/>
      <c s="248"/>
      <c s="248"/>
      <c s="248"/>
      <c s="248"/>
      <c s="248"/>
      <c s="248"/>
      <c s="248"/>
      <c s="248"/>
      <c s="249"/>
      <c s="249"/>
      <c s="249"/>
      <c s="249"/>
      <c s="249"/>
      <c s="249"/>
      <c s="249"/>
      <c s="249"/>
    </row>
    <row r="1754" spans="1:18" ht="12.75">
      <c r="A1754" s="247"/>
      <c s="204"/>
      <c s="248"/>
      <c s="248"/>
      <c s="248"/>
      <c s="248"/>
      <c s="248"/>
      <c s="248"/>
      <c s="248"/>
      <c s="248"/>
      <c s="249"/>
      <c s="249"/>
      <c s="249"/>
      <c s="249"/>
      <c s="249"/>
      <c s="249"/>
      <c s="249"/>
      <c s="249"/>
    </row>
    <row r="1755" spans="1:18" ht="12.75">
      <c r="A1755" s="247"/>
      <c s="204"/>
      <c s="248"/>
      <c s="248"/>
      <c s="248"/>
      <c s="248"/>
      <c s="248"/>
      <c s="248"/>
      <c s="248"/>
      <c s="248"/>
      <c s="249"/>
      <c s="249"/>
      <c s="249"/>
      <c s="249"/>
      <c s="249"/>
      <c s="249"/>
      <c s="249"/>
      <c s="249"/>
    </row>
    <row r="1756" spans="1:18" ht="12.75">
      <c r="A1756" s="247"/>
      <c s="204"/>
      <c s="248"/>
      <c s="248"/>
      <c s="248"/>
      <c s="248"/>
      <c s="248"/>
      <c s="248"/>
      <c s="248"/>
      <c s="248"/>
      <c s="249"/>
      <c s="249"/>
      <c s="249"/>
      <c s="249"/>
      <c s="249"/>
      <c s="249"/>
      <c s="249"/>
      <c s="249"/>
    </row>
    <row r="1757" spans="1:18" ht="12.75">
      <c r="A1757" s="247"/>
      <c s="204"/>
      <c s="248"/>
      <c s="248"/>
      <c s="248"/>
      <c s="248"/>
      <c s="248"/>
      <c s="248"/>
      <c s="248"/>
      <c s="248"/>
      <c s="249"/>
      <c s="249"/>
      <c s="249"/>
      <c s="249"/>
      <c s="249"/>
      <c s="249"/>
      <c s="249"/>
      <c s="249"/>
    </row>
    <row r="1758" spans="1:18" ht="12.75">
      <c r="A1758" s="247"/>
      <c s="204"/>
      <c s="248"/>
      <c s="248"/>
      <c s="248"/>
      <c s="248"/>
      <c s="248"/>
      <c s="248"/>
      <c s="248"/>
      <c s="248"/>
      <c s="249"/>
      <c s="249"/>
      <c s="249"/>
      <c s="249"/>
      <c s="249"/>
      <c s="249"/>
      <c s="249"/>
      <c s="249"/>
    </row>
    <row r="1759" spans="1:18" ht="12.75">
      <c r="A1759" s="247"/>
      <c s="204"/>
      <c s="248"/>
      <c s="248"/>
      <c s="248"/>
      <c s="248"/>
      <c s="248"/>
      <c s="248"/>
      <c s="248"/>
      <c s="248"/>
      <c s="249"/>
      <c s="249"/>
      <c s="249"/>
      <c s="249"/>
      <c s="249"/>
      <c s="249"/>
      <c s="249"/>
      <c s="249"/>
    </row>
    <row r="1760" spans="1:18" ht="12.75">
      <c r="A1760" s="247"/>
      <c s="204"/>
      <c s="248"/>
      <c s="248"/>
      <c s="248"/>
      <c s="248"/>
      <c s="248"/>
      <c s="248"/>
      <c s="248"/>
      <c s="248"/>
      <c s="249"/>
      <c s="249"/>
      <c s="249"/>
      <c s="249"/>
      <c s="249"/>
      <c s="249"/>
      <c s="249"/>
      <c s="249"/>
    </row>
    <row r="1761" spans="1:18" ht="12.75">
      <c r="A1761" s="247"/>
      <c s="204"/>
      <c s="248"/>
      <c s="248"/>
      <c s="248"/>
      <c s="248"/>
      <c s="248"/>
      <c s="248"/>
      <c s="248"/>
      <c s="248"/>
      <c s="249"/>
      <c s="249"/>
      <c s="249"/>
      <c s="249"/>
      <c s="249"/>
      <c s="249"/>
      <c s="249"/>
      <c s="249"/>
    </row>
    <row r="1762" spans="1:18" ht="12.75">
      <c r="A1762" s="247"/>
      <c s="204"/>
      <c s="248"/>
      <c s="248"/>
      <c s="248"/>
      <c s="248"/>
      <c s="248"/>
      <c s="248"/>
      <c s="248"/>
      <c s="248"/>
      <c s="249"/>
      <c s="249"/>
      <c s="249"/>
      <c s="249"/>
      <c s="249"/>
      <c s="249"/>
      <c s="249"/>
      <c s="249"/>
    </row>
    <row r="1763" spans="1:18" ht="12.75">
      <c r="A1763" s="247"/>
      <c s="204"/>
      <c s="248"/>
      <c s="248"/>
      <c s="248"/>
      <c s="248"/>
      <c s="248"/>
      <c s="248"/>
      <c s="248"/>
      <c s="248"/>
      <c s="249"/>
      <c s="249"/>
      <c s="249"/>
      <c s="249"/>
      <c s="249"/>
      <c s="249"/>
      <c s="249"/>
      <c s="249"/>
    </row>
    <row r="1764" spans="1:18" ht="12.75">
      <c r="A1764" s="247"/>
      <c s="204"/>
      <c s="248"/>
      <c s="248"/>
      <c s="248"/>
      <c s="248"/>
      <c s="248"/>
      <c s="248"/>
      <c s="248"/>
      <c s="248"/>
      <c s="249"/>
      <c s="249"/>
      <c s="249"/>
      <c s="249"/>
      <c s="249"/>
      <c s="249"/>
      <c s="249"/>
      <c s="249"/>
    </row>
    <row r="1765" spans="1:18" ht="12.75">
      <c r="A1765" s="247"/>
      <c s="204"/>
      <c s="248"/>
      <c s="248"/>
      <c s="248"/>
      <c s="248"/>
      <c s="248"/>
      <c s="248"/>
      <c s="248"/>
      <c s="248"/>
      <c s="249"/>
      <c s="249"/>
      <c s="249"/>
      <c s="249"/>
      <c s="249"/>
      <c s="249"/>
      <c s="249"/>
      <c s="249"/>
    </row>
    <row r="1766" spans="1:18" ht="12.75">
      <c r="A1766" s="247"/>
      <c s="204"/>
      <c s="248"/>
      <c s="248"/>
      <c s="248"/>
      <c s="248"/>
      <c s="248"/>
      <c s="248"/>
      <c s="248"/>
      <c s="248"/>
      <c s="249"/>
      <c s="249"/>
      <c s="249"/>
      <c s="249"/>
      <c s="249"/>
      <c s="249"/>
      <c s="249"/>
      <c s="249"/>
    </row>
    <row r="1767" spans="1:18" ht="12.75">
      <c r="A1767" s="247"/>
      <c s="204"/>
      <c s="248"/>
      <c s="248"/>
      <c s="248"/>
      <c s="248"/>
      <c s="248"/>
      <c s="248"/>
      <c s="248"/>
      <c s="248"/>
      <c s="249"/>
      <c s="249"/>
      <c s="249"/>
      <c s="249"/>
      <c s="249"/>
      <c s="249"/>
      <c s="249"/>
      <c s="249"/>
    </row>
    <row r="1768" spans="1:18" ht="12.75">
      <c r="A1768" s="247"/>
      <c s="204"/>
      <c s="248"/>
      <c s="248"/>
      <c s="248"/>
      <c s="248"/>
      <c s="248"/>
      <c s="248"/>
      <c s="248"/>
      <c s="248"/>
      <c s="249"/>
      <c s="249"/>
      <c s="249"/>
      <c s="249"/>
      <c s="249"/>
      <c s="249"/>
      <c s="249"/>
      <c s="249"/>
    </row>
    <row r="1769" spans="1:18" ht="12.75">
      <c r="A1769" s="247"/>
      <c s="204"/>
      <c s="248"/>
      <c s="248"/>
      <c s="248"/>
      <c s="248"/>
      <c s="248"/>
      <c s="248"/>
      <c s="248"/>
      <c s="248"/>
      <c s="249"/>
      <c s="249"/>
      <c s="249"/>
      <c s="249"/>
      <c s="249"/>
      <c s="249"/>
      <c s="249"/>
      <c s="249"/>
    </row>
    <row r="1770" spans="1:18" ht="12.75">
      <c r="A1770" s="247"/>
      <c s="204"/>
      <c s="248"/>
      <c s="248"/>
      <c s="248"/>
      <c s="248"/>
      <c s="248"/>
      <c s="248"/>
      <c s="248"/>
      <c s="248"/>
      <c s="249"/>
      <c s="249"/>
      <c s="249"/>
      <c s="249"/>
      <c s="249"/>
      <c s="249"/>
      <c s="249"/>
      <c s="249"/>
    </row>
    <row r="1771" spans="1:18" ht="12.75">
      <c r="A1771" s="247"/>
      <c s="204"/>
      <c s="248"/>
      <c s="248"/>
      <c s="248"/>
      <c s="248"/>
      <c s="248"/>
      <c s="248"/>
      <c s="248"/>
      <c s="248"/>
      <c s="249"/>
      <c s="249"/>
      <c s="249"/>
      <c s="249"/>
      <c s="249"/>
      <c s="249"/>
      <c s="249"/>
      <c s="249"/>
    </row>
    <row r="1772" spans="1:18" ht="12.75">
      <c r="A1772" s="247"/>
      <c s="204"/>
      <c s="248"/>
      <c s="248"/>
      <c s="248"/>
      <c s="248"/>
      <c s="248"/>
      <c s="248"/>
      <c s="248"/>
      <c s="248"/>
      <c s="249"/>
      <c s="249"/>
      <c s="249"/>
      <c s="249"/>
      <c s="249"/>
      <c s="249"/>
      <c s="249"/>
      <c s="249"/>
    </row>
    <row r="1773" spans="1:18" ht="12.75">
      <c r="A1773" s="247"/>
      <c s="204"/>
      <c s="248"/>
      <c s="248"/>
      <c s="248"/>
      <c s="248"/>
      <c s="248"/>
      <c s="248"/>
      <c s="248"/>
      <c s="248"/>
      <c s="249"/>
      <c s="249"/>
      <c s="249"/>
      <c s="249"/>
      <c s="249"/>
      <c s="249"/>
      <c s="249"/>
      <c s="249"/>
    </row>
    <row r="1774" spans="1:18" ht="12.75">
      <c r="A1774" s="247"/>
      <c s="204"/>
      <c s="248"/>
      <c s="248"/>
      <c s="248"/>
      <c s="248"/>
      <c s="248"/>
      <c s="248"/>
      <c s="248"/>
      <c s="248"/>
      <c s="249"/>
      <c s="249"/>
      <c s="249"/>
      <c s="249"/>
      <c s="249"/>
      <c s="249"/>
      <c s="249"/>
      <c s="249"/>
    </row>
    <row r="1775" spans="1:18" ht="12.75">
      <c r="A1775" s="247"/>
      <c s="204"/>
      <c s="248"/>
      <c s="248"/>
      <c s="248"/>
      <c s="248"/>
      <c s="248"/>
      <c s="248"/>
      <c s="248"/>
      <c s="248"/>
      <c s="249"/>
      <c s="249"/>
      <c s="249"/>
      <c s="249"/>
      <c s="249"/>
      <c s="249"/>
      <c s="249"/>
      <c s="249"/>
    </row>
    <row r="1776" spans="1:18" ht="12.75">
      <c r="A1776" s="247"/>
      <c s="204"/>
      <c s="248"/>
      <c s="248"/>
      <c s="248"/>
      <c s="248"/>
      <c s="248"/>
      <c s="248"/>
      <c s="248"/>
      <c s="248"/>
      <c s="249"/>
      <c s="249"/>
      <c s="249"/>
      <c s="249"/>
      <c s="249"/>
      <c s="249"/>
      <c s="249"/>
      <c s="249"/>
    </row>
    <row r="1777" spans="1:18" ht="12.75">
      <c r="A1777" s="247"/>
      <c s="204"/>
      <c s="248"/>
      <c s="248"/>
      <c s="248"/>
      <c s="248"/>
      <c s="248"/>
      <c s="248"/>
      <c s="248"/>
      <c s="248"/>
      <c s="249"/>
      <c s="249"/>
      <c s="249"/>
      <c s="249"/>
      <c s="249"/>
      <c s="249"/>
      <c s="249"/>
      <c s="249"/>
    </row>
    <row r="1778" spans="1:18" ht="12.75">
      <c r="A1778" s="247"/>
      <c s="204"/>
      <c s="248"/>
      <c s="248"/>
      <c s="248"/>
      <c s="248"/>
      <c s="248"/>
      <c s="248"/>
      <c s="248"/>
      <c s="248"/>
      <c s="249"/>
      <c s="249"/>
      <c s="249"/>
      <c s="249"/>
      <c s="249"/>
      <c s="249"/>
      <c s="249"/>
      <c s="249"/>
    </row>
    <row r="1779" spans="1:18" ht="12.75">
      <c r="A1779" s="247"/>
      <c s="204"/>
      <c s="248"/>
      <c s="248"/>
      <c s="248"/>
      <c s="248"/>
      <c s="248"/>
      <c s="248"/>
      <c s="248"/>
      <c s="248"/>
      <c s="249"/>
      <c s="249"/>
      <c s="249"/>
      <c s="249"/>
      <c s="249"/>
      <c s="249"/>
      <c s="249"/>
      <c s="249"/>
    </row>
    <row r="1780" spans="1:18" ht="12.75">
      <c r="A1780" s="247"/>
      <c s="204"/>
      <c s="248"/>
      <c s="248"/>
      <c s="248"/>
      <c s="248"/>
      <c s="248"/>
      <c s="248"/>
      <c s="248"/>
      <c s="248"/>
      <c s="249"/>
      <c s="249"/>
      <c s="249"/>
      <c s="249"/>
      <c s="249"/>
      <c s="249"/>
      <c s="249"/>
      <c s="249"/>
    </row>
    <row r="1781" spans="1:18" ht="12.75">
      <c r="A1781" s="247"/>
      <c s="204"/>
      <c s="248"/>
      <c s="248"/>
      <c s="248"/>
      <c s="248"/>
      <c s="248"/>
      <c s="248"/>
      <c s="248"/>
      <c s="248"/>
      <c s="249"/>
      <c s="249"/>
      <c s="249"/>
      <c s="249"/>
      <c s="249"/>
      <c s="249"/>
      <c s="249"/>
      <c s="249"/>
    </row>
    <row r="1782" spans="1:18" ht="12.75">
      <c r="A1782" s="247"/>
      <c s="204"/>
      <c s="248"/>
      <c s="248"/>
      <c s="248"/>
      <c s="248"/>
      <c s="248"/>
      <c s="248"/>
      <c s="248"/>
      <c s="248"/>
      <c s="249"/>
      <c s="249"/>
      <c s="249"/>
      <c s="249"/>
      <c s="249"/>
      <c s="249"/>
      <c s="249"/>
      <c s="249"/>
    </row>
    <row r="1783" spans="1:18" ht="12.75">
      <c r="A1783" s="247"/>
      <c s="204"/>
      <c s="248"/>
      <c s="248"/>
      <c s="248"/>
      <c s="248"/>
      <c s="248"/>
      <c s="248"/>
      <c s="248"/>
      <c s="248"/>
      <c s="249"/>
      <c s="249"/>
      <c s="249"/>
      <c s="249"/>
      <c s="249"/>
      <c s="249"/>
      <c s="249"/>
      <c s="249"/>
    </row>
    <row r="1784" spans="1:18" ht="12.75">
      <c r="A1784" s="247"/>
      <c s="204"/>
      <c s="248"/>
      <c s="248"/>
      <c s="248"/>
      <c s="248"/>
      <c s="248"/>
      <c s="248"/>
      <c s="248"/>
      <c s="248"/>
      <c s="249"/>
      <c s="249"/>
      <c s="249"/>
      <c s="249"/>
      <c s="249"/>
      <c s="249"/>
      <c s="249"/>
      <c s="249"/>
    </row>
    <row r="1785" spans="1:18" ht="12.75">
      <c r="A1785" s="247"/>
      <c s="204"/>
      <c s="248"/>
      <c s="248"/>
      <c s="248"/>
      <c s="248"/>
      <c s="248"/>
      <c s="248"/>
      <c s="248"/>
      <c s="248"/>
      <c s="249"/>
      <c s="249"/>
      <c s="249"/>
      <c s="249"/>
      <c s="249"/>
      <c s="249"/>
      <c s="249"/>
      <c s="249"/>
    </row>
    <row r="1786" spans="1:18" ht="12.75">
      <c r="A1786" s="247"/>
      <c s="204"/>
      <c s="248"/>
      <c s="248"/>
      <c s="248"/>
      <c s="248"/>
      <c s="248"/>
      <c s="248"/>
      <c s="248"/>
      <c s="248"/>
      <c s="249"/>
      <c s="249"/>
      <c s="249"/>
      <c s="249"/>
      <c s="249"/>
      <c s="249"/>
      <c s="249"/>
      <c s="249"/>
    </row>
    <row r="1787" spans="1:18" ht="12.75">
      <c r="A1787" s="247"/>
      <c s="204"/>
      <c s="248"/>
      <c s="248"/>
      <c s="248"/>
      <c s="248"/>
      <c s="248"/>
      <c s="248"/>
      <c s="248"/>
      <c s="248"/>
      <c s="249"/>
      <c s="249"/>
      <c s="249"/>
      <c s="249"/>
      <c s="249"/>
      <c s="249"/>
      <c s="249"/>
      <c s="249"/>
    </row>
    <row r="1788" spans="1:18" ht="12.75">
      <c r="A1788" s="247"/>
      <c s="204"/>
      <c s="248"/>
      <c s="248"/>
      <c s="248"/>
      <c s="248"/>
      <c s="248"/>
      <c s="248"/>
      <c s="248"/>
      <c s="248"/>
      <c s="249"/>
      <c s="249"/>
      <c s="249"/>
      <c s="249"/>
      <c s="249"/>
      <c s="249"/>
      <c s="249"/>
      <c s="249"/>
    </row>
    <row r="1789" spans="1:18" ht="12.75">
      <c r="A1789" s="247"/>
      <c s="204"/>
      <c s="248"/>
      <c s="248"/>
      <c s="248"/>
      <c s="248"/>
      <c s="248"/>
      <c s="248"/>
      <c s="248"/>
      <c s="248"/>
      <c s="249"/>
      <c s="249"/>
      <c s="249"/>
      <c s="249"/>
      <c s="249"/>
      <c s="249"/>
      <c s="249"/>
      <c s="249"/>
    </row>
    <row r="1790" spans="1:18" ht="12.75">
      <c r="A1790" s="247"/>
      <c s="204"/>
      <c s="248"/>
      <c s="248"/>
      <c s="248"/>
      <c s="248"/>
      <c s="248"/>
      <c s="248"/>
      <c s="248"/>
      <c s="248"/>
      <c s="249"/>
      <c s="249"/>
      <c s="249"/>
      <c s="249"/>
      <c s="249"/>
      <c s="249"/>
      <c s="249"/>
      <c s="249"/>
    </row>
    <row r="1791" spans="1:18" ht="12.75">
      <c r="A1791" s="247"/>
      <c s="204"/>
      <c s="248"/>
      <c s="248"/>
      <c s="248"/>
      <c s="248"/>
      <c s="248"/>
      <c s="248"/>
      <c s="248"/>
      <c s="248"/>
      <c s="249"/>
      <c s="249"/>
      <c s="249"/>
      <c s="249"/>
      <c s="249"/>
      <c s="249"/>
      <c s="249"/>
      <c s="249"/>
    </row>
    <row r="1792" spans="1:18" ht="12.75">
      <c r="A1792" s="247"/>
      <c s="204"/>
      <c s="248"/>
      <c s="248"/>
      <c s="248"/>
      <c s="248"/>
      <c s="248"/>
      <c s="248"/>
      <c s="248"/>
      <c s="248"/>
      <c s="249"/>
      <c s="249"/>
      <c s="249"/>
      <c s="249"/>
      <c s="249"/>
      <c s="249"/>
      <c s="249"/>
      <c s="249"/>
    </row>
    <row r="1793" spans="1:18" ht="12.75">
      <c r="A1793" s="247"/>
      <c s="204"/>
      <c s="248"/>
      <c s="248"/>
      <c s="248"/>
      <c s="248"/>
      <c s="248"/>
      <c s="248"/>
      <c s="248"/>
      <c s="248"/>
      <c s="249"/>
      <c s="249"/>
      <c s="249"/>
      <c s="249"/>
      <c s="249"/>
      <c s="249"/>
      <c s="249"/>
      <c s="249"/>
    </row>
    <row r="1794" spans="1:18" ht="12.75">
      <c r="A1794" s="247"/>
      <c s="204"/>
      <c s="248"/>
      <c s="248"/>
      <c s="248"/>
      <c s="248"/>
      <c s="248"/>
      <c s="248"/>
      <c s="248"/>
      <c s="248"/>
      <c s="249"/>
      <c s="249"/>
      <c s="249"/>
      <c s="249"/>
      <c s="249"/>
      <c s="249"/>
      <c s="249"/>
      <c s="249"/>
    </row>
    <row r="1795" spans="1:18" ht="12.75">
      <c r="A1795" s="247"/>
      <c s="204"/>
      <c s="248"/>
      <c s="248"/>
      <c s="248"/>
      <c s="248"/>
      <c s="248"/>
      <c s="248"/>
      <c s="248"/>
      <c s="248"/>
      <c s="249"/>
      <c s="249"/>
      <c s="249"/>
      <c s="249"/>
      <c s="249"/>
      <c s="249"/>
      <c s="249"/>
      <c s="249"/>
    </row>
    <row r="1796" spans="1:18" ht="12.75">
      <c r="A1796" s="247"/>
      <c s="204"/>
      <c s="248"/>
      <c s="248"/>
      <c s="248"/>
      <c s="248"/>
      <c s="248"/>
      <c s="248"/>
      <c s="248"/>
      <c s="248"/>
      <c s="249"/>
      <c s="249"/>
      <c s="249"/>
      <c s="249"/>
      <c s="249"/>
      <c s="249"/>
      <c s="249"/>
      <c s="249"/>
    </row>
    <row r="1797" spans="1:18" ht="12.75">
      <c r="A1797" s="247"/>
      <c s="204"/>
      <c s="248"/>
      <c s="248"/>
      <c s="248"/>
      <c s="248"/>
      <c s="248"/>
      <c s="248"/>
      <c s="248"/>
      <c s="248"/>
      <c s="249"/>
      <c s="249"/>
      <c s="249"/>
      <c s="249"/>
      <c s="249"/>
      <c s="249"/>
      <c s="249"/>
      <c s="249"/>
    </row>
    <row r="1798" spans="1:18" ht="12.75">
      <c r="A1798" s="247"/>
      <c s="204"/>
      <c s="248"/>
      <c s="248"/>
      <c s="248"/>
      <c s="248"/>
      <c s="248"/>
      <c s="248"/>
      <c s="248"/>
      <c s="248"/>
      <c s="249"/>
      <c s="249"/>
      <c s="249"/>
      <c s="249"/>
      <c s="249"/>
      <c s="249"/>
      <c s="249"/>
      <c s="249"/>
    </row>
    <row r="1799" spans="1:18" ht="12.75">
      <c r="A1799" s="247"/>
      <c s="204"/>
      <c s="248"/>
      <c s="248"/>
      <c s="248"/>
      <c s="248"/>
      <c s="248"/>
      <c s="248"/>
      <c s="248"/>
      <c s="248"/>
      <c s="249"/>
      <c s="249"/>
      <c s="249"/>
      <c s="249"/>
      <c s="249"/>
      <c s="249"/>
      <c s="249"/>
      <c s="249"/>
    </row>
    <row r="1800" spans="1:18" ht="12.75">
      <c r="A1800" s="247"/>
      <c s="204"/>
      <c s="248"/>
      <c s="248"/>
      <c s="248"/>
      <c s="248"/>
      <c s="248"/>
      <c s="248"/>
      <c s="248"/>
      <c s="248"/>
      <c s="249"/>
      <c s="249"/>
      <c s="249"/>
      <c s="249"/>
      <c s="249"/>
      <c s="249"/>
      <c s="249"/>
      <c s="249"/>
    </row>
    <row r="1801" spans="1:18" ht="12.75">
      <c r="A1801" s="247"/>
      <c s="204"/>
      <c s="248"/>
      <c s="248"/>
      <c s="248"/>
      <c s="248"/>
      <c s="248"/>
      <c s="248"/>
      <c s="248"/>
      <c s="248"/>
      <c s="249"/>
      <c s="249"/>
      <c s="249"/>
      <c s="249"/>
      <c s="249"/>
      <c s="249"/>
      <c s="249"/>
      <c s="249"/>
    </row>
    <row r="1802" spans="1:18" ht="12.75">
      <c r="A1802" s="247"/>
      <c s="204"/>
      <c s="248"/>
      <c s="248"/>
      <c s="248"/>
      <c s="248"/>
      <c s="248"/>
      <c s="248"/>
      <c s="248"/>
      <c s="248"/>
      <c s="249"/>
      <c s="249"/>
      <c s="249"/>
      <c s="249"/>
      <c s="249"/>
      <c s="249"/>
      <c s="249"/>
      <c s="249"/>
    </row>
    <row r="1803" spans="1:18" ht="12.75">
      <c r="A1803" s="247"/>
      <c s="204"/>
      <c s="248"/>
      <c s="248"/>
      <c s="248"/>
      <c s="248"/>
      <c s="248"/>
      <c s="248"/>
      <c s="248"/>
      <c s="248"/>
      <c s="249"/>
      <c s="249"/>
      <c s="249"/>
      <c s="249"/>
      <c s="249"/>
      <c s="249"/>
      <c s="249"/>
      <c s="249"/>
    </row>
    <row r="1804" spans="1:18" ht="12.75">
      <c r="A1804" s="247"/>
      <c s="204"/>
      <c s="248"/>
      <c s="248"/>
      <c s="248"/>
      <c s="248"/>
      <c s="248"/>
      <c s="248"/>
      <c s="248"/>
      <c s="248"/>
      <c s="249"/>
      <c s="249"/>
      <c s="249"/>
      <c s="249"/>
      <c s="249"/>
      <c s="249"/>
      <c s="249"/>
      <c s="249"/>
    </row>
    <row r="1805" spans="1:18" ht="12.75">
      <c r="A1805" s="247"/>
      <c s="204"/>
      <c s="248"/>
      <c s="248"/>
      <c s="248"/>
      <c s="248"/>
      <c s="248"/>
      <c s="248"/>
      <c s="248"/>
      <c s="248"/>
      <c s="249"/>
      <c s="249"/>
      <c s="249"/>
      <c s="249"/>
      <c s="249"/>
      <c s="249"/>
      <c s="249"/>
      <c s="249"/>
    </row>
    <row r="1806" spans="1:18" ht="12.75">
      <c r="A1806" s="247"/>
      <c s="204"/>
      <c s="248"/>
      <c s="248"/>
      <c s="248"/>
      <c s="248"/>
      <c s="248"/>
      <c s="248"/>
      <c s="248"/>
      <c s="248"/>
      <c s="249"/>
      <c s="249"/>
      <c s="249"/>
      <c s="249"/>
      <c s="249"/>
      <c s="249"/>
      <c s="249"/>
      <c s="249"/>
    </row>
    <row r="1807" spans="1:18" ht="12.75">
      <c r="A1807" s="247"/>
      <c s="204"/>
      <c s="248"/>
      <c s="248"/>
      <c s="248"/>
      <c s="248"/>
      <c s="248"/>
      <c s="248"/>
      <c s="248"/>
      <c s="248"/>
      <c s="249"/>
      <c s="249"/>
      <c s="249"/>
      <c s="249"/>
      <c s="249"/>
      <c s="249"/>
      <c s="249"/>
      <c s="249"/>
    </row>
    <row r="1808" spans="1:18" ht="12.75">
      <c r="A1808" s="247"/>
      <c s="204"/>
      <c s="248"/>
      <c s="248"/>
      <c s="248"/>
      <c s="248"/>
      <c s="248"/>
      <c s="248"/>
      <c s="248"/>
      <c s="248"/>
      <c s="249"/>
      <c s="249"/>
      <c s="249"/>
      <c s="249"/>
      <c s="249"/>
      <c s="249"/>
      <c s="249"/>
      <c s="249"/>
    </row>
    <row r="1809" spans="1:18" ht="12.75">
      <c r="A1809" s="247"/>
      <c s="204"/>
      <c s="248"/>
      <c s="248"/>
      <c s="248"/>
      <c s="248"/>
      <c s="248"/>
      <c s="248"/>
      <c s="248"/>
      <c s="248"/>
      <c s="249"/>
      <c s="249"/>
      <c s="249"/>
      <c s="249"/>
      <c s="249"/>
      <c s="249"/>
      <c s="249"/>
      <c s="249"/>
    </row>
    <row r="1810" spans="1:18" ht="12.75">
      <c r="A1810" s="247"/>
      <c s="204"/>
      <c s="248"/>
      <c s="248"/>
      <c s="248"/>
      <c s="248"/>
      <c s="248"/>
      <c s="248"/>
      <c s="248"/>
      <c s="248"/>
      <c s="249"/>
      <c s="249"/>
      <c s="249"/>
      <c s="249"/>
      <c s="249"/>
      <c s="249"/>
      <c s="249"/>
      <c s="249"/>
    </row>
    <row r="1811" spans="1:18" ht="12.75">
      <c r="A1811" s="247"/>
      <c s="204"/>
      <c s="248"/>
      <c s="248"/>
      <c s="248"/>
      <c s="248"/>
      <c s="248"/>
      <c s="248"/>
      <c s="248"/>
      <c s="248"/>
      <c s="249"/>
      <c s="249"/>
      <c s="249"/>
      <c s="249"/>
      <c s="249"/>
      <c s="249"/>
      <c s="249"/>
      <c s="249"/>
    </row>
    <row r="1812" spans="1:18" ht="12.75">
      <c r="A1812" s="247"/>
      <c s="204"/>
      <c s="248"/>
      <c s="248"/>
      <c s="248"/>
      <c s="248"/>
      <c s="248"/>
      <c s="248"/>
      <c s="248"/>
      <c s="248"/>
      <c s="249"/>
      <c s="249"/>
      <c s="249"/>
      <c s="249"/>
      <c s="249"/>
      <c s="249"/>
      <c s="249"/>
      <c s="249"/>
    </row>
    <row r="1813" spans="1:18" ht="12.75">
      <c r="A1813" s="247"/>
      <c s="204"/>
      <c s="248"/>
      <c s="248"/>
      <c s="248"/>
      <c s="248"/>
      <c s="248"/>
      <c s="248"/>
      <c s="248"/>
      <c s="248"/>
      <c s="249"/>
      <c s="249"/>
      <c s="249"/>
      <c s="249"/>
      <c s="249"/>
      <c s="249"/>
      <c s="249"/>
      <c s="249"/>
    </row>
    <row r="1814" spans="1:18" ht="12.75">
      <c r="A1814" s="247"/>
      <c s="204"/>
      <c s="248"/>
      <c s="248"/>
      <c s="248"/>
      <c s="248"/>
      <c s="248"/>
      <c s="248"/>
      <c s="248"/>
      <c s="248"/>
      <c s="249"/>
      <c s="249"/>
      <c s="249"/>
      <c s="249"/>
      <c s="249"/>
      <c s="249"/>
      <c s="249"/>
      <c s="249"/>
    </row>
    <row r="1815" spans="1:18" ht="12.75">
      <c r="A1815" s="247"/>
      <c s="204"/>
      <c s="248"/>
      <c s="248"/>
      <c s="248"/>
      <c s="248"/>
      <c s="248"/>
      <c s="248"/>
      <c s="248"/>
      <c s="248"/>
      <c s="249"/>
      <c s="249"/>
      <c s="249"/>
      <c s="249"/>
      <c s="249"/>
      <c s="249"/>
      <c s="249"/>
      <c s="249"/>
    </row>
    <row r="1816" spans="1:18" ht="12.75">
      <c r="A1816" s="247"/>
      <c s="204"/>
      <c s="248"/>
      <c s="248"/>
      <c s="248"/>
      <c s="248"/>
      <c s="248"/>
      <c s="248"/>
      <c s="248"/>
      <c s="248"/>
      <c s="249"/>
      <c s="249"/>
      <c s="249"/>
      <c s="249"/>
      <c s="249"/>
      <c s="249"/>
      <c s="249"/>
      <c s="249"/>
    </row>
    <row r="1817" spans="1:18" ht="12.75">
      <c r="A1817" s="247"/>
      <c s="204"/>
      <c s="248"/>
      <c s="248"/>
      <c s="248"/>
      <c s="248"/>
      <c s="248"/>
      <c s="248"/>
      <c s="248"/>
      <c s="248"/>
      <c s="249"/>
      <c s="249"/>
      <c s="249"/>
      <c s="249"/>
      <c s="249"/>
      <c s="249"/>
      <c s="249"/>
      <c s="249"/>
    </row>
    <row r="1818" spans="1:18" ht="12.75">
      <c r="A1818" s="247"/>
      <c s="204"/>
      <c s="248"/>
      <c s="248"/>
      <c s="248"/>
      <c s="248"/>
      <c s="248"/>
      <c s="248"/>
      <c s="248"/>
      <c s="248"/>
      <c s="249"/>
      <c s="249"/>
      <c s="249"/>
      <c s="249"/>
      <c s="249"/>
      <c s="249"/>
      <c s="249"/>
      <c s="249"/>
    </row>
    <row r="1819" spans="1:18" ht="12.75">
      <c r="A1819" s="247"/>
      <c s="204"/>
      <c s="248"/>
      <c s="248"/>
      <c s="248"/>
      <c s="248"/>
      <c s="248"/>
      <c s="248"/>
      <c s="248"/>
      <c s="248"/>
      <c s="249"/>
      <c s="249"/>
      <c s="249"/>
      <c s="249"/>
      <c s="249"/>
      <c s="249"/>
      <c s="249"/>
      <c s="249"/>
    </row>
    <row r="1820" spans="1:18" ht="12.75">
      <c r="A1820" s="247"/>
      <c s="204"/>
      <c s="248"/>
      <c s="248"/>
      <c s="248"/>
      <c s="248"/>
      <c s="248"/>
      <c s="248"/>
      <c s="248"/>
      <c s="248"/>
      <c s="249"/>
      <c s="249"/>
      <c s="249"/>
      <c s="249"/>
      <c s="249"/>
      <c s="249"/>
      <c s="249"/>
      <c s="249"/>
    </row>
    <row r="1821" spans="1:18" ht="12.75">
      <c r="A1821" s="247"/>
      <c s="204"/>
      <c s="248"/>
      <c s="248"/>
      <c s="248"/>
      <c s="248"/>
      <c s="248"/>
      <c s="248"/>
      <c s="248"/>
      <c s="248"/>
      <c s="249"/>
      <c s="249"/>
      <c s="249"/>
      <c s="249"/>
      <c s="249"/>
      <c s="249"/>
      <c s="249"/>
      <c s="249"/>
    </row>
    <row r="1822" spans="1:18" ht="12.75">
      <c r="A1822" s="247"/>
      <c s="204"/>
      <c s="248"/>
      <c s="248"/>
      <c s="248"/>
      <c s="248"/>
      <c s="248"/>
      <c s="248"/>
      <c s="248"/>
      <c s="248"/>
      <c s="249"/>
      <c s="249"/>
      <c s="249"/>
      <c s="249"/>
      <c s="249"/>
      <c s="249"/>
      <c s="249"/>
      <c s="249"/>
    </row>
    <row r="1823" spans="1:18" ht="12.75">
      <c r="A1823" s="247"/>
      <c s="204"/>
      <c s="248"/>
      <c s="248"/>
      <c s="248"/>
      <c s="248"/>
      <c s="248"/>
      <c s="248"/>
      <c s="248"/>
      <c s="248"/>
      <c s="249"/>
      <c s="249"/>
      <c s="249"/>
      <c s="249"/>
      <c s="249"/>
      <c s="249"/>
      <c s="249"/>
      <c s="249"/>
    </row>
    <row r="1824" spans="1:18" ht="12.75">
      <c r="A1824" s="247"/>
      <c s="204"/>
      <c s="248"/>
      <c s="248"/>
      <c s="248"/>
      <c s="248"/>
      <c s="248"/>
      <c s="248"/>
      <c s="248"/>
      <c s="248"/>
      <c s="249"/>
      <c s="249"/>
      <c s="249"/>
      <c s="249"/>
      <c s="249"/>
      <c s="249"/>
      <c s="249"/>
      <c s="249"/>
    </row>
    <row r="1825" spans="1:18" ht="12.75">
      <c r="A1825" s="247"/>
      <c s="204"/>
      <c s="248"/>
      <c s="248"/>
      <c s="248"/>
      <c s="248"/>
      <c s="248"/>
      <c s="248"/>
      <c s="248"/>
      <c s="248"/>
      <c s="249"/>
      <c s="249"/>
      <c s="249"/>
      <c s="249"/>
      <c s="249"/>
      <c s="249"/>
      <c s="249"/>
      <c s="249"/>
    </row>
    <row r="1826" spans="1:18" ht="12.75">
      <c r="A1826" s="247"/>
      <c s="204"/>
      <c s="248"/>
      <c s="248"/>
      <c s="248"/>
      <c s="248"/>
      <c s="248"/>
      <c s="248"/>
      <c s="248"/>
      <c s="248"/>
      <c s="249"/>
      <c s="249"/>
      <c s="249"/>
      <c s="249"/>
      <c s="249"/>
      <c s="249"/>
      <c s="249"/>
      <c s="249"/>
    </row>
    <row r="1827" spans="1:18" ht="12.75">
      <c r="A1827" s="247"/>
      <c s="204"/>
      <c s="248"/>
      <c s="248"/>
      <c s="248"/>
      <c s="248"/>
      <c s="248"/>
      <c s="248"/>
      <c s="248"/>
      <c s="248"/>
      <c s="249"/>
      <c s="249"/>
      <c s="249"/>
      <c s="249"/>
      <c s="249"/>
      <c s="249"/>
      <c s="249"/>
      <c s="249"/>
    </row>
    <row r="1828" spans="1:18" ht="12.75">
      <c r="A1828" s="247"/>
      <c s="204"/>
      <c s="248"/>
      <c s="248"/>
      <c s="248"/>
      <c s="248"/>
      <c s="248"/>
      <c s="248"/>
      <c s="248"/>
      <c s="248"/>
      <c s="249"/>
      <c s="249"/>
      <c s="249"/>
      <c s="249"/>
      <c s="249"/>
      <c s="249"/>
      <c s="249"/>
      <c s="249"/>
    </row>
    <row r="1829" spans="1:18" ht="12.75">
      <c r="A1829" s="247"/>
      <c s="204"/>
      <c s="248"/>
      <c s="248"/>
      <c s="248"/>
      <c s="248"/>
      <c s="248"/>
      <c s="248"/>
      <c s="248"/>
      <c s="248"/>
      <c s="249"/>
      <c s="249"/>
      <c s="249"/>
      <c s="249"/>
      <c s="249"/>
      <c s="249"/>
      <c s="249"/>
      <c s="249"/>
    </row>
    <row r="1830" spans="1:18" ht="12.75">
      <c r="A1830" s="247"/>
      <c s="204"/>
      <c s="248"/>
      <c s="248"/>
      <c s="248"/>
      <c s="248"/>
      <c s="248"/>
      <c s="248"/>
      <c s="248"/>
      <c s="248"/>
      <c s="249"/>
      <c s="249"/>
      <c s="249"/>
      <c s="249"/>
      <c s="249"/>
      <c s="249"/>
      <c s="249"/>
      <c s="249"/>
    </row>
    <row r="1831" spans="1:18" ht="12.75">
      <c r="A1831" s="247"/>
      <c s="204"/>
      <c s="248"/>
      <c s="248"/>
      <c s="248"/>
      <c s="248"/>
      <c s="248"/>
      <c s="248"/>
      <c s="248"/>
      <c s="248"/>
      <c s="249"/>
      <c s="249"/>
      <c s="249"/>
      <c s="249"/>
      <c s="249"/>
      <c s="249"/>
      <c s="249"/>
      <c s="249"/>
    </row>
    <row r="1832" spans="1:18" ht="12.75">
      <c r="A1832" s="247"/>
      <c s="204"/>
      <c s="248"/>
      <c s="248"/>
      <c s="248"/>
      <c s="248"/>
      <c s="248"/>
      <c s="248"/>
      <c s="248"/>
      <c s="248"/>
      <c s="249"/>
      <c s="249"/>
      <c s="249"/>
      <c s="249"/>
      <c s="249"/>
      <c s="249"/>
      <c s="249"/>
      <c s="249"/>
    </row>
    <row r="1833" spans="1:18" ht="12.75">
      <c r="A1833" s="247"/>
      <c s="204"/>
      <c s="248"/>
      <c s="248"/>
      <c s="248"/>
      <c s="248"/>
      <c s="248"/>
      <c s="248"/>
      <c s="248"/>
      <c s="248"/>
      <c s="249"/>
      <c s="249"/>
      <c s="249"/>
      <c s="249"/>
      <c s="249"/>
      <c s="249"/>
      <c s="249"/>
      <c s="249"/>
    </row>
    <row r="1834" spans="1:18" ht="12.75">
      <c r="A1834" s="247"/>
      <c s="204"/>
      <c s="248"/>
      <c s="248"/>
      <c s="248"/>
      <c s="248"/>
      <c s="248"/>
      <c s="248"/>
      <c s="248"/>
      <c s="248"/>
      <c s="249"/>
      <c s="249"/>
      <c s="249"/>
      <c s="249"/>
      <c s="249"/>
      <c s="249"/>
      <c s="249"/>
      <c s="249"/>
    </row>
    <row r="1835" spans="1:18" ht="12.75">
      <c r="A1835" s="247"/>
      <c s="204"/>
      <c s="248"/>
      <c s="248"/>
      <c s="248"/>
      <c s="248"/>
      <c s="248"/>
      <c s="248"/>
      <c s="248"/>
      <c s="248"/>
      <c s="249"/>
      <c s="249"/>
      <c s="249"/>
      <c s="249"/>
      <c s="249"/>
      <c s="249"/>
      <c s="249"/>
      <c s="249"/>
    </row>
    <row r="1836" spans="1:18" ht="12.75">
      <c r="A1836" s="247"/>
      <c s="204"/>
      <c s="248"/>
      <c s="248"/>
      <c s="248"/>
      <c s="248"/>
      <c s="248"/>
      <c s="248"/>
      <c s="248"/>
      <c s="248"/>
      <c s="249"/>
      <c s="249"/>
      <c s="249"/>
      <c s="249"/>
      <c s="249"/>
      <c s="249"/>
      <c s="249"/>
      <c s="249"/>
    </row>
    <row r="1837" spans="1:18" ht="12.75">
      <c r="A1837" s="247"/>
      <c s="204"/>
      <c s="248"/>
      <c s="248"/>
      <c s="248"/>
      <c s="248"/>
      <c s="248"/>
      <c s="248"/>
      <c s="248"/>
      <c s="248"/>
      <c s="249"/>
      <c s="249"/>
      <c s="249"/>
      <c s="249"/>
      <c s="249"/>
      <c s="249"/>
      <c s="249"/>
      <c s="249"/>
    </row>
    <row r="1838" spans="1:18" ht="12.75">
      <c r="A1838" s="247"/>
      <c s="204"/>
      <c s="248"/>
      <c s="248"/>
      <c s="248"/>
      <c s="248"/>
      <c s="248"/>
      <c s="248"/>
      <c s="248"/>
      <c s="248"/>
      <c s="249"/>
      <c s="249"/>
      <c s="249"/>
      <c s="249"/>
      <c s="249"/>
      <c s="249"/>
      <c s="249"/>
      <c s="249"/>
    </row>
    <row r="1839" spans="1:18" ht="12.75">
      <c r="A1839" s="247"/>
      <c s="204"/>
      <c s="248"/>
      <c s="248"/>
      <c s="248"/>
      <c s="248"/>
      <c s="248"/>
      <c s="248"/>
      <c s="248"/>
      <c s="248"/>
      <c s="249"/>
      <c s="249"/>
      <c s="249"/>
      <c s="249"/>
      <c s="249"/>
      <c s="249"/>
      <c s="249"/>
      <c s="249"/>
    </row>
    <row r="1840" spans="1:18" ht="12.75">
      <c r="A1840" s="247"/>
      <c s="204"/>
      <c s="248"/>
      <c s="248"/>
      <c s="248"/>
      <c s="248"/>
      <c s="248"/>
      <c s="248"/>
      <c s="248"/>
      <c s="248"/>
      <c s="249"/>
      <c s="249"/>
      <c s="249"/>
      <c s="249"/>
      <c s="249"/>
      <c s="249"/>
      <c s="249"/>
      <c s="249"/>
    </row>
    <row r="1841" spans="1:18" ht="12.75">
      <c r="A1841" s="247"/>
      <c s="204"/>
      <c s="248"/>
      <c s="248"/>
      <c s="248"/>
      <c s="248"/>
      <c s="248"/>
      <c s="248"/>
      <c s="248"/>
      <c s="248"/>
      <c s="249"/>
      <c s="249"/>
      <c s="249"/>
      <c s="249"/>
      <c s="249"/>
      <c s="249"/>
      <c s="249"/>
      <c s="249"/>
    </row>
    <row r="1842" spans="1:18" ht="12.75">
      <c r="A1842" s="247"/>
      <c s="204"/>
      <c s="248"/>
      <c s="248"/>
      <c s="248"/>
      <c s="248"/>
      <c s="248"/>
      <c s="248"/>
      <c s="248"/>
      <c s="248"/>
      <c s="249"/>
      <c s="249"/>
      <c s="249"/>
      <c s="249"/>
      <c s="249"/>
      <c s="249"/>
      <c s="249"/>
      <c s="249"/>
    </row>
    <row r="1843" spans="1:18" ht="12.75">
      <c r="A1843" s="247"/>
      <c s="204"/>
      <c s="248"/>
      <c s="248"/>
      <c s="248"/>
      <c s="248"/>
      <c s="248"/>
      <c s="248"/>
      <c s="248"/>
      <c s="248"/>
      <c s="249"/>
      <c s="249"/>
      <c s="249"/>
      <c s="249"/>
      <c s="249"/>
      <c s="249"/>
      <c s="249"/>
      <c s="249"/>
    </row>
    <row r="1844" spans="1:18" ht="12.75">
      <c r="A1844" s="247"/>
      <c s="204"/>
      <c s="248"/>
      <c s="248"/>
      <c s="248"/>
      <c s="248"/>
      <c s="248"/>
      <c s="248"/>
      <c s="248"/>
      <c s="248"/>
      <c s="249"/>
      <c s="249"/>
      <c s="249"/>
      <c s="249"/>
      <c s="249"/>
      <c s="249"/>
      <c s="249"/>
      <c s="249"/>
    </row>
    <row r="1845" spans="1:18" ht="12.75">
      <c r="A1845" s="247"/>
      <c s="204"/>
      <c s="248"/>
      <c s="248"/>
      <c s="248"/>
      <c s="248"/>
      <c s="248"/>
      <c s="248"/>
      <c s="248"/>
      <c s="248"/>
      <c s="249"/>
      <c s="249"/>
      <c s="249"/>
      <c s="249"/>
      <c s="249"/>
      <c s="249"/>
      <c s="249"/>
      <c s="249"/>
    </row>
    <row r="1846" spans="1:18" ht="12.75">
      <c r="A1846" s="247"/>
      <c s="204"/>
      <c s="248"/>
      <c s="248"/>
      <c s="248"/>
      <c s="248"/>
      <c s="248"/>
      <c s="248"/>
      <c s="248"/>
      <c s="248"/>
      <c s="249"/>
      <c s="249"/>
      <c s="249"/>
      <c s="249"/>
      <c s="249"/>
      <c s="249"/>
      <c s="249"/>
      <c s="249"/>
    </row>
    <row r="1847" spans="1:18" ht="12.75">
      <c r="A1847" s="247"/>
      <c s="204"/>
      <c s="248"/>
      <c s="248"/>
      <c s="248"/>
      <c s="248"/>
      <c s="248"/>
      <c s="248"/>
      <c s="248"/>
      <c s="248"/>
      <c s="249"/>
      <c s="249"/>
      <c s="249"/>
      <c s="249"/>
      <c s="249"/>
      <c s="249"/>
      <c s="249"/>
      <c s="249"/>
    </row>
    <row r="1848" spans="1:18" ht="12.75">
      <c r="A1848" s="247"/>
      <c s="204"/>
      <c s="248"/>
      <c s="248"/>
      <c s="248"/>
      <c s="248"/>
      <c s="248"/>
      <c s="248"/>
      <c s="248"/>
      <c s="248"/>
      <c s="249"/>
      <c s="249"/>
      <c s="249"/>
      <c s="249"/>
      <c s="249"/>
      <c s="249"/>
      <c s="249"/>
      <c s="249"/>
    </row>
    <row r="1849" spans="1:18" ht="12.75">
      <c r="A1849" s="247"/>
      <c s="204"/>
      <c s="248"/>
      <c s="248"/>
      <c s="248"/>
      <c s="248"/>
      <c s="248"/>
      <c s="248"/>
      <c s="248"/>
      <c s="248"/>
      <c s="249"/>
      <c s="249"/>
      <c s="249"/>
      <c s="249"/>
      <c s="249"/>
      <c s="249"/>
      <c s="249"/>
      <c s="249"/>
    </row>
    <row r="1850" spans="1:18" ht="12.75">
      <c r="A1850" s="247"/>
      <c s="204"/>
      <c s="248"/>
      <c s="248"/>
      <c s="248"/>
      <c s="248"/>
      <c s="248"/>
      <c s="248"/>
      <c s="248"/>
      <c s="248"/>
      <c s="249"/>
      <c s="249"/>
      <c s="249"/>
      <c s="249"/>
      <c s="249"/>
      <c s="249"/>
      <c s="249"/>
      <c s="249"/>
    </row>
    <row r="1851" spans="1:18" ht="12.75">
      <c r="A1851" s="247"/>
      <c s="204"/>
      <c s="248"/>
      <c s="248"/>
      <c s="248"/>
      <c s="248"/>
      <c s="248"/>
      <c s="248"/>
      <c s="248"/>
      <c s="248"/>
      <c s="249"/>
      <c s="249"/>
      <c s="249"/>
      <c s="249"/>
      <c s="249"/>
      <c s="249"/>
      <c s="249"/>
      <c s="249"/>
    </row>
    <row r="1852" spans="1:18" ht="12.75">
      <c r="A1852" s="247"/>
      <c s="204"/>
      <c s="248"/>
      <c s="248"/>
      <c s="248"/>
      <c s="248"/>
      <c s="248"/>
      <c s="248"/>
      <c s="248"/>
      <c s="248"/>
      <c s="249"/>
      <c s="249"/>
      <c s="249"/>
      <c s="249"/>
      <c s="249"/>
      <c s="249"/>
      <c s="249"/>
      <c s="249"/>
    </row>
    <row r="1853" spans="1:18" ht="12.75">
      <c r="A1853" s="247"/>
      <c s="204"/>
      <c s="248"/>
      <c s="248"/>
      <c s="248"/>
      <c s="248"/>
      <c s="248"/>
      <c s="248"/>
      <c s="248"/>
      <c s="248"/>
      <c s="249"/>
      <c s="249"/>
      <c s="249"/>
      <c s="249"/>
      <c s="249"/>
      <c s="249"/>
      <c s="249"/>
      <c s="249"/>
    </row>
    <row r="1854" spans="1:18" ht="12.75">
      <c r="A1854" s="247"/>
      <c s="204"/>
      <c s="248"/>
      <c s="248"/>
      <c s="248"/>
      <c s="248"/>
      <c s="248"/>
      <c s="248"/>
      <c s="248"/>
      <c s="248"/>
      <c s="249"/>
      <c s="249"/>
      <c s="249"/>
      <c s="249"/>
      <c s="249"/>
      <c s="249"/>
      <c s="249"/>
      <c s="249"/>
    </row>
    <row r="1855" spans="1:18" ht="12.75">
      <c r="A1855" s="247"/>
      <c s="204"/>
      <c s="248"/>
      <c s="248"/>
      <c s="248"/>
      <c s="248"/>
      <c s="248"/>
      <c s="248"/>
      <c s="248"/>
      <c s="248"/>
      <c s="249"/>
      <c s="249"/>
      <c s="249"/>
      <c s="249"/>
      <c s="249"/>
      <c s="249"/>
      <c s="249"/>
      <c s="249"/>
    </row>
    <row r="1856" spans="1:18" ht="12.75">
      <c r="A1856" s="247"/>
      <c s="204"/>
      <c s="248"/>
      <c s="248"/>
      <c s="248"/>
      <c s="248"/>
      <c s="248"/>
      <c s="248"/>
      <c s="248"/>
      <c s="248"/>
      <c s="249"/>
      <c s="249"/>
      <c s="249"/>
      <c s="249"/>
      <c s="249"/>
      <c s="249"/>
      <c s="249"/>
      <c s="249"/>
    </row>
    <row r="1857" spans="1:18" ht="12.75">
      <c r="A1857" s="247"/>
      <c s="204"/>
      <c s="248"/>
      <c s="248"/>
      <c s="248"/>
      <c s="248"/>
      <c s="248"/>
      <c s="248"/>
      <c s="248"/>
      <c s="248"/>
      <c s="249"/>
      <c s="249"/>
      <c s="249"/>
      <c s="249"/>
      <c s="249"/>
      <c s="249"/>
      <c s="249"/>
      <c s="249"/>
    </row>
    <row r="1858" spans="1:18" ht="12.75">
      <c r="A1858" s="247"/>
      <c s="204"/>
      <c s="248"/>
      <c s="248"/>
      <c s="248"/>
      <c s="248"/>
      <c s="248"/>
      <c s="248"/>
      <c s="248"/>
      <c s="248"/>
      <c s="249"/>
      <c s="249"/>
      <c s="249"/>
      <c s="249"/>
      <c s="249"/>
      <c s="249"/>
      <c s="249"/>
      <c s="249"/>
    </row>
    <row r="1859" spans="1:18" ht="12.75">
      <c r="A1859" s="247"/>
      <c s="204"/>
      <c s="248"/>
      <c s="248"/>
      <c s="248"/>
      <c s="248"/>
      <c s="248"/>
      <c s="248"/>
      <c s="248"/>
      <c s="248"/>
      <c s="249"/>
      <c s="249"/>
      <c s="249"/>
      <c s="249"/>
      <c s="249"/>
      <c s="249"/>
      <c s="249"/>
      <c s="249"/>
    </row>
    <row r="1860" spans="1:18" ht="12.75">
      <c r="A1860" s="247"/>
      <c s="204"/>
      <c s="248"/>
      <c s="248"/>
      <c s="248"/>
      <c s="248"/>
      <c s="248"/>
      <c s="248"/>
      <c s="248"/>
      <c s="248"/>
      <c s="249"/>
      <c s="249"/>
      <c s="249"/>
      <c s="249"/>
      <c s="249"/>
      <c s="249"/>
      <c s="249"/>
      <c s="249"/>
    </row>
    <row r="1861" spans="1:18" ht="12.75">
      <c r="A1861" s="247"/>
      <c s="204"/>
      <c s="248"/>
      <c s="248"/>
      <c s="248"/>
      <c s="248"/>
      <c s="248"/>
      <c s="248"/>
      <c s="248"/>
      <c s="248"/>
      <c s="249"/>
      <c s="249"/>
      <c s="249"/>
      <c s="249"/>
      <c s="249"/>
      <c s="249"/>
      <c s="249"/>
      <c s="249"/>
    </row>
    <row r="1862" spans="1:18" ht="12.75">
      <c r="A1862" s="247"/>
      <c s="204"/>
      <c s="248"/>
      <c s="248"/>
      <c s="248"/>
      <c s="248"/>
      <c s="248"/>
      <c s="248"/>
      <c s="248"/>
      <c s="248"/>
      <c s="249"/>
      <c s="249"/>
      <c s="249"/>
      <c s="249"/>
      <c s="249"/>
      <c s="249"/>
      <c s="249"/>
      <c s="249"/>
    </row>
    <row r="1863" spans="1:18" ht="12.75">
      <c r="A1863" s="247"/>
      <c s="204"/>
      <c s="248"/>
      <c s="248"/>
      <c s="248"/>
      <c s="248"/>
      <c s="248"/>
      <c s="248"/>
      <c s="248"/>
      <c s="248"/>
      <c s="249"/>
      <c s="249"/>
      <c s="249"/>
      <c s="249"/>
      <c s="249"/>
      <c s="249"/>
      <c s="249"/>
      <c s="249"/>
    </row>
    <row r="1864" spans="1:18" ht="12.75">
      <c r="A1864" s="247"/>
      <c s="204"/>
      <c s="248"/>
      <c s="248"/>
      <c s="248"/>
      <c s="248"/>
      <c s="248"/>
      <c s="248"/>
      <c s="248"/>
      <c s="248"/>
      <c s="249"/>
      <c s="249"/>
      <c s="249"/>
      <c s="249"/>
      <c s="249"/>
      <c s="249"/>
      <c s="249"/>
      <c s="249"/>
    </row>
    <row r="1865" spans="1:18" ht="12.75">
      <c r="A1865" s="247"/>
      <c s="204"/>
      <c s="248"/>
      <c s="248"/>
      <c s="248"/>
      <c s="248"/>
      <c s="248"/>
      <c s="248"/>
      <c s="248"/>
      <c s="248"/>
      <c s="249"/>
      <c s="249"/>
      <c s="249"/>
      <c s="249"/>
      <c s="249"/>
      <c s="249"/>
      <c s="249"/>
      <c s="249"/>
    </row>
    <row r="1866" spans="1:18" ht="12.75">
      <c r="A1866" s="247"/>
      <c s="204"/>
      <c s="248"/>
      <c s="248"/>
      <c s="248"/>
      <c s="248"/>
      <c s="248"/>
      <c s="248"/>
      <c s="248"/>
      <c s="248"/>
      <c s="249"/>
      <c s="249"/>
      <c s="249"/>
      <c s="249"/>
      <c s="249"/>
      <c s="249"/>
      <c s="249"/>
      <c s="249"/>
    </row>
    <row r="1867" spans="1:18" ht="12.75">
      <c r="A1867" s="247"/>
      <c s="204"/>
      <c s="248"/>
      <c s="248"/>
      <c s="248"/>
      <c s="248"/>
      <c s="248"/>
      <c s="248"/>
      <c s="248"/>
      <c s="248"/>
      <c s="249"/>
      <c s="249"/>
      <c s="249"/>
      <c s="249"/>
      <c s="249"/>
      <c s="249"/>
      <c s="249"/>
      <c s="249"/>
    </row>
    <row r="1868" spans="1:18" ht="12.75">
      <c r="A1868" s="247"/>
      <c s="204"/>
      <c s="248"/>
      <c s="248"/>
      <c s="248"/>
      <c s="248"/>
      <c s="248"/>
      <c s="248"/>
      <c s="248"/>
      <c s="248"/>
      <c s="249"/>
      <c s="249"/>
      <c s="249"/>
      <c s="249"/>
      <c s="249"/>
      <c s="249"/>
      <c s="249"/>
      <c s="249"/>
    </row>
    <row r="1869" spans="1:18" ht="12.75">
      <c r="A1869" s="247"/>
      <c s="204"/>
      <c s="248"/>
      <c s="248"/>
      <c s="248"/>
      <c s="248"/>
      <c s="248"/>
      <c s="248"/>
      <c s="248"/>
      <c s="248"/>
      <c s="249"/>
      <c s="249"/>
      <c s="249"/>
      <c s="249"/>
      <c s="249"/>
      <c s="249"/>
      <c s="249"/>
      <c s="249"/>
    </row>
    <row r="1870" spans="1:18" ht="12.75">
      <c r="A1870" s="247"/>
      <c s="204"/>
      <c s="248"/>
      <c s="248"/>
      <c s="248"/>
      <c s="248"/>
      <c s="248"/>
      <c s="248"/>
      <c s="248"/>
      <c s="248"/>
      <c s="249"/>
      <c s="249"/>
      <c s="249"/>
      <c s="249"/>
      <c s="249"/>
      <c s="249"/>
      <c s="249"/>
      <c s="249"/>
    </row>
    <row r="1871" spans="1:18" ht="12.75">
      <c r="A1871" s="247"/>
      <c s="204"/>
      <c s="248"/>
      <c s="248"/>
      <c s="248"/>
      <c s="248"/>
      <c s="248"/>
      <c s="248"/>
      <c s="248"/>
      <c s="248"/>
      <c s="249"/>
      <c s="249"/>
      <c s="249"/>
      <c s="249"/>
      <c s="249"/>
      <c s="249"/>
      <c s="249"/>
      <c s="249"/>
    </row>
    <row r="1872" spans="1:18" ht="12.75">
      <c r="A1872" s="247"/>
      <c s="204"/>
      <c s="248"/>
      <c s="248"/>
      <c s="248"/>
      <c s="248"/>
      <c s="248"/>
      <c s="248"/>
      <c s="248"/>
      <c s="248"/>
      <c s="249"/>
      <c s="249"/>
      <c s="249"/>
      <c s="249"/>
      <c s="249"/>
      <c s="249"/>
      <c s="249"/>
      <c s="249"/>
    </row>
    <row r="1873" spans="1:18" ht="12.75">
      <c r="A1873" s="247"/>
      <c s="204"/>
      <c s="248"/>
      <c s="248"/>
      <c s="248"/>
      <c s="248"/>
      <c s="248"/>
      <c s="248"/>
      <c s="248"/>
      <c s="248"/>
      <c s="249"/>
      <c s="249"/>
      <c s="249"/>
      <c s="249"/>
      <c s="249"/>
      <c s="249"/>
      <c s="249"/>
      <c s="249"/>
    </row>
    <row r="1874" spans="1:18" ht="12.75">
      <c r="A1874" s="247"/>
      <c s="204"/>
      <c s="248"/>
      <c s="248"/>
      <c s="248"/>
      <c s="248"/>
      <c s="248"/>
      <c s="248"/>
      <c s="248"/>
      <c s="248"/>
      <c s="249"/>
      <c s="249"/>
      <c s="249"/>
      <c s="249"/>
      <c s="249"/>
      <c s="249"/>
      <c s="249"/>
      <c s="249"/>
    </row>
    <row r="1875" spans="1:18" ht="12.75">
      <c r="A1875" s="247"/>
      <c s="204"/>
      <c s="248"/>
      <c s="248"/>
      <c s="248"/>
      <c s="248"/>
      <c s="248"/>
      <c s="248"/>
      <c s="248"/>
      <c s="248"/>
      <c s="249"/>
      <c s="249"/>
      <c s="249"/>
      <c s="249"/>
      <c s="249"/>
      <c s="249"/>
      <c s="249"/>
      <c s="249"/>
    </row>
    <row r="1876" spans="1:18" ht="12.75">
      <c r="A1876" s="247"/>
      <c s="204"/>
      <c s="248"/>
      <c s="248"/>
      <c s="248"/>
      <c s="248"/>
      <c s="248"/>
      <c s="248"/>
      <c s="248"/>
      <c s="248"/>
      <c s="249"/>
      <c s="249"/>
      <c s="249"/>
      <c s="249"/>
      <c s="249"/>
      <c s="249"/>
      <c s="249"/>
      <c s="249"/>
    </row>
    <row r="1877" spans="1:18" ht="12.75">
      <c r="A1877" s="247"/>
      <c s="204"/>
      <c s="248"/>
      <c s="248"/>
      <c s="248"/>
      <c s="248"/>
      <c s="248"/>
      <c s="248"/>
      <c s="248"/>
      <c s="248"/>
      <c s="249"/>
      <c s="249"/>
      <c s="249"/>
      <c s="249"/>
      <c s="249"/>
      <c s="249"/>
      <c s="249"/>
      <c s="249"/>
    </row>
    <row r="1878" spans="1:18" ht="12.75">
      <c r="A1878" s="247"/>
      <c s="204"/>
      <c s="248"/>
      <c s="248"/>
      <c s="248"/>
      <c s="248"/>
      <c s="248"/>
      <c s="248"/>
      <c s="248"/>
      <c s="248"/>
      <c s="249"/>
      <c s="249"/>
      <c s="249"/>
      <c s="249"/>
      <c s="249"/>
      <c s="249"/>
      <c s="249"/>
      <c s="249"/>
    </row>
    <row r="1879" spans="1:18" ht="12.75">
      <c r="A1879" s="247"/>
      <c s="204"/>
      <c s="248"/>
      <c s="248"/>
      <c s="248"/>
      <c s="248"/>
      <c s="248"/>
      <c s="248"/>
      <c s="248"/>
      <c s="248"/>
      <c s="249"/>
      <c s="249"/>
      <c s="249"/>
      <c s="249"/>
      <c s="249"/>
      <c s="249"/>
      <c s="249"/>
      <c s="249"/>
    </row>
    <row r="1880" spans="1:18" ht="12.75">
      <c r="A1880" s="247"/>
      <c s="204"/>
      <c s="248"/>
      <c s="248"/>
      <c s="248"/>
      <c s="248"/>
      <c s="248"/>
      <c s="248"/>
      <c s="248"/>
      <c s="248"/>
      <c s="249"/>
      <c s="249"/>
      <c s="249"/>
      <c s="249"/>
      <c s="249"/>
      <c s="249"/>
      <c s="249"/>
      <c s="249"/>
    </row>
    <row r="1881" spans="1:18" ht="12.75">
      <c r="A1881" s="247"/>
      <c s="204"/>
      <c s="248"/>
      <c s="248"/>
      <c s="248"/>
      <c s="248"/>
      <c s="248"/>
      <c s="248"/>
      <c s="248"/>
      <c s="248"/>
      <c s="249"/>
      <c s="249"/>
      <c s="249"/>
      <c s="249"/>
      <c s="249"/>
      <c s="249"/>
      <c s="249"/>
      <c s="249"/>
    </row>
    <row r="1882" spans="1:18" ht="12.75">
      <c r="A1882" s="247"/>
      <c s="204"/>
      <c s="248"/>
      <c s="248"/>
      <c s="248"/>
      <c s="248"/>
      <c s="248"/>
      <c s="248"/>
      <c s="248"/>
      <c s="248"/>
      <c s="249"/>
      <c s="249"/>
      <c s="249"/>
      <c s="249"/>
      <c s="249"/>
      <c s="249"/>
      <c s="249"/>
      <c s="249"/>
    </row>
    <row r="1883" spans="1:18" ht="12.75">
      <c r="A1883" s="247"/>
      <c s="204"/>
      <c s="248"/>
      <c s="248"/>
      <c s="248"/>
      <c s="248"/>
      <c s="248"/>
      <c s="248"/>
      <c s="248"/>
      <c s="248"/>
      <c s="249"/>
      <c s="249"/>
      <c s="249"/>
      <c s="249"/>
      <c s="249"/>
      <c s="249"/>
      <c s="249"/>
      <c s="249"/>
    </row>
    <row r="1884" spans="1:18" ht="12.75">
      <c r="A1884" s="247"/>
      <c s="204"/>
      <c s="248"/>
      <c s="248"/>
      <c s="248"/>
      <c s="248"/>
      <c s="248"/>
      <c s="248"/>
      <c s="248"/>
      <c s="248"/>
      <c s="249"/>
      <c s="249"/>
      <c s="249"/>
      <c s="249"/>
      <c s="249"/>
      <c s="249"/>
      <c s="249"/>
      <c s="249"/>
    </row>
    <row r="1885" spans="1:18" ht="12.75">
      <c r="A1885" s="247"/>
      <c s="204"/>
      <c s="248"/>
      <c s="248"/>
      <c s="248"/>
      <c s="248"/>
      <c s="248"/>
      <c s="248"/>
      <c s="248"/>
      <c s="248"/>
      <c s="249"/>
      <c s="249"/>
      <c s="249"/>
      <c s="249"/>
      <c s="249"/>
      <c s="249"/>
      <c s="249"/>
      <c s="249"/>
    </row>
    <row r="1886" spans="1:18" ht="12.75">
      <c r="A1886" s="247"/>
      <c s="204"/>
      <c s="248"/>
      <c s="248"/>
      <c s="248"/>
      <c s="248"/>
      <c s="248"/>
      <c s="248"/>
      <c s="248"/>
      <c s="248"/>
      <c s="249"/>
      <c s="249"/>
      <c s="249"/>
      <c s="249"/>
      <c s="249"/>
      <c s="249"/>
      <c s="249"/>
      <c s="249"/>
    </row>
    <row r="1887" spans="1:18" ht="12.75">
      <c r="A1887" s="247"/>
      <c s="204"/>
      <c s="248"/>
      <c s="248"/>
      <c s="248"/>
      <c s="248"/>
      <c s="248"/>
      <c s="248"/>
      <c s="248"/>
      <c s="248"/>
      <c s="249"/>
      <c s="249"/>
      <c s="249"/>
      <c s="249"/>
      <c s="249"/>
      <c s="249"/>
      <c s="249"/>
      <c s="249"/>
    </row>
    <row r="1888" spans="1:18" ht="12.75">
      <c r="A1888" s="247"/>
      <c s="204"/>
      <c s="248"/>
      <c s="248"/>
      <c s="248"/>
      <c s="248"/>
      <c s="248"/>
      <c s="248"/>
      <c s="248"/>
      <c s="248"/>
      <c s="249"/>
      <c s="249"/>
      <c s="249"/>
      <c s="249"/>
      <c s="249"/>
      <c s="249"/>
      <c s="249"/>
      <c s="249"/>
    </row>
    <row r="1889" spans="1:18" ht="12.75">
      <c r="A1889" s="247"/>
      <c s="204"/>
      <c s="248"/>
      <c s="248"/>
      <c s="248"/>
      <c s="248"/>
      <c s="248"/>
      <c s="248"/>
      <c s="248"/>
      <c s="248"/>
      <c s="249"/>
      <c s="249"/>
      <c s="249"/>
      <c s="249"/>
      <c s="249"/>
      <c s="249"/>
      <c s="249"/>
      <c s="249"/>
    </row>
    <row r="1890" spans="1:18" ht="12.75">
      <c r="A1890" s="247"/>
      <c s="204"/>
      <c s="248"/>
      <c s="248"/>
      <c s="248"/>
      <c s="248"/>
      <c s="248"/>
      <c s="248"/>
      <c s="248"/>
      <c s="248"/>
      <c s="249"/>
      <c s="249"/>
      <c s="249"/>
      <c s="249"/>
      <c s="249"/>
      <c s="249"/>
      <c s="249"/>
      <c s="249"/>
    </row>
    <row r="1891" spans="1:18" ht="12.75">
      <c r="A1891" s="247"/>
      <c s="204"/>
      <c s="248"/>
      <c s="248"/>
      <c s="248"/>
      <c s="248"/>
      <c s="248"/>
      <c s="248"/>
      <c s="248"/>
      <c s="248"/>
      <c s="249"/>
      <c s="249"/>
      <c s="249"/>
      <c s="249"/>
      <c s="249"/>
      <c s="249"/>
      <c s="249"/>
      <c s="249"/>
    </row>
    <row r="1892" spans="1:18" ht="12.75">
      <c r="A1892" s="247"/>
      <c s="204"/>
      <c s="248"/>
      <c s="248"/>
      <c s="248"/>
      <c s="248"/>
      <c s="248"/>
      <c s="248"/>
      <c s="248"/>
      <c s="248"/>
      <c s="249"/>
      <c s="249"/>
      <c s="249"/>
      <c s="249"/>
      <c s="249"/>
      <c s="249"/>
      <c s="249"/>
      <c s="249"/>
    </row>
    <row r="1893" spans="1:18" ht="12.75">
      <c r="A1893" s="247"/>
      <c s="204"/>
      <c s="248"/>
      <c s="248"/>
      <c s="248"/>
      <c s="248"/>
      <c s="248"/>
      <c s="248"/>
      <c s="248"/>
      <c s="248"/>
      <c s="249"/>
      <c s="249"/>
      <c s="249"/>
      <c s="249"/>
      <c s="249"/>
      <c s="249"/>
      <c s="249"/>
      <c s="249"/>
    </row>
    <row r="1894" spans="1:18" ht="12.75">
      <c r="A1894" s="247"/>
      <c s="204"/>
      <c s="248"/>
      <c s="248"/>
      <c s="248"/>
      <c s="248"/>
      <c s="248"/>
      <c s="248"/>
      <c s="248"/>
      <c s="248"/>
      <c s="249"/>
      <c s="249"/>
      <c s="249"/>
      <c s="249"/>
      <c s="249"/>
      <c s="249"/>
      <c s="249"/>
      <c s="249"/>
    </row>
    <row r="1895" spans="1:18" ht="12.75">
      <c r="A1895" s="247"/>
      <c s="204"/>
      <c s="248"/>
      <c s="248"/>
      <c s="248"/>
      <c s="248"/>
      <c s="248"/>
      <c s="248"/>
      <c s="248"/>
      <c s="248"/>
      <c s="249"/>
      <c s="249"/>
      <c s="249"/>
      <c s="249"/>
      <c s="249"/>
      <c s="249"/>
      <c s="249"/>
      <c s="249"/>
    </row>
    <row r="1896" spans="1:18" ht="12.75">
      <c r="A1896" s="247"/>
      <c s="204"/>
      <c s="248"/>
      <c s="248"/>
      <c s="248"/>
      <c s="248"/>
      <c s="248"/>
      <c s="248"/>
      <c s="248"/>
      <c s="248"/>
      <c s="249"/>
      <c s="249"/>
      <c s="249"/>
      <c s="249"/>
      <c s="249"/>
      <c s="249"/>
      <c s="249"/>
      <c s="249"/>
    </row>
    <row r="1897" spans="1:18" ht="12.75">
      <c r="A1897" s="247"/>
      <c s="204"/>
      <c s="248"/>
      <c s="248"/>
      <c s="248"/>
      <c s="248"/>
      <c s="248"/>
      <c s="248"/>
      <c s="248"/>
      <c s="248"/>
      <c s="249"/>
      <c s="249"/>
      <c s="249"/>
      <c s="249"/>
      <c s="249"/>
      <c s="249"/>
      <c s="249"/>
      <c s="249"/>
    </row>
    <row r="1898" spans="1:18" ht="12.75">
      <c r="A1898" s="247"/>
      <c s="204"/>
      <c s="248"/>
      <c s="248"/>
      <c s="248"/>
      <c s="248"/>
      <c s="248"/>
      <c s="248"/>
      <c s="248"/>
      <c s="248"/>
      <c s="249"/>
      <c s="249"/>
      <c s="249"/>
      <c s="249"/>
      <c s="249"/>
      <c s="249"/>
      <c s="249"/>
      <c s="249"/>
    </row>
    <row r="1899" spans="1:18" ht="12.75">
      <c r="A1899" s="247"/>
      <c s="204"/>
      <c s="248"/>
      <c s="248"/>
      <c s="248"/>
      <c s="248"/>
      <c s="248"/>
      <c s="248"/>
      <c s="248"/>
      <c s="248"/>
      <c s="249"/>
      <c s="249"/>
      <c s="249"/>
      <c s="249"/>
      <c s="249"/>
      <c s="249"/>
      <c s="249"/>
      <c s="249"/>
    </row>
    <row r="1900" spans="1:18" ht="12.75">
      <c r="A1900" s="247"/>
      <c s="204"/>
      <c s="248"/>
      <c s="248"/>
      <c s="248"/>
      <c s="248"/>
      <c s="248"/>
      <c s="248"/>
      <c s="248"/>
      <c s="248"/>
      <c s="249"/>
      <c s="249"/>
      <c s="249"/>
      <c s="249"/>
      <c s="249"/>
      <c s="249"/>
      <c s="249"/>
      <c s="249"/>
    </row>
    <row r="1901" spans="1:18" ht="12.75">
      <c r="A1901" s="247"/>
      <c s="204"/>
      <c s="248"/>
      <c s="248"/>
      <c s="248"/>
      <c s="248"/>
      <c s="248"/>
      <c s="248"/>
      <c s="248"/>
      <c s="248"/>
      <c s="249"/>
      <c s="249"/>
      <c s="249"/>
      <c s="249"/>
      <c s="249"/>
      <c s="249"/>
      <c s="249"/>
      <c s="249"/>
    </row>
    <row r="1902" spans="1:18" ht="12.75">
      <c r="A1902" s="247"/>
      <c s="204"/>
      <c s="248"/>
      <c s="248"/>
      <c s="248"/>
      <c s="248"/>
      <c s="248"/>
      <c s="248"/>
      <c s="248"/>
      <c s="248"/>
      <c s="249"/>
      <c s="249"/>
      <c s="249"/>
      <c s="249"/>
      <c s="249"/>
      <c s="249"/>
      <c s="249"/>
      <c s="249"/>
    </row>
    <row r="1903" spans="1:18" ht="12.75">
      <c r="A1903" s="247"/>
      <c s="204"/>
      <c s="248"/>
      <c s="248"/>
      <c s="248"/>
      <c s="248"/>
      <c s="248"/>
      <c s="248"/>
      <c s="248"/>
      <c s="248"/>
      <c s="249"/>
      <c s="249"/>
      <c s="249"/>
      <c s="249"/>
      <c s="249"/>
      <c s="249"/>
      <c s="249"/>
      <c s="249"/>
    </row>
    <row r="1904" spans="1:18" ht="12.75">
      <c r="A1904" s="247"/>
      <c s="204"/>
      <c s="248"/>
      <c s="248"/>
      <c s="248"/>
      <c s="248"/>
      <c s="248"/>
      <c s="248"/>
      <c s="248"/>
      <c s="248"/>
      <c s="249"/>
      <c s="249"/>
      <c s="249"/>
      <c s="249"/>
      <c s="249"/>
      <c s="249"/>
      <c s="249"/>
      <c s="249"/>
    </row>
    <row r="1905" spans="1:18" ht="12.75">
      <c r="A1905" s="247"/>
      <c s="204"/>
      <c s="248"/>
      <c s="248"/>
      <c s="248"/>
      <c s="248"/>
      <c s="248"/>
      <c s="248"/>
      <c s="248"/>
      <c s="248"/>
      <c s="249"/>
      <c s="249"/>
      <c s="249"/>
      <c s="249"/>
      <c s="249"/>
      <c s="249"/>
      <c s="249"/>
      <c s="249"/>
    </row>
    <row r="1906" spans="1:18" ht="12.75">
      <c r="A1906" s="247"/>
      <c s="204"/>
      <c s="248"/>
      <c s="248"/>
      <c s="248"/>
      <c s="248"/>
      <c s="248"/>
      <c s="248"/>
      <c s="248"/>
      <c s="248"/>
      <c s="249"/>
      <c s="249"/>
      <c s="249"/>
      <c s="249"/>
      <c s="249"/>
      <c s="249"/>
      <c s="249"/>
      <c s="249"/>
    </row>
    <row r="1907" spans="1:18" ht="12.75">
      <c r="A1907" s="247"/>
      <c s="204"/>
      <c s="248"/>
      <c s="248"/>
      <c s="248"/>
      <c s="248"/>
      <c s="248"/>
      <c s="248"/>
      <c s="248"/>
      <c s="248"/>
      <c s="249"/>
      <c s="249"/>
      <c s="249"/>
      <c s="249"/>
      <c s="249"/>
      <c s="249"/>
      <c s="249"/>
      <c s="249"/>
    </row>
    <row r="1908" spans="1:18" ht="12.75">
      <c r="A1908" s="247"/>
      <c s="204"/>
      <c s="248"/>
      <c s="248"/>
      <c s="248"/>
      <c s="248"/>
      <c s="248"/>
      <c s="248"/>
      <c s="248"/>
      <c s="248"/>
      <c s="249"/>
      <c s="249"/>
      <c s="249"/>
      <c s="249"/>
      <c s="249"/>
      <c s="249"/>
      <c s="249"/>
      <c s="249"/>
    </row>
    <row r="1909" spans="1:18" ht="12.75">
      <c r="A1909" s="247"/>
      <c s="204"/>
      <c s="248"/>
      <c s="248"/>
      <c s="248"/>
      <c s="248"/>
      <c s="248"/>
      <c s="248"/>
      <c s="248"/>
      <c s="248"/>
      <c s="249"/>
      <c s="249"/>
      <c s="249"/>
      <c s="249"/>
      <c s="249"/>
      <c s="249"/>
      <c s="249"/>
      <c s="249"/>
    </row>
    <row r="1910" spans="1:18" ht="12.75">
      <c r="A1910" s="247"/>
      <c s="204"/>
      <c s="248"/>
      <c s="248"/>
      <c s="248"/>
      <c s="248"/>
      <c s="248"/>
      <c s="248"/>
      <c s="248"/>
      <c s="248"/>
      <c s="249"/>
      <c s="249"/>
      <c s="249"/>
      <c s="249"/>
      <c s="249"/>
      <c s="249"/>
      <c s="249"/>
      <c s="249"/>
    </row>
    <row r="1911" spans="1:18" ht="12.75">
      <c r="A1911" s="247"/>
      <c s="204"/>
      <c s="248"/>
      <c s="248"/>
      <c s="248"/>
      <c s="248"/>
      <c s="248"/>
      <c s="248"/>
      <c s="248"/>
      <c s="248"/>
      <c s="249"/>
      <c s="249"/>
      <c s="249"/>
      <c s="249"/>
      <c s="249"/>
      <c s="249"/>
      <c s="249"/>
      <c s="249"/>
    </row>
    <row r="1912" spans="1:18" ht="12.75">
      <c r="A1912" s="247"/>
      <c s="204"/>
      <c s="248"/>
      <c s="248"/>
      <c s="248"/>
      <c s="248"/>
      <c s="248"/>
      <c s="248"/>
      <c s="248"/>
      <c s="248"/>
      <c s="249"/>
      <c s="249"/>
      <c s="249"/>
      <c s="249"/>
      <c s="249"/>
      <c s="249"/>
      <c s="249"/>
      <c s="249"/>
    </row>
    <row r="1913" spans="1:18" ht="12.75">
      <c r="A1913" s="247"/>
      <c s="204"/>
      <c s="248"/>
      <c s="248"/>
      <c s="248"/>
      <c s="248"/>
      <c s="248"/>
      <c s="248"/>
      <c s="248"/>
      <c s="248"/>
      <c s="249"/>
      <c s="249"/>
      <c s="249"/>
      <c s="249"/>
      <c s="249"/>
      <c s="249"/>
      <c s="249"/>
      <c s="249"/>
    </row>
    <row r="1914" spans="1:18" ht="12.75">
      <c r="A1914" s="247"/>
      <c s="204"/>
      <c s="248"/>
      <c s="248"/>
      <c s="248"/>
      <c s="248"/>
      <c s="248"/>
      <c s="248"/>
      <c s="248"/>
      <c s="248"/>
      <c s="249"/>
      <c s="249"/>
      <c s="249"/>
      <c s="249"/>
      <c s="249"/>
      <c s="249"/>
      <c s="249"/>
      <c s="249"/>
    </row>
    <row r="1915" spans="1:18" ht="12.75">
      <c r="A1915" s="247"/>
      <c s="204"/>
      <c s="248"/>
      <c s="248"/>
      <c s="248"/>
      <c s="248"/>
      <c s="248"/>
      <c s="248"/>
      <c s="248"/>
      <c s="248"/>
      <c s="249"/>
      <c s="249"/>
      <c s="249"/>
      <c s="249"/>
      <c s="249"/>
      <c s="249"/>
      <c s="249"/>
      <c s="249"/>
    </row>
    <row r="1916" spans="1:18" ht="12.75">
      <c r="A1916" s="247"/>
      <c s="204"/>
      <c s="248"/>
      <c s="248"/>
      <c s="248"/>
      <c s="248"/>
      <c s="248"/>
      <c s="248"/>
      <c s="248"/>
      <c s="248"/>
      <c s="249"/>
      <c s="249"/>
      <c s="249"/>
      <c s="249"/>
      <c s="249"/>
      <c s="249"/>
      <c s="249"/>
      <c s="249"/>
    </row>
    <row r="1917" spans="1:18" ht="12.75">
      <c r="A1917" s="247"/>
      <c s="204"/>
      <c s="248"/>
      <c s="248"/>
      <c s="248"/>
      <c s="248"/>
      <c s="248"/>
      <c s="248"/>
      <c s="248"/>
      <c s="248"/>
      <c s="249"/>
      <c s="249"/>
      <c s="249"/>
      <c s="249"/>
      <c s="249"/>
      <c s="249"/>
      <c s="249"/>
      <c s="249"/>
    </row>
    <row r="1918" spans="1:18" ht="12.75">
      <c r="A1918" s="247"/>
      <c s="204"/>
      <c s="248"/>
      <c s="248"/>
      <c s="248"/>
      <c s="248"/>
      <c s="248"/>
      <c s="248"/>
      <c s="248"/>
      <c s="248"/>
      <c s="249"/>
      <c s="249"/>
      <c s="249"/>
      <c s="249"/>
      <c s="249"/>
      <c s="249"/>
      <c s="249"/>
      <c s="249"/>
    </row>
    <row r="1919" spans="1:18" ht="12.75">
      <c r="A1919" s="247"/>
      <c s="204"/>
      <c s="248"/>
      <c s="248"/>
      <c s="248"/>
      <c s="248"/>
      <c s="248"/>
      <c s="248"/>
      <c s="248"/>
      <c s="248"/>
      <c s="249"/>
      <c s="249"/>
      <c s="249"/>
      <c s="249"/>
      <c s="249"/>
      <c s="249"/>
      <c s="249"/>
      <c s="249"/>
    </row>
    <row r="1920" spans="1:18" ht="12.75">
      <c r="A1920" s="247"/>
      <c s="204"/>
      <c s="248"/>
      <c s="248"/>
      <c s="248"/>
      <c s="248"/>
      <c s="248"/>
      <c s="248"/>
      <c s="248"/>
      <c s="248"/>
      <c s="249"/>
      <c s="249"/>
      <c s="249"/>
      <c s="249"/>
      <c s="249"/>
      <c s="249"/>
      <c s="249"/>
      <c s="249"/>
    </row>
    <row r="1921" spans="1:18" ht="12.75">
      <c r="A1921" s="247"/>
      <c s="204"/>
      <c s="248"/>
      <c s="248"/>
      <c s="248"/>
      <c s="248"/>
      <c s="248"/>
      <c s="248"/>
      <c s="248"/>
      <c s="248"/>
      <c s="249"/>
      <c s="249"/>
      <c s="249"/>
      <c s="249"/>
      <c s="249"/>
      <c s="249"/>
      <c s="249"/>
      <c s="249"/>
    </row>
    <row r="1922" spans="1:18" ht="12.75">
      <c r="A1922" s="247"/>
      <c s="204"/>
      <c s="248"/>
      <c s="248"/>
      <c s="248"/>
      <c s="248"/>
      <c s="248"/>
      <c s="248"/>
      <c s="248"/>
      <c s="248"/>
      <c s="249"/>
      <c s="249"/>
      <c s="249"/>
      <c s="249"/>
      <c s="249"/>
      <c s="249"/>
      <c s="249"/>
      <c s="249"/>
    </row>
    <row r="1923" spans="1:18" ht="12.75">
      <c r="A1923" s="247"/>
      <c s="204"/>
      <c s="248"/>
      <c s="248"/>
      <c s="248"/>
      <c s="248"/>
      <c s="248"/>
      <c s="248"/>
      <c s="248"/>
      <c s="248"/>
      <c s="249"/>
      <c s="249"/>
      <c s="249"/>
      <c s="249"/>
      <c s="249"/>
      <c s="249"/>
      <c s="249"/>
      <c s="249"/>
    </row>
    <row r="1924" spans="1:18" ht="12.75">
      <c r="A1924" s="247"/>
      <c s="204"/>
      <c s="248"/>
      <c s="248"/>
      <c s="248"/>
      <c s="248"/>
      <c s="248"/>
      <c s="248"/>
      <c s="248"/>
      <c s="248"/>
      <c s="249"/>
      <c s="249"/>
      <c s="249"/>
      <c s="249"/>
      <c s="249"/>
      <c s="249"/>
      <c s="249"/>
      <c s="249"/>
    </row>
    <row r="1925" spans="1:18" ht="12.75">
      <c r="A1925" s="247"/>
      <c s="204"/>
      <c s="248"/>
      <c s="248"/>
      <c s="248"/>
      <c s="248"/>
      <c s="248"/>
      <c s="248"/>
      <c s="248"/>
      <c s="248"/>
      <c s="249"/>
      <c s="249"/>
      <c s="249"/>
      <c s="249"/>
      <c s="249"/>
      <c s="249"/>
      <c s="249"/>
      <c s="249"/>
    </row>
    <row r="1926" spans="1:18" ht="12.75">
      <c r="A1926" s="247"/>
      <c s="204"/>
      <c s="248"/>
      <c s="248"/>
      <c s="248"/>
      <c s="248"/>
      <c s="248"/>
      <c s="248"/>
      <c s="248"/>
      <c s="248"/>
      <c s="249"/>
      <c s="249"/>
      <c s="249"/>
      <c s="249"/>
      <c s="249"/>
      <c s="249"/>
      <c s="249"/>
      <c s="249"/>
    </row>
    <row r="1927" spans="1:18" ht="12.75">
      <c r="A1927" s="247"/>
      <c s="204"/>
      <c s="248"/>
      <c s="248"/>
      <c s="248"/>
      <c s="248"/>
      <c s="248"/>
      <c s="248"/>
      <c s="248"/>
      <c s="248"/>
      <c s="249"/>
      <c s="249"/>
      <c s="249"/>
      <c s="249"/>
      <c s="249"/>
      <c s="249"/>
      <c s="249"/>
      <c s="249"/>
    </row>
    <row r="1928" spans="1:18" ht="12.75">
      <c r="A1928" s="247"/>
      <c s="204"/>
      <c s="248"/>
      <c s="248"/>
      <c s="248"/>
      <c s="248"/>
      <c s="248"/>
      <c s="248"/>
      <c s="248"/>
      <c s="248"/>
      <c s="249"/>
      <c s="249"/>
      <c s="249"/>
      <c s="249"/>
      <c s="249"/>
      <c s="249"/>
      <c s="249"/>
      <c s="249"/>
    </row>
    <row r="1929" spans="1:18" ht="12.75">
      <c r="A1929" s="247"/>
      <c s="204"/>
      <c s="248"/>
      <c s="248"/>
      <c s="248"/>
      <c s="248"/>
      <c s="248"/>
      <c s="248"/>
      <c s="248"/>
      <c s="248"/>
      <c s="249"/>
      <c s="249"/>
      <c s="249"/>
      <c s="249"/>
      <c s="249"/>
      <c s="249"/>
      <c s="249"/>
      <c s="249"/>
    </row>
    <row r="1930" spans="1:18" ht="12.75">
      <c r="A1930" s="247"/>
      <c s="204"/>
      <c s="248"/>
      <c s="248"/>
      <c s="248"/>
      <c s="248"/>
      <c s="248"/>
      <c s="248"/>
      <c s="248"/>
      <c s="248"/>
      <c s="249"/>
      <c s="249"/>
      <c s="249"/>
      <c s="249"/>
      <c s="249"/>
      <c s="249"/>
      <c s="249"/>
      <c s="249"/>
    </row>
    <row r="1931" spans="1:18" ht="12.75">
      <c r="A1931" s="247"/>
      <c s="204"/>
      <c s="248"/>
      <c s="248"/>
      <c s="248"/>
      <c s="248"/>
      <c s="248"/>
      <c s="248"/>
      <c s="248"/>
      <c s="248"/>
      <c s="249"/>
      <c s="249"/>
      <c s="249"/>
      <c s="249"/>
      <c s="249"/>
      <c s="249"/>
      <c s="249"/>
      <c s="249"/>
    </row>
    <row r="1932" spans="1:18" ht="12.75">
      <c r="A1932" s="247"/>
      <c s="204"/>
      <c s="248"/>
      <c s="248"/>
      <c s="248"/>
      <c s="248"/>
      <c s="248"/>
      <c s="248"/>
      <c s="248"/>
      <c s="248"/>
      <c s="249"/>
      <c s="249"/>
      <c s="249"/>
      <c s="249"/>
      <c s="249"/>
      <c s="249"/>
      <c s="249"/>
      <c s="249"/>
    </row>
    <row r="1933" spans="1:18" ht="12.75">
      <c r="A1933" s="247"/>
      <c s="204"/>
      <c s="248"/>
      <c s="248"/>
      <c s="248"/>
      <c s="248"/>
      <c s="248"/>
      <c s="248"/>
      <c s="248"/>
      <c s="248"/>
      <c s="249"/>
      <c s="249"/>
      <c s="249"/>
      <c s="249"/>
      <c s="249"/>
      <c s="249"/>
      <c s="249"/>
      <c s="249"/>
    </row>
    <row r="1934" spans="1:18" ht="12.75">
      <c r="A1934" s="247"/>
      <c s="204"/>
      <c s="248"/>
      <c s="248"/>
      <c s="248"/>
      <c s="248"/>
      <c s="248"/>
      <c s="248"/>
      <c s="248"/>
      <c s="248"/>
      <c s="249"/>
      <c s="249"/>
      <c s="249"/>
      <c s="249"/>
      <c s="249"/>
      <c s="249"/>
      <c s="249"/>
      <c s="249"/>
    </row>
    <row r="1935" spans="1:18" ht="12.75">
      <c r="A1935" s="247"/>
      <c s="204"/>
      <c s="248"/>
      <c s="248"/>
      <c s="248"/>
      <c s="248"/>
      <c s="248"/>
      <c s="248"/>
      <c s="248"/>
      <c s="248"/>
      <c s="249"/>
      <c s="249"/>
      <c s="249"/>
      <c s="249"/>
      <c s="249"/>
      <c s="249"/>
      <c s="249"/>
      <c s="249"/>
    </row>
    <row r="1936" spans="1:18" ht="12.75">
      <c r="A1936" s="247"/>
      <c s="204"/>
      <c s="248"/>
      <c s="248"/>
      <c s="248"/>
      <c s="248"/>
      <c s="248"/>
      <c s="248"/>
      <c s="248"/>
      <c s="248"/>
      <c s="249"/>
      <c s="249"/>
      <c s="249"/>
      <c s="249"/>
      <c s="249"/>
      <c s="249"/>
      <c s="249"/>
      <c s="249"/>
    </row>
    <row r="1937" spans="1:18" ht="12.75">
      <c r="A1937" s="247"/>
      <c s="204"/>
      <c s="248"/>
      <c s="248"/>
      <c s="248"/>
      <c s="248"/>
      <c s="248"/>
      <c s="248"/>
      <c s="248"/>
      <c s="248"/>
      <c s="249"/>
      <c s="249"/>
      <c s="249"/>
      <c s="249"/>
      <c s="249"/>
      <c s="249"/>
      <c s="249"/>
      <c s="249"/>
    </row>
    <row r="1938" spans="1:18" ht="12.75">
      <c r="A1938" s="247"/>
      <c s="204"/>
      <c s="248"/>
      <c s="248"/>
      <c s="248"/>
      <c s="248"/>
      <c s="248"/>
      <c s="248"/>
      <c s="248"/>
      <c s="248"/>
      <c s="249"/>
      <c s="249"/>
      <c s="249"/>
      <c s="249"/>
      <c s="249"/>
      <c s="249"/>
      <c s="249"/>
      <c s="249"/>
    </row>
    <row r="1939" spans="1:18" ht="12.75">
      <c r="A1939" s="247"/>
      <c s="204"/>
      <c s="248"/>
      <c s="248"/>
      <c s="248"/>
      <c s="248"/>
      <c s="248"/>
      <c s="248"/>
      <c s="248"/>
      <c s="248"/>
      <c s="249"/>
      <c s="249"/>
      <c s="249"/>
      <c s="249"/>
      <c s="249"/>
      <c s="249"/>
      <c s="249"/>
      <c s="249"/>
    </row>
    <row r="1940" spans="1:18" ht="12.75">
      <c r="A1940" s="247"/>
      <c s="204"/>
      <c s="248"/>
      <c s="248"/>
      <c s="248"/>
      <c s="248"/>
      <c s="248"/>
      <c s="248"/>
      <c s="248"/>
      <c s="248"/>
      <c s="249"/>
      <c s="249"/>
      <c s="249"/>
      <c s="249"/>
      <c s="249"/>
      <c s="249"/>
      <c s="249"/>
      <c s="249"/>
    </row>
    <row r="1941" spans="1:18" ht="12.75">
      <c r="A1941" s="247"/>
      <c s="204"/>
      <c s="248"/>
      <c s="248"/>
      <c s="248"/>
      <c s="248"/>
      <c s="248"/>
      <c s="248"/>
      <c s="248"/>
      <c s="248"/>
      <c s="249"/>
      <c s="249"/>
      <c s="249"/>
      <c s="249"/>
      <c s="249"/>
      <c s="249"/>
      <c s="249"/>
      <c s="249"/>
    </row>
    <row r="1942" spans="1:18" ht="12.75">
      <c r="A1942" s="247"/>
      <c s="204"/>
      <c s="248"/>
      <c s="248"/>
      <c s="248"/>
      <c s="248"/>
      <c s="248"/>
      <c s="248"/>
      <c s="248"/>
      <c s="248"/>
      <c s="249"/>
      <c s="249"/>
      <c s="249"/>
      <c s="249"/>
      <c s="249"/>
      <c s="249"/>
      <c s="249"/>
      <c s="249"/>
    </row>
    <row r="1943" spans="1:18" ht="12.75">
      <c r="A1943" s="247"/>
      <c s="204"/>
      <c s="248"/>
      <c s="248"/>
      <c s="248"/>
      <c s="248"/>
      <c s="248"/>
      <c s="248"/>
      <c s="248"/>
      <c s="248"/>
      <c s="249"/>
      <c s="249"/>
      <c s="249"/>
      <c s="249"/>
      <c s="249"/>
      <c s="249"/>
      <c s="249"/>
      <c s="249"/>
    </row>
    <row r="1944" spans="1:18" ht="12.75">
      <c r="A1944" s="247"/>
      <c s="204"/>
      <c s="248"/>
      <c s="248"/>
      <c s="248"/>
      <c s="248"/>
      <c s="248"/>
      <c s="248"/>
      <c s="248"/>
      <c s="248"/>
      <c s="249"/>
      <c s="249"/>
      <c s="249"/>
      <c s="249"/>
      <c s="249"/>
      <c s="249"/>
      <c s="249"/>
      <c s="249"/>
    </row>
    <row r="1945" spans="1:18" ht="12.75">
      <c r="A1945" s="247"/>
      <c s="204"/>
      <c s="248"/>
      <c s="248"/>
      <c s="248"/>
      <c s="248"/>
      <c s="248"/>
      <c s="248"/>
      <c s="248"/>
      <c s="248"/>
      <c s="249"/>
      <c s="249"/>
      <c s="249"/>
      <c s="249"/>
      <c s="249"/>
      <c s="249"/>
      <c s="249"/>
      <c s="249"/>
    </row>
    <row r="1946" spans="1:18" ht="12.75">
      <c r="A1946" s="247"/>
      <c s="204"/>
      <c s="248"/>
      <c s="248"/>
      <c s="248"/>
      <c s="248"/>
      <c s="248"/>
      <c s="248"/>
      <c s="248"/>
      <c s="248"/>
      <c s="249"/>
      <c s="249"/>
      <c s="249"/>
      <c s="249"/>
      <c s="249"/>
      <c s="249"/>
      <c s="249"/>
      <c s="249"/>
    </row>
    <row r="1947" spans="1:18" ht="12.75">
      <c r="A1947" s="247"/>
      <c s="204"/>
      <c s="248"/>
      <c s="248"/>
      <c s="248"/>
      <c s="248"/>
      <c s="248"/>
      <c s="248"/>
      <c s="248"/>
      <c s="248"/>
      <c s="249"/>
      <c s="249"/>
      <c s="249"/>
      <c s="249"/>
      <c s="249"/>
      <c s="249"/>
      <c s="249"/>
      <c s="249"/>
    </row>
    <row r="1948" spans="1:18" ht="12.75">
      <c r="A1948" s="247"/>
      <c s="204"/>
      <c s="248"/>
      <c s="248"/>
      <c s="248"/>
      <c s="248"/>
      <c s="248"/>
      <c s="248"/>
      <c s="248"/>
      <c s="248"/>
      <c s="249"/>
      <c s="249"/>
      <c s="249"/>
      <c s="249"/>
      <c s="249"/>
      <c s="249"/>
      <c s="249"/>
      <c s="249"/>
    </row>
    <row r="1949" spans="1:18" ht="12.75">
      <c r="A1949" s="247"/>
      <c s="204"/>
      <c s="248"/>
      <c s="248"/>
      <c s="248"/>
      <c s="248"/>
      <c s="248"/>
      <c s="248"/>
      <c s="248"/>
      <c s="248"/>
      <c s="249"/>
      <c s="249"/>
      <c s="249"/>
      <c s="249"/>
      <c s="249"/>
      <c s="249"/>
      <c s="249"/>
      <c s="249"/>
    </row>
    <row r="1950" spans="1:18" ht="12.75">
      <c r="A1950" s="247"/>
      <c s="204"/>
      <c s="248"/>
      <c s="248"/>
      <c s="248"/>
      <c s="248"/>
      <c s="248"/>
      <c s="248"/>
      <c s="248"/>
      <c s="248"/>
      <c s="249"/>
      <c s="249"/>
      <c s="249"/>
      <c s="249"/>
      <c s="249"/>
      <c s="249"/>
      <c s="249"/>
      <c s="249"/>
    </row>
    <row r="1951" spans="1:18" ht="12.75">
      <c r="A1951" s="247"/>
      <c s="204"/>
      <c s="248"/>
      <c s="248"/>
      <c s="248"/>
      <c s="248"/>
      <c s="248"/>
      <c s="248"/>
      <c s="248"/>
      <c s="248"/>
      <c s="249"/>
      <c s="249"/>
      <c s="249"/>
      <c s="249"/>
      <c s="249"/>
      <c s="249"/>
      <c s="249"/>
      <c s="249"/>
    </row>
    <row r="1952" spans="1:18" ht="12.75">
      <c r="A1952" s="247"/>
      <c s="204"/>
      <c s="248"/>
      <c s="248"/>
      <c s="248"/>
      <c s="248"/>
      <c s="248"/>
      <c s="248"/>
      <c s="248"/>
      <c s="248"/>
      <c s="249"/>
      <c s="249"/>
      <c s="249"/>
      <c s="249"/>
      <c s="249"/>
      <c s="249"/>
      <c s="249"/>
      <c s="249"/>
    </row>
    <row r="1953" spans="1:18" ht="12.75">
      <c r="A1953" s="247"/>
      <c s="204"/>
      <c s="248"/>
      <c s="248"/>
      <c s="248"/>
      <c s="248"/>
      <c s="248"/>
      <c s="248"/>
      <c s="248"/>
      <c s="248"/>
      <c s="249"/>
      <c s="249"/>
      <c s="249"/>
      <c s="249"/>
      <c s="249"/>
      <c s="249"/>
      <c s="249"/>
      <c s="249"/>
    </row>
    <row r="1954" spans="1:18" ht="12.75">
      <c r="A1954" s="247"/>
      <c s="204"/>
      <c s="248"/>
      <c s="248"/>
      <c s="248"/>
      <c s="248"/>
      <c s="248"/>
      <c s="248"/>
      <c s="248"/>
      <c s="248"/>
      <c s="249"/>
      <c s="249"/>
      <c s="249"/>
      <c s="249"/>
      <c s="249"/>
      <c s="249"/>
      <c s="249"/>
      <c s="249"/>
    </row>
    <row r="1955" spans="1:18" ht="12.75">
      <c r="A1955" s="247"/>
      <c s="204"/>
      <c s="248"/>
      <c s="248"/>
      <c s="248"/>
      <c s="248"/>
      <c s="248"/>
      <c s="248"/>
      <c s="248"/>
      <c s="248"/>
      <c s="249"/>
      <c s="249"/>
      <c s="249"/>
      <c s="249"/>
      <c s="249"/>
      <c s="249"/>
      <c s="249"/>
      <c s="249"/>
    </row>
    <row r="1956" spans="1:18" ht="12.75">
      <c r="A1956" s="247"/>
      <c s="204"/>
      <c s="248"/>
      <c s="248"/>
      <c s="248"/>
      <c s="248"/>
      <c s="248"/>
      <c s="248"/>
      <c s="248"/>
      <c s="248"/>
      <c s="249"/>
      <c s="249"/>
      <c s="249"/>
      <c s="249"/>
      <c s="249"/>
      <c s="249"/>
      <c s="249"/>
      <c s="249"/>
    </row>
    <row r="1957" spans="1:18" ht="12.75">
      <c r="A1957" s="247"/>
      <c s="204"/>
      <c s="248"/>
      <c s="248"/>
      <c s="248"/>
      <c s="248"/>
      <c s="248"/>
      <c s="248"/>
      <c s="248"/>
      <c s="248"/>
      <c s="249"/>
      <c s="249"/>
      <c s="249"/>
      <c s="249"/>
      <c s="249"/>
      <c s="249"/>
      <c s="249"/>
      <c s="249"/>
    </row>
    <row r="1958" spans="1:18" ht="12.75">
      <c r="A1958" s="247"/>
      <c s="204"/>
      <c s="248"/>
      <c s="248"/>
      <c s="248"/>
      <c s="248"/>
      <c s="248"/>
      <c s="248"/>
      <c s="248"/>
      <c s="248"/>
      <c s="249"/>
      <c s="249"/>
      <c s="249"/>
      <c s="249"/>
      <c s="249"/>
      <c s="249"/>
      <c s="249"/>
      <c s="249"/>
    </row>
    <row r="1959" spans="1:18" ht="12.75">
      <c r="A1959" s="247"/>
      <c s="204"/>
      <c s="248"/>
      <c s="248"/>
      <c s="248"/>
      <c s="248"/>
      <c s="248"/>
      <c s="248"/>
      <c s="248"/>
      <c s="248"/>
      <c s="249"/>
      <c s="249"/>
      <c s="249"/>
      <c s="249"/>
      <c s="249"/>
      <c s="249"/>
      <c s="249"/>
      <c s="249"/>
    </row>
    <row r="1960" spans="1:18" ht="12.75">
      <c r="A1960" s="247"/>
      <c s="204"/>
      <c s="248"/>
      <c s="248"/>
      <c s="248"/>
      <c s="248"/>
      <c s="248"/>
      <c s="248"/>
      <c s="248"/>
      <c s="248"/>
      <c s="249"/>
      <c s="249"/>
      <c s="249"/>
      <c s="249"/>
      <c s="249"/>
      <c s="249"/>
      <c s="249"/>
      <c s="249"/>
    </row>
    <row r="1961" spans="1:18" ht="12.75">
      <c r="A1961" s="247"/>
      <c s="204"/>
      <c s="248"/>
      <c s="248"/>
      <c s="248"/>
      <c s="248"/>
      <c s="248"/>
      <c s="248"/>
      <c s="248"/>
      <c s="248"/>
      <c s="249"/>
      <c s="249"/>
      <c s="249"/>
      <c s="249"/>
      <c s="249"/>
      <c s="249"/>
      <c s="249"/>
      <c s="249"/>
    </row>
    <row r="1962" spans="1:18" ht="12.75">
      <c r="A1962" s="247"/>
      <c s="204"/>
      <c s="248"/>
      <c s="248"/>
      <c s="248"/>
      <c s="248"/>
      <c s="248"/>
      <c s="248"/>
      <c s="248"/>
      <c s="248"/>
      <c s="249"/>
      <c s="249"/>
      <c s="249"/>
      <c s="249"/>
      <c s="249"/>
      <c s="249"/>
      <c s="249"/>
      <c s="249"/>
    </row>
    <row r="1963" spans="1:18" ht="12.75">
      <c r="A1963" s="247"/>
      <c s="204"/>
      <c s="247"/>
      <c s="247"/>
      <c s="247"/>
      <c s="247"/>
      <c s="247"/>
      <c s="247"/>
      <c s="247"/>
      <c s="247"/>
      <c s="247"/>
      <c s="247"/>
      <c s="247"/>
      <c s="247"/>
      <c s="247"/>
      <c s="247"/>
      <c s="247"/>
      <c s="247"/>
    </row>
    <row r="1964" spans="1:18" ht="12.75">
      <c r="A1964" s="247"/>
      <c s="204"/>
      <c s="247"/>
      <c s="247"/>
      <c s="247"/>
      <c s="247"/>
      <c s="247"/>
      <c s="247"/>
      <c s="247"/>
      <c s="247"/>
      <c s="247"/>
      <c s="247"/>
      <c s="247"/>
      <c s="247"/>
      <c s="247"/>
      <c s="247"/>
      <c s="247"/>
      <c s="247"/>
    </row>
    <row r="1965" spans="1:18" ht="12.75">
      <c r="A1965" s="247"/>
      <c s="204"/>
      <c s="248"/>
      <c s="248"/>
      <c s="248"/>
      <c s="248"/>
      <c s="248"/>
      <c s="248"/>
      <c s="248"/>
      <c s="248"/>
      <c s="249"/>
      <c s="249"/>
      <c s="249"/>
      <c s="249"/>
      <c s="249"/>
      <c s="249"/>
      <c s="249"/>
      <c s="249"/>
    </row>
    <row r="1966" spans="1:18" ht="12.75">
      <c r="A1966" s="247"/>
      <c s="204"/>
      <c s="248"/>
      <c s="248"/>
      <c s="248"/>
      <c s="248"/>
      <c s="248"/>
      <c s="248"/>
      <c s="248"/>
      <c s="248"/>
      <c s="249"/>
      <c s="249"/>
      <c s="249"/>
      <c s="249"/>
      <c s="249"/>
      <c s="249"/>
      <c s="249"/>
      <c s="249"/>
    </row>
    <row r="1967" spans="1:18" ht="12.75">
      <c r="A1967" s="247"/>
      <c s="204"/>
      <c s="248"/>
      <c s="248"/>
      <c s="248"/>
      <c s="248"/>
      <c s="248"/>
      <c s="248"/>
      <c s="248"/>
      <c s="248"/>
      <c s="249"/>
      <c s="249"/>
      <c s="249"/>
      <c s="249"/>
      <c s="249"/>
      <c s="249"/>
      <c s="249"/>
      <c s="249"/>
    </row>
    <row r="1968" spans="1:18" ht="12.75">
      <c r="A1968" s="247"/>
      <c s="204"/>
      <c s="248"/>
      <c s="248"/>
      <c s="248"/>
      <c s="248"/>
      <c s="248"/>
      <c s="248"/>
      <c s="248"/>
      <c s="248"/>
      <c s="249"/>
      <c s="249"/>
      <c s="249"/>
      <c s="249"/>
      <c s="249"/>
      <c s="249"/>
      <c s="249"/>
      <c s="249"/>
    </row>
    <row r="1969" spans="1:18" ht="12.75">
      <c r="A1969" s="247"/>
      <c s="204"/>
      <c s="248"/>
      <c s="248"/>
      <c s="248"/>
      <c s="248"/>
      <c s="248"/>
      <c s="248"/>
      <c s="248"/>
      <c s="248"/>
      <c s="249"/>
      <c s="249"/>
      <c s="249"/>
      <c s="249"/>
      <c s="249"/>
      <c s="249"/>
      <c s="249"/>
      <c s="249"/>
    </row>
    <row r="1970" spans="1:18" ht="12.75">
      <c r="A1970" s="247"/>
      <c s="204"/>
      <c s="248"/>
      <c s="248"/>
      <c s="248"/>
      <c s="248"/>
      <c s="248"/>
      <c s="248"/>
      <c s="248"/>
      <c s="248"/>
      <c s="249"/>
      <c s="249"/>
      <c s="249"/>
      <c s="249"/>
      <c s="249"/>
      <c s="249"/>
      <c s="249"/>
      <c s="249"/>
    </row>
    <row r="1971" spans="1:18" ht="12.75">
      <c r="A1971" s="247"/>
      <c s="204"/>
      <c s="248"/>
      <c s="248"/>
      <c s="248"/>
      <c s="248"/>
      <c s="248"/>
      <c s="248"/>
      <c s="248"/>
      <c s="248"/>
      <c s="249"/>
      <c s="249"/>
      <c s="249"/>
      <c s="249"/>
      <c s="249"/>
      <c s="249"/>
      <c s="249"/>
      <c s="249"/>
    </row>
    <row r="1972" spans="1:18" ht="12.75">
      <c r="A1972" s="247"/>
      <c s="204"/>
      <c s="248"/>
      <c s="248"/>
      <c s="248"/>
      <c s="248"/>
      <c s="248"/>
      <c s="248"/>
      <c s="248"/>
      <c s="248"/>
      <c s="249"/>
      <c s="249"/>
      <c s="249"/>
      <c s="249"/>
      <c s="249"/>
      <c s="249"/>
      <c s="249"/>
      <c s="249"/>
    </row>
    <row r="1973" spans="1:18" ht="12.75">
      <c r="A1973" s="247"/>
      <c s="204"/>
      <c s="248"/>
      <c s="248"/>
      <c s="248"/>
      <c s="248"/>
      <c s="248"/>
      <c s="248"/>
      <c s="248"/>
      <c s="248"/>
      <c s="249"/>
      <c s="249"/>
      <c s="249"/>
      <c s="249"/>
      <c s="249"/>
      <c s="249"/>
      <c s="249"/>
      <c s="249"/>
    </row>
    <row r="1974" spans="1:18" ht="12.75">
      <c r="A1974" s="247"/>
      <c s="204"/>
      <c s="248"/>
      <c s="248"/>
      <c s="248"/>
      <c s="248"/>
      <c s="248"/>
      <c s="248"/>
      <c s="248"/>
      <c s="248"/>
      <c s="249"/>
      <c s="249"/>
      <c s="249"/>
      <c s="249"/>
      <c s="249"/>
      <c s="249"/>
      <c s="249"/>
      <c s="249"/>
    </row>
    <row r="1975" spans="1:18" ht="12.75">
      <c r="A1975" s="247"/>
      <c s="204"/>
      <c s="248"/>
      <c s="248"/>
      <c s="248"/>
      <c s="248"/>
      <c s="248"/>
      <c s="248"/>
      <c s="248"/>
      <c s="248"/>
      <c s="249"/>
      <c s="249"/>
      <c s="249"/>
      <c s="249"/>
      <c s="249"/>
      <c s="249"/>
      <c s="249"/>
      <c s="249"/>
    </row>
    <row r="1976" spans="1:18" ht="12.75">
      <c r="A1976" s="247"/>
      <c s="204"/>
      <c s="248"/>
      <c s="248"/>
      <c s="248"/>
      <c s="248"/>
      <c s="248"/>
      <c s="248"/>
      <c s="248"/>
      <c s="248"/>
      <c s="249"/>
      <c s="249"/>
      <c s="249"/>
      <c s="249"/>
      <c s="249"/>
      <c s="249"/>
      <c s="249"/>
      <c s="249"/>
    </row>
    <row r="1977" spans="1:18" ht="12.75">
      <c r="A1977" s="247"/>
      <c s="204"/>
      <c s="248"/>
      <c s="248"/>
      <c s="248"/>
      <c s="248"/>
      <c s="248"/>
      <c s="248"/>
      <c s="248"/>
      <c s="248"/>
      <c s="249"/>
      <c s="249"/>
      <c s="249"/>
      <c s="249"/>
      <c s="249"/>
      <c s="249"/>
      <c s="249"/>
      <c s="249"/>
    </row>
    <row r="1978" spans="1:18" ht="12.75">
      <c r="A1978" s="247"/>
      <c s="204"/>
      <c s="248"/>
      <c s="248"/>
      <c s="248"/>
      <c s="248"/>
      <c s="248"/>
      <c s="248"/>
      <c s="248"/>
      <c s="248"/>
      <c s="249"/>
      <c s="249"/>
      <c s="249"/>
      <c s="249"/>
      <c s="249"/>
      <c s="249"/>
      <c s="249"/>
      <c s="249"/>
    </row>
    <row r="1979" spans="1:18" ht="12.75">
      <c r="A1979" s="247"/>
      <c s="204"/>
      <c s="248"/>
      <c s="248"/>
      <c s="248"/>
      <c s="248"/>
      <c s="248"/>
      <c s="248"/>
      <c s="248"/>
      <c s="248"/>
      <c s="249"/>
      <c s="249"/>
      <c s="249"/>
      <c s="249"/>
      <c s="249"/>
      <c s="249"/>
      <c s="249"/>
      <c s="249"/>
    </row>
    <row r="1980" spans="1:18" ht="12.75">
      <c r="A1980" s="247"/>
      <c s="204"/>
      <c s="248"/>
      <c s="248"/>
      <c s="248"/>
      <c s="248"/>
      <c s="248"/>
      <c s="248"/>
      <c s="248"/>
      <c s="248"/>
      <c s="249"/>
      <c s="249"/>
      <c s="249"/>
      <c s="249"/>
      <c s="249"/>
      <c s="249"/>
      <c s="249"/>
      <c s="249"/>
    </row>
    <row r="1981" spans="1:18" ht="12.75">
      <c r="A1981" s="247"/>
      <c s="204"/>
      <c s="248"/>
      <c s="248"/>
      <c s="248"/>
      <c s="248"/>
      <c s="248"/>
      <c s="248"/>
      <c s="248"/>
      <c s="248"/>
      <c s="249"/>
      <c s="249"/>
      <c s="249"/>
      <c s="249"/>
      <c s="249"/>
      <c s="249"/>
      <c s="249"/>
      <c s="249"/>
    </row>
    <row r="1982" spans="1:18" ht="12.75">
      <c r="A1982" s="247"/>
      <c s="204"/>
      <c s="248"/>
      <c s="248"/>
      <c s="248"/>
      <c s="248"/>
      <c s="248"/>
      <c s="248"/>
      <c s="248"/>
      <c s="248"/>
      <c s="249"/>
      <c s="249"/>
      <c s="249"/>
      <c s="249"/>
      <c s="249"/>
      <c s="249"/>
      <c s="249"/>
      <c s="249"/>
    </row>
    <row r="1983" spans="1:18" ht="12.75">
      <c r="A1983" s="247"/>
      <c s="204"/>
      <c s="248"/>
      <c s="248"/>
      <c s="248"/>
      <c s="248"/>
      <c s="248"/>
      <c s="248"/>
      <c s="248"/>
      <c s="248"/>
      <c s="249"/>
      <c s="249"/>
      <c s="249"/>
      <c s="249"/>
      <c s="249"/>
      <c s="249"/>
      <c s="249"/>
      <c s="249"/>
    </row>
    <row r="1984" spans="1:18" ht="12.75">
      <c r="A1984" s="247"/>
      <c s="204"/>
      <c s="248"/>
      <c s="248"/>
      <c s="248"/>
      <c s="248"/>
      <c s="248"/>
      <c s="248"/>
      <c s="248"/>
      <c s="248"/>
      <c s="249"/>
      <c s="249"/>
      <c s="249"/>
      <c s="249"/>
      <c s="249"/>
      <c s="249"/>
      <c s="249"/>
      <c s="249"/>
    </row>
    <row r="1985" spans="1:18" ht="12.75">
      <c r="A1985" s="247"/>
      <c s="204"/>
      <c s="248"/>
      <c s="248"/>
      <c s="248"/>
      <c s="248"/>
      <c s="248"/>
      <c s="248"/>
      <c s="248"/>
      <c s="248"/>
      <c s="249"/>
      <c s="249"/>
      <c s="249"/>
      <c s="249"/>
      <c s="249"/>
      <c s="249"/>
      <c s="249"/>
      <c s="249"/>
    </row>
    <row r="1986" spans="1:18" ht="12.75">
      <c r="A1986" s="247"/>
      <c s="204"/>
      <c s="248"/>
      <c s="248"/>
      <c s="248"/>
      <c s="248"/>
      <c s="248"/>
      <c s="248"/>
      <c s="248"/>
      <c s="248"/>
      <c s="249"/>
      <c s="249"/>
      <c s="249"/>
      <c s="249"/>
      <c s="249"/>
      <c s="249"/>
      <c s="249"/>
      <c s="249"/>
    </row>
    <row r="1987" spans="1:18" ht="12.75">
      <c r="A1987" s="247"/>
      <c s="204"/>
      <c s="248"/>
      <c s="248"/>
      <c s="248"/>
      <c s="248"/>
      <c s="248"/>
      <c s="248"/>
      <c s="248"/>
      <c s="248"/>
      <c s="249"/>
      <c s="249"/>
      <c s="249"/>
      <c s="249"/>
      <c s="249"/>
      <c s="249"/>
      <c s="249"/>
      <c s="249"/>
    </row>
    <row r="1988" spans="1:18" ht="12.75">
      <c r="A1988" s="247"/>
      <c s="204"/>
      <c s="248"/>
      <c s="248"/>
      <c s="248"/>
      <c s="248"/>
      <c s="248"/>
      <c s="248"/>
      <c s="248"/>
      <c s="248"/>
      <c s="249"/>
      <c s="249"/>
      <c s="249"/>
      <c s="249"/>
      <c s="249"/>
      <c s="249"/>
      <c s="249"/>
      <c s="249"/>
    </row>
    <row r="1989" spans="1:18" ht="12.75">
      <c r="A1989" s="247"/>
      <c s="204"/>
      <c s="248"/>
      <c s="248"/>
      <c s="248"/>
      <c s="248"/>
      <c s="248"/>
      <c s="248"/>
      <c s="248"/>
      <c s="248"/>
      <c s="249"/>
      <c s="249"/>
      <c s="249"/>
      <c s="249"/>
      <c s="249"/>
      <c s="249"/>
      <c s="249"/>
      <c s="249"/>
    </row>
    <row r="1990" spans="1:18" ht="12.75">
      <c r="A1990" s="247"/>
      <c s="204"/>
      <c s="248"/>
      <c s="248"/>
      <c s="248"/>
      <c s="248"/>
      <c s="248"/>
      <c s="248"/>
      <c s="248"/>
      <c s="248"/>
      <c s="249"/>
      <c s="249"/>
      <c s="249"/>
      <c s="249"/>
      <c s="249"/>
      <c s="249"/>
      <c s="249"/>
      <c s="249"/>
    </row>
    <row r="1991" spans="1:18" ht="12.75">
      <c r="A1991" s="247"/>
      <c s="204"/>
      <c s="248"/>
      <c s="248"/>
      <c s="248"/>
      <c s="248"/>
      <c s="248"/>
      <c s="248"/>
      <c s="248"/>
      <c s="248"/>
      <c s="249"/>
      <c s="249"/>
      <c s="249"/>
      <c s="249"/>
      <c s="249"/>
      <c s="249"/>
      <c s="249"/>
      <c s="249"/>
    </row>
    <row r="1992" spans="1:18" ht="12.75">
      <c r="A1992" s="247"/>
      <c s="204"/>
      <c s="248"/>
      <c s="248"/>
      <c s="248"/>
      <c s="248"/>
      <c s="248"/>
      <c s="248"/>
      <c s="248"/>
      <c s="248"/>
      <c s="249"/>
      <c s="249"/>
      <c s="249"/>
      <c s="249"/>
      <c s="249"/>
      <c s="249"/>
      <c s="249"/>
      <c s="249"/>
    </row>
    <row r="1993" spans="1:18" ht="12.75">
      <c r="A1993" s="247"/>
      <c s="204"/>
      <c s="248"/>
      <c s="248"/>
      <c s="248"/>
      <c s="248"/>
      <c s="248"/>
      <c s="248"/>
      <c s="248"/>
      <c s="248"/>
      <c s="249"/>
      <c s="249"/>
      <c s="249"/>
      <c s="249"/>
      <c s="249"/>
      <c s="249"/>
      <c s="249"/>
      <c s="249"/>
    </row>
    <row r="1994" spans="1:18" ht="12.75">
      <c r="A1994" s="247"/>
      <c s="204"/>
      <c s="248"/>
      <c s="248"/>
      <c s="248"/>
      <c s="248"/>
      <c s="248"/>
      <c s="248"/>
      <c s="248"/>
      <c s="248"/>
      <c s="249"/>
      <c s="249"/>
      <c s="249"/>
      <c s="249"/>
      <c s="249"/>
      <c s="249"/>
      <c s="249"/>
      <c s="249"/>
    </row>
    <row r="1995" spans="1:18" ht="12.75">
      <c r="A1995" s="247"/>
      <c s="204"/>
      <c s="248"/>
      <c s="248"/>
      <c s="248"/>
      <c s="248"/>
      <c s="248"/>
      <c s="248"/>
      <c s="248"/>
      <c s="248"/>
      <c s="249"/>
      <c s="249"/>
      <c s="249"/>
      <c s="249"/>
      <c s="249"/>
      <c s="249"/>
      <c s="249"/>
      <c s="249"/>
    </row>
    <row r="1996" spans="1:18" ht="12.75">
      <c r="A1996" s="247"/>
      <c s="204"/>
      <c s="247"/>
      <c s="248"/>
      <c s="248"/>
      <c s="248"/>
      <c s="248"/>
      <c s="248"/>
      <c s="248"/>
      <c s="248"/>
      <c s="247"/>
      <c s="249"/>
      <c s="249"/>
      <c s="249"/>
      <c s="249"/>
      <c s="249"/>
      <c s="249"/>
      <c s="249"/>
    </row>
    <row r="1997" spans="1:18" ht="12.75">
      <c r="A1997" s="247"/>
      <c s="204"/>
      <c s="248"/>
      <c s="248"/>
      <c s="248"/>
      <c s="248"/>
      <c s="248"/>
      <c s="248"/>
      <c s="248"/>
      <c s="248"/>
      <c s="249"/>
      <c s="249"/>
      <c s="249"/>
      <c s="249"/>
      <c s="249"/>
      <c s="249"/>
      <c s="249"/>
      <c s="249"/>
    </row>
    <row r="1998" spans="1:18" ht="12.75">
      <c r="A1998" s="247"/>
      <c s="204"/>
      <c s="248"/>
      <c s="248"/>
      <c s="248"/>
      <c s="248"/>
      <c s="248"/>
      <c s="248"/>
      <c s="248"/>
      <c s="248"/>
      <c s="249"/>
      <c s="249"/>
      <c s="249"/>
      <c s="249"/>
      <c s="249"/>
      <c s="249"/>
      <c s="249"/>
      <c s="249"/>
    </row>
    <row r="1999" spans="1:18" ht="12.75">
      <c r="A1999" s="247"/>
      <c s="204"/>
      <c s="248"/>
      <c s="248"/>
      <c s="248"/>
      <c s="248"/>
      <c s="248"/>
      <c s="248"/>
      <c s="248"/>
      <c s="248"/>
      <c s="249"/>
      <c s="249"/>
      <c s="249"/>
      <c s="249"/>
      <c s="249"/>
      <c s="249"/>
      <c s="249"/>
      <c s="249"/>
    </row>
    <row r="2000" spans="1:18" ht="12.75">
      <c r="A2000" s="247"/>
      <c s="204"/>
      <c s="248"/>
      <c s="248"/>
      <c s="248"/>
      <c s="248"/>
      <c s="248"/>
      <c s="248"/>
      <c s="248"/>
      <c s="248"/>
      <c s="249"/>
      <c s="249"/>
      <c s="249"/>
      <c s="249"/>
      <c s="249"/>
      <c s="249"/>
      <c s="249"/>
      <c s="249"/>
    </row>
    <row r="2001" spans="1:18" ht="12.75">
      <c r="A2001" s="247"/>
      <c s="204"/>
      <c s="248"/>
      <c s="248"/>
      <c s="248"/>
      <c s="248"/>
      <c s="248"/>
      <c s="248"/>
      <c s="248"/>
      <c s="248"/>
      <c s="249"/>
      <c s="249"/>
      <c s="249"/>
      <c s="249"/>
      <c s="249"/>
      <c s="249"/>
      <c s="249"/>
      <c s="249"/>
    </row>
    <row r="2002" spans="1:18" ht="12.75">
      <c r="A2002" s="247"/>
      <c s="204"/>
      <c s="248"/>
      <c s="248"/>
      <c s="248"/>
      <c s="248"/>
      <c s="248"/>
      <c s="248"/>
      <c s="248"/>
      <c s="248"/>
      <c s="249"/>
      <c s="249"/>
      <c s="249"/>
      <c s="249"/>
      <c s="249"/>
      <c s="249"/>
      <c s="249"/>
      <c s="249"/>
    </row>
    <row r="2003" spans="1:18" ht="12.75">
      <c r="A2003" s="247"/>
      <c s="204"/>
      <c s="248"/>
      <c s="248"/>
      <c s="248"/>
      <c s="248"/>
      <c s="248"/>
      <c s="248"/>
      <c s="248"/>
      <c s="248"/>
      <c s="249"/>
      <c s="249"/>
      <c s="249"/>
      <c s="249"/>
      <c s="249"/>
      <c s="249"/>
      <c s="249"/>
      <c s="249"/>
    </row>
    <row r="2004" spans="1:18" ht="12.75">
      <c r="A2004" s="247"/>
      <c s="204"/>
      <c s="248"/>
      <c s="248"/>
      <c s="248"/>
      <c s="248"/>
      <c s="248"/>
      <c s="248"/>
      <c s="248"/>
      <c s="248"/>
      <c s="249"/>
      <c s="249"/>
      <c s="249"/>
      <c s="249"/>
      <c s="249"/>
      <c s="249"/>
      <c s="249"/>
      <c s="249"/>
    </row>
    <row r="2005" spans="1:18" ht="12.75">
      <c r="A2005" s="247"/>
      <c s="204"/>
      <c s="248"/>
      <c s="248"/>
      <c s="248"/>
      <c s="248"/>
      <c s="248"/>
      <c s="248"/>
      <c s="248"/>
      <c s="248"/>
      <c s="249"/>
      <c s="249"/>
      <c s="249"/>
      <c s="249"/>
      <c s="249"/>
      <c s="249"/>
      <c s="249"/>
      <c s="249"/>
    </row>
    <row r="2006" spans="1:18" ht="12.75">
      <c r="A2006" s="247"/>
      <c s="204"/>
      <c s="248"/>
      <c s="248"/>
      <c s="248"/>
      <c s="248"/>
      <c s="248"/>
      <c s="248"/>
      <c s="248"/>
      <c s="248"/>
      <c s="249"/>
      <c s="249"/>
      <c s="249"/>
      <c s="249"/>
      <c s="249"/>
      <c s="249"/>
      <c s="249"/>
      <c s="249"/>
    </row>
    <row r="2007" spans="1:18" ht="12.75">
      <c r="A2007" s="247"/>
      <c s="204"/>
      <c s="248"/>
      <c s="248"/>
      <c s="248"/>
      <c s="248"/>
      <c s="248"/>
      <c s="248"/>
      <c s="248"/>
      <c s="248"/>
      <c s="249"/>
      <c s="249"/>
      <c s="249"/>
      <c s="249"/>
      <c s="249"/>
      <c s="249"/>
      <c s="249"/>
      <c s="249"/>
    </row>
    <row r="2008" spans="1:18" ht="12.75">
      <c r="A2008" s="247"/>
      <c s="204"/>
      <c s="248"/>
      <c s="248"/>
      <c s="248"/>
      <c s="248"/>
      <c s="248"/>
      <c s="248"/>
      <c s="248"/>
      <c s="248"/>
      <c s="249"/>
      <c s="249"/>
      <c s="249"/>
      <c s="249"/>
      <c s="249"/>
      <c s="249"/>
      <c s="249"/>
      <c s="249"/>
    </row>
    <row r="2009" spans="1:18" ht="12.75">
      <c r="A2009" s="247"/>
      <c s="204"/>
      <c s="248"/>
      <c s="248"/>
      <c s="248"/>
      <c s="248"/>
      <c s="248"/>
      <c s="248"/>
      <c s="248"/>
      <c s="248"/>
      <c s="249"/>
      <c s="249"/>
      <c s="249"/>
      <c s="249"/>
      <c s="249"/>
      <c s="249"/>
      <c s="249"/>
      <c s="249"/>
    </row>
    <row r="2010" spans="1:18" ht="12.75">
      <c r="A2010" s="247"/>
      <c s="204"/>
      <c s="248"/>
      <c s="248"/>
      <c s="248"/>
      <c s="248"/>
      <c s="248"/>
      <c s="248"/>
      <c s="248"/>
      <c s="248"/>
      <c s="249"/>
      <c s="249"/>
      <c s="249"/>
      <c s="249"/>
      <c s="249"/>
      <c s="249"/>
      <c s="249"/>
      <c s="249"/>
    </row>
    <row r="2011" spans="1:18" ht="12.75">
      <c r="A2011" s="247"/>
      <c s="204"/>
      <c s="248"/>
      <c s="248"/>
      <c s="248"/>
      <c s="248"/>
      <c s="248"/>
      <c s="248"/>
      <c s="248"/>
      <c s="248"/>
      <c s="249"/>
      <c s="249"/>
      <c s="249"/>
      <c s="249"/>
      <c s="249"/>
      <c s="249"/>
      <c s="249"/>
      <c s="249"/>
    </row>
    <row r="2012" spans="1:18" ht="12.75">
      <c r="A2012" s="247"/>
      <c s="204"/>
      <c s="248"/>
      <c s="248"/>
      <c s="248"/>
      <c s="248"/>
      <c s="248"/>
      <c s="248"/>
      <c s="248"/>
      <c s="248"/>
      <c s="249"/>
      <c s="249"/>
      <c s="249"/>
      <c s="249"/>
      <c s="249"/>
      <c s="249"/>
      <c s="249"/>
      <c s="249"/>
    </row>
    <row r="2013" spans="1:18" ht="12.75">
      <c r="A2013" s="247"/>
      <c s="204"/>
      <c s="248"/>
      <c s="248"/>
      <c s="248"/>
      <c s="248"/>
      <c s="248"/>
      <c s="248"/>
      <c s="248"/>
      <c s="248"/>
      <c s="249"/>
      <c s="249"/>
      <c s="249"/>
      <c s="249"/>
      <c s="249"/>
      <c s="249"/>
      <c s="249"/>
      <c s="249"/>
    </row>
    <row r="2014" spans="1:18" ht="12.75">
      <c r="A2014" s="247"/>
      <c s="204"/>
      <c s="248"/>
      <c s="248"/>
      <c s="248"/>
      <c s="248"/>
      <c s="248"/>
      <c s="248"/>
      <c s="248"/>
      <c s="248"/>
      <c s="249"/>
      <c s="249"/>
      <c s="249"/>
      <c s="249"/>
      <c s="249"/>
      <c s="249"/>
      <c s="249"/>
      <c s="249"/>
    </row>
    <row r="2015" spans="1:18" ht="12.75">
      <c r="A2015" s="247"/>
      <c s="204"/>
      <c s="248"/>
      <c s="248"/>
      <c s="248"/>
      <c s="248"/>
      <c s="248"/>
      <c s="248"/>
      <c s="248"/>
      <c s="248"/>
      <c s="249"/>
      <c s="249"/>
      <c s="249"/>
      <c s="249"/>
      <c s="249"/>
      <c s="249"/>
      <c s="249"/>
      <c s="249"/>
    </row>
    <row r="2016" spans="1:18" ht="12.75">
      <c r="A2016" s="247"/>
      <c s="204"/>
      <c s="248"/>
      <c s="248"/>
      <c s="248"/>
      <c s="248"/>
      <c s="248"/>
      <c s="248"/>
      <c s="248"/>
      <c s="248"/>
      <c s="249"/>
      <c s="249"/>
      <c s="249"/>
      <c s="249"/>
      <c s="249"/>
      <c s="249"/>
      <c s="249"/>
      <c s="249"/>
    </row>
    <row r="2017" spans="1:18" ht="12.75">
      <c r="A2017" s="247"/>
      <c s="204"/>
      <c s="248"/>
      <c s="248"/>
      <c s="248"/>
      <c s="248"/>
      <c s="248"/>
      <c s="248"/>
      <c s="248"/>
      <c s="248"/>
      <c s="249"/>
      <c s="249"/>
      <c s="249"/>
      <c s="249"/>
      <c s="249"/>
      <c s="249"/>
      <c s="249"/>
      <c s="249"/>
    </row>
    <row r="2018" spans="1:18" ht="12.75">
      <c r="A2018" s="247"/>
      <c s="204"/>
      <c s="248"/>
      <c s="248"/>
      <c s="248"/>
      <c s="248"/>
      <c s="248"/>
      <c s="248"/>
      <c s="248"/>
      <c s="248"/>
      <c s="249"/>
      <c s="249"/>
      <c s="249"/>
      <c s="249"/>
      <c s="249"/>
      <c s="249"/>
      <c s="249"/>
      <c s="249"/>
    </row>
    <row r="2019" spans="1:18" ht="12.75">
      <c r="A2019" s="247"/>
      <c s="204"/>
      <c s="248"/>
      <c s="248"/>
      <c s="248"/>
      <c s="248"/>
      <c s="248"/>
      <c s="248"/>
      <c s="248"/>
      <c s="248"/>
      <c s="249"/>
      <c s="249"/>
      <c s="249"/>
      <c s="249"/>
      <c s="249"/>
      <c s="249"/>
      <c s="249"/>
      <c s="249"/>
    </row>
    <row r="2020" spans="1:18" ht="12.75">
      <c r="A2020" s="247"/>
      <c s="204"/>
      <c s="248"/>
      <c s="248"/>
      <c s="248"/>
      <c s="248"/>
      <c s="248"/>
      <c s="248"/>
      <c s="248"/>
      <c s="248"/>
      <c s="249"/>
      <c s="249"/>
      <c s="249"/>
      <c s="249"/>
      <c s="249"/>
      <c s="249"/>
      <c s="249"/>
      <c s="249"/>
    </row>
    <row r="2021" spans="1:18" ht="12.75">
      <c r="A2021" s="247"/>
      <c s="204"/>
      <c s="248"/>
      <c s="248"/>
      <c s="248"/>
      <c s="248"/>
      <c s="248"/>
      <c s="248"/>
      <c s="248"/>
      <c s="248"/>
      <c s="249"/>
      <c s="249"/>
      <c s="249"/>
      <c s="249"/>
      <c s="249"/>
      <c s="249"/>
      <c s="249"/>
      <c s="249"/>
    </row>
    <row r="2022" spans="1:18" ht="12.75">
      <c r="A2022" s="247"/>
      <c s="204"/>
      <c s="248"/>
      <c s="248"/>
      <c s="248"/>
      <c s="248"/>
      <c s="248"/>
      <c s="248"/>
      <c s="248"/>
      <c s="248"/>
      <c s="249"/>
      <c s="249"/>
      <c s="249"/>
      <c s="249"/>
      <c s="249"/>
      <c s="249"/>
      <c s="249"/>
      <c s="249"/>
    </row>
    <row r="2023" spans="1:18" ht="12.75">
      <c r="A2023" s="247"/>
      <c s="204"/>
      <c s="248"/>
      <c s="248"/>
      <c s="248"/>
      <c s="248"/>
      <c s="248"/>
      <c s="248"/>
      <c s="248"/>
      <c s="248"/>
      <c s="249"/>
      <c s="249"/>
      <c s="249"/>
      <c s="249"/>
      <c s="249"/>
      <c s="249"/>
      <c s="249"/>
      <c s="249"/>
    </row>
    <row r="2024" spans="1:18" ht="12.75">
      <c r="A2024" s="247"/>
      <c s="204"/>
      <c s="248"/>
      <c s="248"/>
      <c s="248"/>
      <c s="248"/>
      <c s="248"/>
      <c s="248"/>
      <c s="248"/>
      <c s="248"/>
      <c s="249"/>
      <c s="249"/>
      <c s="249"/>
      <c s="249"/>
      <c s="249"/>
      <c s="249"/>
      <c s="249"/>
      <c s="249"/>
    </row>
    <row r="2025" spans="1:18" ht="12.75">
      <c r="A2025" s="247"/>
      <c s="204"/>
      <c s="248"/>
      <c s="248"/>
      <c s="248"/>
      <c s="248"/>
      <c s="248"/>
      <c s="248"/>
      <c s="248"/>
      <c s="248"/>
      <c s="249"/>
      <c s="249"/>
      <c s="249"/>
      <c s="249"/>
      <c s="249"/>
      <c s="249"/>
      <c s="249"/>
      <c s="249"/>
    </row>
    <row r="2026" spans="1:18" ht="12.75">
      <c r="A2026" s="247"/>
      <c s="204"/>
      <c s="248"/>
      <c s="248"/>
      <c s="248"/>
      <c s="248"/>
      <c s="248"/>
      <c s="248"/>
      <c s="248"/>
      <c s="248"/>
      <c s="249"/>
      <c s="249"/>
      <c s="249"/>
      <c s="249"/>
      <c s="249"/>
      <c s="249"/>
      <c s="249"/>
      <c s="249"/>
    </row>
    <row r="2027" spans="1:18" ht="12.75">
      <c r="A2027" s="247"/>
      <c s="204"/>
      <c s="248"/>
      <c s="248"/>
      <c s="248"/>
      <c s="248"/>
      <c s="248"/>
      <c s="248"/>
      <c s="248"/>
      <c s="248"/>
      <c s="249"/>
      <c s="249"/>
      <c s="249"/>
      <c s="249"/>
      <c s="249"/>
      <c s="249"/>
      <c s="249"/>
      <c s="249"/>
    </row>
    <row r="2028" spans="1:18" ht="12.75">
      <c r="A2028" s="247"/>
      <c s="204"/>
      <c s="248"/>
      <c s="248"/>
      <c s="248"/>
      <c s="248"/>
      <c s="248"/>
      <c s="248"/>
      <c s="248"/>
      <c s="248"/>
      <c s="249"/>
      <c s="249"/>
      <c s="249"/>
      <c s="249"/>
      <c s="249"/>
      <c s="249"/>
      <c s="249"/>
      <c s="249"/>
    </row>
    <row r="2029" spans="1:18" ht="12.75">
      <c r="A2029" s="247"/>
      <c s="204"/>
      <c s="248"/>
      <c s="248"/>
      <c s="248"/>
      <c s="248"/>
      <c s="248"/>
      <c s="248"/>
      <c s="248"/>
      <c s="248"/>
      <c s="249"/>
      <c s="249"/>
      <c s="249"/>
      <c s="249"/>
      <c s="249"/>
      <c s="249"/>
      <c s="249"/>
      <c s="249"/>
    </row>
    <row r="2030" spans="1:18" ht="12.75">
      <c r="A2030" s="247"/>
      <c s="204"/>
      <c s="248"/>
      <c s="248"/>
      <c s="248"/>
      <c s="248"/>
      <c s="248"/>
      <c s="248"/>
      <c s="248"/>
      <c s="248"/>
      <c s="249"/>
      <c s="249"/>
      <c s="249"/>
      <c s="249"/>
      <c s="249"/>
      <c s="249"/>
      <c s="249"/>
      <c s="249"/>
    </row>
    <row r="2031" spans="1:18" ht="12.75">
      <c r="A2031" s="247"/>
      <c s="204"/>
      <c s="248"/>
      <c s="248"/>
      <c s="248"/>
      <c s="248"/>
      <c s="248"/>
      <c s="248"/>
      <c s="248"/>
      <c s="248"/>
      <c s="249"/>
      <c s="249"/>
      <c s="249"/>
      <c s="249"/>
      <c s="249"/>
      <c s="249"/>
      <c s="249"/>
      <c s="249"/>
    </row>
    <row r="2032" spans="1:18" ht="12.75">
      <c r="A2032" s="247"/>
      <c s="204"/>
      <c s="248"/>
      <c s="248"/>
      <c s="248"/>
      <c s="248"/>
      <c s="248"/>
      <c s="248"/>
      <c s="248"/>
      <c s="248"/>
      <c s="249"/>
      <c s="249"/>
      <c s="249"/>
      <c s="249"/>
      <c s="249"/>
      <c s="249"/>
      <c s="249"/>
      <c s="249"/>
    </row>
    <row r="2033" spans="1:18" ht="12.75">
      <c r="A2033" s="247"/>
      <c s="204"/>
      <c s="248"/>
      <c s="248"/>
      <c s="248"/>
      <c s="248"/>
      <c s="248"/>
      <c s="248"/>
      <c s="248"/>
      <c s="248"/>
      <c s="249"/>
      <c s="249"/>
      <c s="249"/>
      <c s="249"/>
      <c s="249"/>
      <c s="249"/>
      <c s="249"/>
      <c s="249"/>
    </row>
    <row r="2034" spans="1:18" ht="12.75">
      <c r="A2034" s="247"/>
      <c s="204"/>
      <c s="248"/>
      <c s="248"/>
      <c s="248"/>
      <c s="248"/>
      <c s="248"/>
      <c s="248"/>
      <c s="248"/>
      <c s="248"/>
      <c s="249"/>
      <c s="249"/>
      <c s="249"/>
      <c s="249"/>
      <c s="249"/>
      <c s="249"/>
      <c s="249"/>
      <c s="249"/>
    </row>
    <row r="2035" spans="1:18" ht="12.75">
      <c r="A2035" s="247"/>
      <c s="204"/>
      <c s="248"/>
      <c s="248"/>
      <c s="248"/>
      <c s="248"/>
      <c s="248"/>
      <c s="248"/>
      <c s="248"/>
      <c s="248"/>
      <c s="249"/>
      <c s="249"/>
      <c s="249"/>
      <c s="249"/>
      <c s="249"/>
      <c s="249"/>
      <c s="249"/>
      <c s="249"/>
    </row>
    <row r="2036" spans="1:18" ht="12.75">
      <c r="A2036" s="247"/>
      <c s="204"/>
      <c s="248"/>
      <c s="248"/>
      <c s="248"/>
      <c s="248"/>
      <c s="248"/>
      <c s="248"/>
      <c s="248"/>
      <c s="248"/>
      <c s="249"/>
      <c s="249"/>
      <c s="249"/>
      <c s="249"/>
      <c s="249"/>
      <c s="249"/>
      <c s="249"/>
      <c s="249"/>
    </row>
    <row r="2037" spans="1:18" ht="12.75">
      <c r="A2037" s="247"/>
      <c s="204"/>
      <c s="248"/>
      <c s="248"/>
      <c s="248"/>
      <c s="248"/>
      <c s="248"/>
      <c s="248"/>
      <c s="248"/>
      <c s="248"/>
      <c s="249"/>
      <c s="249"/>
      <c s="249"/>
      <c s="249"/>
      <c s="249"/>
      <c s="249"/>
      <c s="249"/>
      <c s="249"/>
    </row>
    <row r="2038" spans="1:18" ht="12.75">
      <c r="A2038" s="247"/>
      <c s="204"/>
      <c s="248"/>
      <c s="248"/>
      <c s="248"/>
      <c s="248"/>
      <c s="248"/>
      <c s="248"/>
      <c s="248"/>
      <c s="248"/>
      <c s="249"/>
      <c s="249"/>
      <c s="249"/>
      <c s="249"/>
      <c s="249"/>
      <c s="249"/>
      <c s="249"/>
      <c s="249"/>
    </row>
    <row r="2039" spans="1:18" ht="12.75">
      <c r="A2039" s="247"/>
      <c s="204"/>
      <c s="248"/>
      <c s="248"/>
      <c s="248"/>
      <c s="248"/>
      <c s="248"/>
      <c s="248"/>
      <c s="248"/>
      <c s="248"/>
      <c s="249"/>
      <c s="249"/>
      <c s="249"/>
      <c s="249"/>
      <c s="249"/>
      <c s="249"/>
      <c s="249"/>
      <c s="249"/>
    </row>
    <row r="2040" spans="1:18" ht="12.75">
      <c r="A2040" s="247"/>
      <c s="204"/>
      <c s="248"/>
      <c s="248"/>
      <c s="248"/>
      <c s="248"/>
      <c s="248"/>
      <c s="248"/>
      <c s="248"/>
      <c s="248"/>
      <c s="249"/>
      <c s="249"/>
      <c s="249"/>
      <c s="249"/>
      <c s="249"/>
      <c s="249"/>
      <c s="249"/>
      <c s="249"/>
    </row>
    <row r="2041" spans="1:18" ht="12.75">
      <c r="A2041" s="247"/>
      <c s="204"/>
      <c s="248"/>
      <c s="248"/>
      <c s="248"/>
      <c s="248"/>
      <c s="248"/>
      <c s="248"/>
      <c s="248"/>
      <c s="248"/>
      <c s="249"/>
      <c s="249"/>
      <c s="249"/>
      <c s="249"/>
      <c s="249"/>
      <c s="249"/>
      <c s="249"/>
      <c s="249"/>
    </row>
    <row r="2042" spans="1:18" ht="12.75">
      <c r="A2042" s="247"/>
      <c s="204"/>
      <c s="248"/>
      <c s="248"/>
      <c s="248"/>
      <c s="248"/>
      <c s="248"/>
      <c s="248"/>
      <c s="248"/>
      <c s="248"/>
      <c s="249"/>
      <c s="249"/>
      <c s="249"/>
      <c s="249"/>
      <c s="249"/>
      <c s="249"/>
      <c s="249"/>
      <c s="249"/>
    </row>
    <row r="2043" spans="1:18" ht="12.75">
      <c r="A2043" s="247"/>
      <c s="204"/>
      <c s="248"/>
      <c s="248"/>
      <c s="248"/>
      <c s="248"/>
      <c s="248"/>
      <c s="248"/>
      <c s="248"/>
      <c s="248"/>
      <c s="249"/>
      <c s="249"/>
      <c s="249"/>
      <c s="249"/>
      <c s="249"/>
      <c s="249"/>
      <c s="249"/>
      <c s="249"/>
    </row>
    <row r="2044" spans="1:18" ht="12.75">
      <c r="A2044" s="247"/>
      <c s="204"/>
      <c s="248"/>
      <c s="248"/>
      <c s="248"/>
      <c s="248"/>
      <c s="248"/>
      <c s="248"/>
      <c s="248"/>
      <c s="248"/>
      <c s="249"/>
      <c s="249"/>
      <c s="249"/>
      <c s="249"/>
      <c s="249"/>
      <c s="249"/>
      <c s="249"/>
      <c s="249"/>
    </row>
    <row r="2045" spans="1:18" ht="12.75">
      <c r="A2045" s="247"/>
      <c s="204"/>
      <c s="248"/>
      <c s="248"/>
      <c s="248"/>
      <c s="248"/>
      <c s="248"/>
      <c s="248"/>
      <c s="248"/>
      <c s="248"/>
      <c s="249"/>
      <c s="249"/>
      <c s="249"/>
      <c s="249"/>
      <c s="249"/>
      <c s="249"/>
      <c s="249"/>
      <c s="249"/>
    </row>
    <row r="2046" spans="1:18" ht="12.75">
      <c r="A2046" s="247"/>
      <c s="204"/>
      <c s="248"/>
      <c s="248"/>
      <c s="248"/>
      <c s="248"/>
      <c s="248"/>
      <c s="248"/>
      <c s="248"/>
      <c s="248"/>
      <c s="249"/>
      <c s="249"/>
      <c s="249"/>
      <c s="249"/>
      <c s="249"/>
      <c s="249"/>
      <c s="249"/>
      <c s="249"/>
    </row>
    <row r="2047" spans="1:18" ht="12.75">
      <c r="A2047" s="247"/>
      <c s="204"/>
      <c s="248"/>
      <c s="248"/>
      <c s="248"/>
      <c s="248"/>
      <c s="248"/>
      <c s="248"/>
      <c s="248"/>
      <c s="248"/>
      <c s="249"/>
      <c s="249"/>
      <c s="249"/>
      <c s="249"/>
      <c s="249"/>
      <c s="249"/>
      <c s="249"/>
      <c s="249"/>
    </row>
    <row r="2048" spans="1:18" ht="12.75">
      <c r="A2048" s="247"/>
      <c s="204"/>
      <c s="248"/>
      <c s="248"/>
      <c s="248"/>
      <c s="248"/>
      <c s="248"/>
      <c s="248"/>
      <c s="248"/>
      <c s="248"/>
      <c s="249"/>
      <c s="249"/>
      <c s="249"/>
      <c s="249"/>
      <c s="249"/>
      <c s="249"/>
      <c s="249"/>
      <c s="249"/>
    </row>
    <row r="2049" spans="1:18" ht="12.75">
      <c r="A2049" s="247"/>
      <c s="204"/>
      <c s="248"/>
      <c s="248"/>
      <c s="248"/>
      <c s="248"/>
      <c s="248"/>
      <c s="248"/>
      <c s="248"/>
      <c s="248"/>
      <c s="249"/>
      <c s="249"/>
      <c s="249"/>
      <c s="249"/>
      <c s="249"/>
      <c s="249"/>
      <c s="249"/>
      <c s="249"/>
    </row>
    <row r="2050" spans="1:18" ht="12.75">
      <c r="A2050" s="247"/>
      <c s="204"/>
      <c s="248"/>
      <c s="248"/>
      <c s="248"/>
      <c s="248"/>
      <c s="248"/>
      <c s="248"/>
      <c s="248"/>
      <c s="248"/>
      <c s="249"/>
      <c s="249"/>
      <c s="249"/>
      <c s="249"/>
      <c s="249"/>
      <c s="249"/>
      <c s="249"/>
      <c s="249"/>
    </row>
    <row r="2051" spans="1:18" ht="12.75">
      <c r="A2051" s="247"/>
      <c s="204"/>
      <c s="248"/>
      <c s="248"/>
      <c s="248"/>
      <c s="248"/>
      <c s="248"/>
      <c s="248"/>
      <c s="248"/>
      <c s="248"/>
      <c s="249"/>
      <c s="249"/>
      <c s="249"/>
      <c s="249"/>
      <c s="249"/>
      <c s="249"/>
      <c s="249"/>
      <c s="249"/>
    </row>
    <row r="2052" spans="1:18" ht="12.75">
      <c r="A2052" s="247"/>
      <c s="204"/>
      <c s="248"/>
      <c s="248"/>
      <c s="248"/>
      <c s="248"/>
      <c s="248"/>
      <c s="248"/>
      <c s="248"/>
      <c s="248"/>
      <c s="249"/>
      <c s="249"/>
      <c s="249"/>
      <c s="249"/>
      <c s="249"/>
      <c s="249"/>
      <c s="249"/>
      <c s="249"/>
    </row>
    <row r="2053" spans="1:18" ht="12.75">
      <c r="A2053" s="247"/>
      <c s="204"/>
      <c s="248"/>
      <c s="248"/>
      <c s="248"/>
      <c s="248"/>
      <c s="248"/>
      <c s="248"/>
      <c s="248"/>
      <c s="248"/>
      <c s="249"/>
      <c s="249"/>
      <c s="249"/>
      <c s="249"/>
      <c s="249"/>
      <c s="249"/>
      <c s="249"/>
      <c s="249"/>
    </row>
    <row r="2054" spans="1:18" ht="12.75">
      <c r="A2054" s="247"/>
      <c s="204"/>
      <c s="248"/>
      <c s="248"/>
      <c s="248"/>
      <c s="248"/>
      <c s="248"/>
      <c s="248"/>
      <c s="248"/>
      <c s="248"/>
      <c s="249"/>
      <c s="249"/>
      <c s="249"/>
      <c s="249"/>
      <c s="249"/>
      <c s="249"/>
      <c s="249"/>
      <c s="249"/>
    </row>
    <row r="2055" spans="1:18" ht="12.75">
      <c r="A2055" s="247"/>
      <c s="204"/>
      <c s="248"/>
      <c s="248"/>
      <c s="248"/>
      <c s="248"/>
      <c s="248"/>
      <c s="248"/>
      <c s="248"/>
      <c s="248"/>
      <c s="249"/>
      <c s="249"/>
      <c s="249"/>
      <c s="249"/>
      <c s="249"/>
      <c s="249"/>
      <c s="249"/>
      <c s="249"/>
    </row>
    <row r="2056" spans="1:18" ht="12.75">
      <c r="A2056" s="247"/>
      <c s="204"/>
      <c s="248"/>
      <c s="248"/>
      <c s="248"/>
      <c s="248"/>
      <c s="248"/>
      <c s="248"/>
      <c s="248"/>
      <c s="248"/>
      <c s="249"/>
      <c s="249"/>
      <c s="249"/>
      <c s="249"/>
      <c s="249"/>
      <c s="249"/>
      <c s="249"/>
      <c s="249"/>
    </row>
    <row r="2057" spans="1:18" ht="12.75">
      <c r="A2057" s="247"/>
      <c s="204"/>
      <c s="248"/>
      <c s="248"/>
      <c s="248"/>
      <c s="248"/>
      <c s="248"/>
      <c s="248"/>
      <c s="248"/>
      <c s="248"/>
      <c s="249"/>
      <c s="249"/>
      <c s="249"/>
      <c s="249"/>
      <c s="249"/>
      <c s="249"/>
      <c s="249"/>
      <c s="249"/>
    </row>
    <row r="2058" spans="1:18" ht="12.75">
      <c r="A2058" s="247"/>
      <c s="204"/>
      <c s="248"/>
      <c s="248"/>
      <c s="248"/>
      <c s="248"/>
      <c s="248"/>
      <c s="248"/>
      <c s="248"/>
      <c s="248"/>
      <c s="249"/>
      <c s="249"/>
      <c s="249"/>
      <c s="249"/>
      <c s="249"/>
      <c s="249"/>
      <c s="249"/>
      <c s="249"/>
    </row>
    <row r="2059" spans="1:18" ht="12.75">
      <c r="A2059" s="247"/>
      <c s="204"/>
      <c s="248"/>
      <c s="248"/>
      <c s="248"/>
      <c s="248"/>
      <c s="248"/>
      <c s="248"/>
      <c s="248"/>
      <c s="248"/>
      <c s="249"/>
      <c s="249"/>
      <c s="249"/>
      <c s="249"/>
      <c s="249"/>
      <c s="249"/>
      <c s="249"/>
      <c s="249"/>
    </row>
    <row r="2060" spans="1:18" ht="12.75">
      <c r="A2060" s="247"/>
      <c s="204"/>
      <c s="248"/>
      <c s="248"/>
      <c s="248"/>
      <c s="248"/>
      <c s="248"/>
      <c s="248"/>
      <c s="248"/>
      <c s="248"/>
      <c s="249"/>
      <c s="249"/>
      <c s="249"/>
      <c s="249"/>
      <c s="249"/>
      <c s="249"/>
      <c s="249"/>
      <c s="249"/>
    </row>
    <row r="2061" spans="1:18" ht="12.75">
      <c r="A2061" s="247"/>
      <c s="204"/>
      <c s="248"/>
      <c s="248"/>
      <c s="248"/>
      <c s="248"/>
      <c s="248"/>
      <c s="248"/>
      <c s="248"/>
      <c s="248"/>
      <c s="249"/>
      <c s="249"/>
      <c s="249"/>
      <c s="249"/>
      <c s="249"/>
      <c s="249"/>
      <c s="249"/>
      <c s="249"/>
    </row>
    <row r="2062" spans="1:18" ht="12.75">
      <c r="A2062" s="247"/>
      <c s="204"/>
      <c s="248"/>
      <c s="248"/>
      <c s="248"/>
      <c s="248"/>
      <c s="248"/>
      <c s="248"/>
      <c s="248"/>
      <c s="248"/>
      <c s="249"/>
      <c s="249"/>
      <c s="249"/>
      <c s="249"/>
      <c s="249"/>
      <c s="249"/>
      <c s="249"/>
      <c s="249"/>
    </row>
    <row r="2063" spans="1:18" ht="12.75">
      <c r="A2063" s="247"/>
      <c s="204"/>
      <c s="248"/>
      <c s="248"/>
      <c s="248"/>
      <c s="248"/>
      <c s="248"/>
      <c s="248"/>
      <c s="248"/>
      <c s="248"/>
      <c s="249"/>
      <c s="249"/>
      <c s="249"/>
      <c s="249"/>
      <c s="249"/>
      <c s="249"/>
      <c s="249"/>
      <c s="249"/>
    </row>
    <row r="2064" spans="1:18" ht="12.75">
      <c r="A2064" s="247"/>
      <c s="204"/>
      <c s="248"/>
      <c s="248"/>
      <c s="248"/>
      <c s="248"/>
      <c s="248"/>
      <c s="248"/>
      <c s="248"/>
      <c s="248"/>
      <c s="249"/>
      <c s="249"/>
      <c s="249"/>
      <c s="249"/>
      <c s="249"/>
      <c s="249"/>
      <c s="249"/>
      <c s="249"/>
    </row>
    <row r="2065" spans="1:18" ht="12.75">
      <c r="A2065" s="247"/>
      <c s="204"/>
      <c s="248"/>
      <c s="248"/>
      <c s="248"/>
      <c s="248"/>
      <c s="248"/>
      <c s="248"/>
      <c s="248"/>
      <c s="248"/>
      <c s="249"/>
      <c s="249"/>
      <c s="249"/>
      <c s="249"/>
      <c s="249"/>
      <c s="249"/>
      <c s="249"/>
      <c s="249"/>
    </row>
    <row r="2066" spans="1:18" ht="12.75">
      <c r="A2066" s="247"/>
      <c s="204"/>
      <c s="248"/>
      <c s="248"/>
      <c s="248"/>
      <c s="248"/>
      <c s="248"/>
      <c s="248"/>
      <c s="248"/>
      <c s="248"/>
      <c s="249"/>
      <c s="249"/>
      <c s="249"/>
      <c s="249"/>
      <c s="249"/>
      <c s="249"/>
      <c s="249"/>
      <c s="249"/>
    </row>
    <row r="2067" spans="1:18" ht="12.75">
      <c r="A2067" s="247"/>
      <c s="204"/>
      <c s="248"/>
      <c s="248"/>
      <c s="248"/>
      <c s="248"/>
      <c s="248"/>
      <c s="248"/>
      <c s="248"/>
      <c s="248"/>
      <c s="249"/>
      <c s="249"/>
      <c s="249"/>
      <c s="249"/>
      <c s="249"/>
      <c s="249"/>
      <c s="249"/>
      <c s="249"/>
    </row>
    <row r="2068" spans="1:18" ht="12.75">
      <c r="A2068" s="247"/>
      <c s="204"/>
      <c s="248"/>
      <c s="248"/>
      <c s="248"/>
      <c s="248"/>
      <c s="248"/>
      <c s="248"/>
      <c s="248"/>
      <c s="248"/>
      <c s="249"/>
      <c s="249"/>
      <c s="249"/>
      <c s="249"/>
      <c s="249"/>
      <c s="249"/>
      <c s="249"/>
      <c s="249"/>
    </row>
    <row r="2069" spans="1:18" ht="12.75">
      <c r="A2069" s="247"/>
      <c s="204"/>
      <c s="248"/>
      <c s="248"/>
      <c s="248"/>
      <c s="248"/>
      <c s="248"/>
      <c s="248"/>
      <c s="248"/>
      <c s="248"/>
      <c s="249"/>
      <c s="249"/>
      <c s="249"/>
      <c s="249"/>
      <c s="249"/>
      <c s="249"/>
      <c s="249"/>
      <c s="249"/>
    </row>
    <row r="2070" spans="1:18" ht="12.75">
      <c r="A2070" s="247"/>
      <c s="204"/>
      <c s="248"/>
      <c s="248"/>
      <c s="248"/>
      <c s="248"/>
      <c s="248"/>
      <c s="248"/>
      <c s="248"/>
      <c s="248"/>
      <c s="249"/>
      <c s="249"/>
      <c s="249"/>
      <c s="249"/>
      <c s="249"/>
      <c s="249"/>
      <c s="249"/>
      <c s="249"/>
    </row>
    <row r="2071" spans="1:18" ht="12.75">
      <c r="A2071" s="247"/>
      <c s="204"/>
      <c s="248"/>
      <c s="248"/>
      <c s="248"/>
      <c s="248"/>
      <c s="248"/>
      <c s="248"/>
      <c s="248"/>
      <c s="248"/>
      <c s="249"/>
      <c s="249"/>
      <c s="249"/>
      <c s="249"/>
      <c s="249"/>
      <c s="249"/>
      <c s="249"/>
      <c s="249"/>
    </row>
    <row r="2072" spans="1:18" ht="12.75">
      <c r="A2072" s="247"/>
      <c s="204"/>
      <c s="248"/>
      <c s="248"/>
      <c s="248"/>
      <c s="248"/>
      <c s="248"/>
      <c s="248"/>
      <c s="248"/>
      <c s="248"/>
      <c s="249"/>
      <c s="249"/>
      <c s="249"/>
      <c s="249"/>
      <c s="249"/>
      <c s="249"/>
      <c s="249"/>
      <c s="249"/>
    </row>
    <row r="2073" spans="1:18" ht="12.75">
      <c r="A2073" s="247"/>
      <c s="204"/>
      <c s="248"/>
      <c s="248"/>
      <c s="248"/>
      <c s="248"/>
      <c s="248"/>
      <c s="248"/>
      <c s="248"/>
      <c s="248"/>
      <c s="249"/>
      <c s="249"/>
      <c s="249"/>
      <c s="249"/>
      <c s="249"/>
      <c s="249"/>
      <c s="249"/>
      <c s="249"/>
    </row>
    <row r="2074" spans="1:18" ht="12.75">
      <c r="A2074" s="247"/>
      <c s="204"/>
      <c s="248"/>
      <c s="248"/>
      <c s="248"/>
      <c s="248"/>
      <c s="248"/>
      <c s="248"/>
      <c s="248"/>
      <c s="248"/>
      <c s="249"/>
      <c s="249"/>
      <c s="249"/>
      <c s="249"/>
      <c s="249"/>
      <c s="249"/>
      <c s="249"/>
      <c s="249"/>
    </row>
    <row r="2075" spans="1:18" ht="12.75">
      <c r="A2075" s="247"/>
      <c s="204"/>
      <c s="248"/>
      <c s="248"/>
      <c s="248"/>
      <c s="248"/>
      <c s="248"/>
      <c s="248"/>
      <c s="248"/>
      <c s="248"/>
      <c s="249"/>
      <c s="249"/>
      <c s="249"/>
      <c s="249"/>
      <c s="249"/>
      <c s="249"/>
      <c s="249"/>
      <c s="249"/>
    </row>
    <row r="2076" spans="1:18" ht="12.75">
      <c r="A2076" s="247"/>
      <c s="204"/>
      <c s="248"/>
      <c s="248"/>
      <c s="248"/>
      <c s="248"/>
      <c s="248"/>
      <c s="248"/>
      <c s="248"/>
      <c s="248"/>
      <c s="249"/>
      <c s="249"/>
      <c s="249"/>
      <c s="249"/>
      <c s="249"/>
      <c s="249"/>
      <c s="249"/>
      <c s="249"/>
    </row>
    <row r="2077" spans="1:18" ht="12.75">
      <c r="A2077" s="247"/>
      <c s="204"/>
      <c s="248"/>
      <c s="248"/>
      <c s="248"/>
      <c s="248"/>
      <c s="248"/>
      <c s="248"/>
      <c s="248"/>
      <c s="248"/>
      <c s="249"/>
      <c s="249"/>
      <c s="249"/>
      <c s="249"/>
      <c s="249"/>
      <c s="249"/>
      <c s="249"/>
      <c s="249"/>
    </row>
    <row r="2078" spans="1:18" ht="12.75">
      <c r="A2078" s="247"/>
      <c s="204"/>
      <c s="248"/>
      <c s="248"/>
      <c s="248"/>
      <c s="248"/>
      <c s="248"/>
      <c s="248"/>
      <c s="248"/>
      <c s="248"/>
      <c s="249"/>
      <c s="249"/>
      <c s="249"/>
      <c s="249"/>
      <c s="249"/>
      <c s="249"/>
      <c s="249"/>
      <c s="249"/>
    </row>
    <row r="2079" spans="1:18" ht="12.75">
      <c r="A2079" s="247"/>
      <c s="204"/>
      <c s="248"/>
      <c s="248"/>
      <c s="248"/>
      <c s="248"/>
      <c s="248"/>
      <c s="248"/>
      <c s="248"/>
      <c s="248"/>
      <c s="249"/>
      <c s="249"/>
      <c s="249"/>
      <c s="249"/>
      <c s="249"/>
      <c s="249"/>
      <c s="249"/>
      <c s="249"/>
    </row>
    <row r="2080" spans="1:18" ht="12.75">
      <c r="A2080" s="247"/>
      <c s="204"/>
      <c s="248"/>
      <c s="248"/>
      <c s="248"/>
      <c s="248"/>
      <c s="248"/>
      <c s="248"/>
      <c s="248"/>
      <c s="248"/>
      <c s="249"/>
      <c s="249"/>
      <c s="249"/>
      <c s="249"/>
      <c s="249"/>
      <c s="249"/>
      <c s="249"/>
      <c s="249"/>
    </row>
    <row r="2081" spans="1:18" ht="12.75">
      <c r="A2081" s="247"/>
      <c s="204"/>
      <c s="248"/>
      <c s="248"/>
      <c s="248"/>
      <c s="248"/>
      <c s="248"/>
      <c s="248"/>
      <c s="248"/>
      <c s="248"/>
      <c s="249"/>
      <c s="249"/>
      <c s="249"/>
      <c s="249"/>
      <c s="249"/>
      <c s="249"/>
      <c s="249"/>
      <c s="249"/>
    </row>
    <row r="2082" spans="1:18" ht="12.75">
      <c r="A2082" s="247"/>
      <c s="204"/>
      <c s="248"/>
      <c s="248"/>
      <c s="248"/>
      <c s="248"/>
      <c s="248"/>
      <c s="248"/>
      <c s="248"/>
      <c s="248"/>
      <c s="249"/>
      <c s="249"/>
      <c s="249"/>
      <c s="249"/>
      <c s="249"/>
      <c s="249"/>
      <c s="249"/>
      <c s="249"/>
    </row>
    <row r="2083" spans="1:18" ht="12.75">
      <c r="A2083" s="247"/>
      <c s="204"/>
      <c s="248"/>
      <c s="248"/>
      <c s="248"/>
      <c s="248"/>
      <c s="248"/>
      <c s="248"/>
      <c s="248"/>
      <c s="248"/>
      <c s="249"/>
      <c s="249"/>
      <c s="249"/>
      <c s="249"/>
      <c s="249"/>
      <c s="249"/>
      <c s="249"/>
      <c s="249"/>
    </row>
    <row r="2084" spans="1:18" ht="12.75">
      <c r="A2084" s="247"/>
      <c s="204"/>
      <c s="248"/>
      <c s="248"/>
      <c s="248"/>
      <c s="248"/>
      <c s="248"/>
      <c s="248"/>
      <c s="248"/>
      <c s="248"/>
      <c s="249"/>
      <c s="249"/>
      <c s="249"/>
      <c s="249"/>
      <c s="249"/>
      <c s="249"/>
      <c s="249"/>
      <c s="249"/>
    </row>
    <row r="2085" spans="1:18" ht="12.75">
      <c r="A2085" s="247"/>
      <c s="204"/>
      <c s="248"/>
      <c s="248"/>
      <c s="248"/>
      <c s="248"/>
      <c s="248"/>
      <c s="248"/>
      <c s="248"/>
      <c s="248"/>
      <c s="249"/>
      <c s="249"/>
      <c s="249"/>
      <c s="249"/>
      <c s="249"/>
      <c s="249"/>
      <c s="249"/>
      <c s="249"/>
    </row>
    <row r="2086" spans="1:18" ht="12.75">
      <c r="A2086" s="247"/>
      <c s="204"/>
      <c s="248"/>
      <c s="248"/>
      <c s="248"/>
      <c s="248"/>
      <c s="248"/>
      <c s="248"/>
      <c s="248"/>
      <c s="248"/>
      <c s="249"/>
      <c s="249"/>
      <c s="249"/>
      <c s="249"/>
      <c s="249"/>
      <c s="249"/>
      <c s="249"/>
      <c s="249"/>
    </row>
    <row r="2087" spans="1:18" ht="12.75">
      <c r="A2087" s="247"/>
      <c s="204"/>
      <c s="248"/>
      <c s="248"/>
      <c s="248"/>
      <c s="248"/>
      <c s="248"/>
      <c s="248"/>
      <c s="248"/>
      <c s="248"/>
      <c s="249"/>
      <c s="249"/>
      <c s="249"/>
      <c s="249"/>
      <c s="249"/>
      <c s="249"/>
      <c s="249"/>
      <c s="249"/>
    </row>
    <row r="2088" spans="1:18" ht="12.75">
      <c r="A2088" s="247"/>
      <c s="204"/>
      <c s="248"/>
      <c s="248"/>
      <c s="248"/>
      <c s="248"/>
      <c s="248"/>
      <c s="248"/>
      <c s="248"/>
      <c s="248"/>
      <c s="249"/>
      <c s="249"/>
      <c s="249"/>
      <c s="249"/>
      <c s="249"/>
      <c s="249"/>
      <c s="249"/>
      <c s="249"/>
    </row>
    <row r="2089" spans="1:18" ht="12.75">
      <c r="A2089" s="247"/>
      <c s="204"/>
      <c s="248"/>
      <c s="248"/>
      <c s="248"/>
      <c s="248"/>
      <c s="248"/>
      <c s="248"/>
      <c s="248"/>
      <c s="248"/>
      <c s="249"/>
      <c s="249"/>
      <c s="249"/>
      <c s="249"/>
      <c s="249"/>
      <c s="249"/>
      <c s="249"/>
      <c s="249"/>
    </row>
    <row r="2090" spans="1:18" ht="12.75">
      <c r="A2090" s="247"/>
      <c s="204"/>
      <c s="248"/>
      <c s="248"/>
      <c s="248"/>
      <c s="248"/>
      <c s="248"/>
      <c s="248"/>
      <c s="248"/>
      <c s="248"/>
      <c s="249"/>
      <c s="249"/>
      <c s="249"/>
      <c s="249"/>
      <c s="249"/>
      <c s="249"/>
      <c s="249"/>
      <c s="249"/>
    </row>
    <row r="2091" spans="1:18" ht="12.75">
      <c r="A2091" s="247"/>
      <c s="204"/>
      <c s="248"/>
      <c s="248"/>
      <c s="248"/>
      <c s="248"/>
      <c s="248"/>
      <c s="248"/>
      <c s="248"/>
      <c s="248"/>
      <c s="249"/>
      <c s="249"/>
      <c s="249"/>
      <c s="249"/>
      <c s="249"/>
      <c s="249"/>
      <c s="249"/>
      <c s="249"/>
    </row>
    <row r="2092" spans="1:18" ht="12.75">
      <c r="A2092" s="247"/>
      <c s="204"/>
      <c s="247"/>
      <c s="248"/>
      <c s="248"/>
      <c s="248"/>
      <c s="248"/>
      <c s="248"/>
      <c s="248"/>
      <c s="248"/>
      <c s="247"/>
      <c s="249"/>
      <c s="249"/>
      <c s="249"/>
      <c s="249"/>
      <c s="249"/>
      <c s="249"/>
      <c s="249"/>
    </row>
    <row r="2093" spans="1:18" ht="12.75">
      <c r="A2093" s="247"/>
      <c s="204"/>
      <c s="248"/>
      <c s="248"/>
      <c s="248"/>
      <c s="248"/>
      <c s="248"/>
      <c s="248"/>
      <c s="248"/>
      <c s="248"/>
      <c s="249"/>
      <c s="249"/>
      <c s="249"/>
      <c s="249"/>
      <c s="249"/>
      <c s="249"/>
      <c s="249"/>
      <c s="249"/>
    </row>
    <row r="2094" spans="1:18" ht="12.75">
      <c r="A2094" s="247"/>
      <c s="204"/>
      <c s="248"/>
      <c s="248"/>
      <c s="248"/>
      <c s="248"/>
      <c s="248"/>
      <c s="248"/>
      <c s="248"/>
      <c s="248"/>
      <c s="249"/>
      <c s="249"/>
      <c s="249"/>
      <c s="249"/>
      <c s="249"/>
      <c s="249"/>
      <c s="249"/>
      <c s="249"/>
    </row>
    <row r="2095" spans="1:18" ht="12.75">
      <c r="A2095" s="247"/>
      <c s="204"/>
      <c s="248"/>
      <c s="248"/>
      <c s="248"/>
      <c s="248"/>
      <c s="248"/>
      <c s="248"/>
      <c s="248"/>
      <c s="248"/>
      <c s="249"/>
      <c s="249"/>
      <c s="249"/>
      <c s="249"/>
      <c s="249"/>
      <c s="249"/>
      <c s="249"/>
      <c s="249"/>
    </row>
    <row r="2096" spans="1:18" ht="12.75">
      <c r="A2096" s="247"/>
      <c s="204"/>
      <c s="248"/>
      <c s="248"/>
      <c s="248"/>
      <c s="248"/>
      <c s="248"/>
      <c s="248"/>
      <c s="248"/>
      <c s="248"/>
      <c s="249"/>
      <c s="249"/>
      <c s="249"/>
      <c s="249"/>
      <c s="249"/>
      <c s="249"/>
      <c s="249"/>
      <c s="249"/>
    </row>
    <row r="2097" spans="1:18" ht="12.75">
      <c r="A2097" s="247"/>
      <c s="204"/>
      <c s="248"/>
      <c s="248"/>
      <c s="248"/>
      <c s="248"/>
      <c s="248"/>
      <c s="248"/>
      <c s="248"/>
      <c s="248"/>
      <c s="249"/>
      <c s="249"/>
      <c s="249"/>
      <c s="249"/>
      <c s="249"/>
      <c s="249"/>
      <c s="249"/>
      <c s="249"/>
    </row>
    <row r="2098" spans="1:18" ht="12.75">
      <c r="A2098" s="247"/>
      <c s="204"/>
      <c s="248"/>
      <c s="248"/>
      <c s="248"/>
      <c s="248"/>
      <c s="248"/>
      <c s="248"/>
      <c s="248"/>
      <c s="248"/>
      <c s="249"/>
      <c s="249"/>
      <c s="249"/>
      <c s="249"/>
      <c s="249"/>
      <c s="249"/>
      <c s="249"/>
      <c s="249"/>
    </row>
    <row r="2099" spans="1:18" ht="12.75">
      <c r="A2099" s="247"/>
      <c s="204"/>
      <c s="248"/>
      <c s="248"/>
      <c s="248"/>
      <c s="248"/>
      <c s="248"/>
      <c s="248"/>
      <c s="248"/>
      <c s="248"/>
      <c s="249"/>
      <c s="249"/>
      <c s="249"/>
      <c s="249"/>
      <c s="249"/>
      <c s="249"/>
      <c s="249"/>
      <c s="249"/>
    </row>
    <row r="2100" spans="1:18" ht="12.75">
      <c r="A2100" s="247"/>
      <c s="204"/>
      <c s="248"/>
      <c s="248"/>
      <c s="248"/>
      <c s="248"/>
      <c s="248"/>
      <c s="248"/>
      <c s="248"/>
      <c s="248"/>
      <c s="249"/>
      <c s="249"/>
      <c s="249"/>
      <c s="249"/>
      <c s="249"/>
      <c s="249"/>
      <c s="249"/>
      <c s="249"/>
    </row>
    <row r="2101" spans="1:18" ht="12.75">
      <c r="A2101" s="247"/>
      <c s="204"/>
      <c s="248"/>
      <c s="248"/>
      <c s="248"/>
      <c s="248"/>
      <c s="248"/>
      <c s="248"/>
      <c s="248"/>
      <c s="248"/>
      <c s="249"/>
      <c s="249"/>
      <c s="249"/>
      <c s="249"/>
      <c s="249"/>
      <c s="249"/>
      <c s="249"/>
      <c s="249"/>
    </row>
    <row r="2102" spans="1:18" ht="12.75">
      <c r="A2102" s="247"/>
      <c s="204"/>
      <c s="248"/>
      <c s="248"/>
      <c s="248"/>
      <c s="248"/>
      <c s="248"/>
      <c s="248"/>
      <c s="248"/>
      <c s="248"/>
      <c s="249"/>
      <c s="249"/>
      <c s="249"/>
      <c s="249"/>
      <c s="249"/>
      <c s="249"/>
      <c s="249"/>
      <c s="249"/>
    </row>
    <row r="2103" spans="1:18" ht="12.75">
      <c r="A2103" s="247"/>
      <c s="204"/>
      <c s="248"/>
      <c s="248"/>
      <c s="248"/>
      <c s="248"/>
      <c s="248"/>
      <c s="248"/>
      <c s="248"/>
      <c s="248"/>
      <c s="249"/>
      <c s="249"/>
      <c s="249"/>
      <c s="249"/>
      <c s="249"/>
      <c s="249"/>
      <c s="249"/>
      <c s="249"/>
    </row>
    <row r="2104" spans="1:18" ht="12.75">
      <c r="A2104" s="247"/>
      <c s="204"/>
      <c s="248"/>
      <c s="248"/>
      <c s="248"/>
      <c s="248"/>
      <c s="248"/>
      <c s="248"/>
      <c s="248"/>
      <c s="248"/>
      <c s="249"/>
      <c s="249"/>
      <c s="249"/>
      <c s="249"/>
      <c s="249"/>
      <c s="249"/>
      <c s="249"/>
      <c s="249"/>
    </row>
    <row r="2105" spans="1:18" ht="12.75">
      <c r="A2105" s="247"/>
      <c s="204"/>
      <c s="248"/>
      <c s="248"/>
      <c s="248"/>
      <c s="248"/>
      <c s="248"/>
      <c s="248"/>
      <c s="248"/>
      <c s="248"/>
      <c s="249"/>
      <c s="249"/>
      <c s="249"/>
      <c s="249"/>
      <c s="249"/>
      <c s="249"/>
      <c s="249"/>
      <c s="249"/>
    </row>
    <row r="2106" spans="1:18" ht="12.75">
      <c r="A2106" s="247"/>
      <c s="204"/>
      <c s="248"/>
      <c s="248"/>
      <c s="248"/>
      <c s="248"/>
      <c s="248"/>
      <c s="248"/>
      <c s="248"/>
      <c s="248"/>
      <c s="249"/>
      <c s="249"/>
      <c s="249"/>
      <c s="249"/>
      <c s="249"/>
      <c s="249"/>
      <c s="249"/>
      <c s="249"/>
    </row>
    <row r="2107" spans="1:18" ht="12.75">
      <c r="A2107" s="247"/>
      <c s="204"/>
      <c s="248"/>
      <c s="248"/>
      <c s="248"/>
      <c s="248"/>
      <c s="248"/>
      <c s="248"/>
      <c s="248"/>
      <c s="248"/>
      <c s="249"/>
      <c s="249"/>
      <c s="249"/>
      <c s="249"/>
      <c s="249"/>
      <c s="249"/>
      <c s="249"/>
      <c s="249"/>
    </row>
    <row r="2108" spans="1:18" ht="12.75">
      <c r="A2108" s="247"/>
      <c s="204"/>
      <c s="248"/>
      <c s="248"/>
      <c s="248"/>
      <c s="248"/>
      <c s="248"/>
      <c s="248"/>
      <c s="248"/>
      <c s="248"/>
      <c s="249"/>
      <c s="249"/>
      <c s="249"/>
      <c s="249"/>
      <c s="249"/>
      <c s="249"/>
      <c s="249"/>
      <c s="249"/>
    </row>
    <row r="2109" spans="1:18" ht="12.75">
      <c r="A2109" s="247"/>
      <c s="204"/>
      <c s="248"/>
      <c s="248"/>
      <c s="248"/>
      <c s="248"/>
      <c s="248"/>
      <c s="248"/>
      <c s="248"/>
      <c s="248"/>
      <c s="249"/>
      <c s="249"/>
      <c s="249"/>
      <c s="249"/>
      <c s="249"/>
      <c s="249"/>
      <c s="249"/>
      <c s="249"/>
    </row>
    <row r="2110" spans="1:18" ht="12.75">
      <c r="A2110" s="247"/>
      <c s="204"/>
      <c s="248"/>
      <c s="248"/>
      <c s="248"/>
      <c s="248"/>
      <c s="248"/>
      <c s="248"/>
      <c s="248"/>
      <c s="248"/>
      <c s="249"/>
      <c s="249"/>
      <c s="249"/>
      <c s="249"/>
      <c s="249"/>
      <c s="249"/>
      <c s="249"/>
      <c s="249"/>
    </row>
    <row r="2111" spans="1:18" ht="12.75">
      <c r="A2111" s="247"/>
      <c s="204"/>
      <c s="248"/>
      <c s="248"/>
      <c s="248"/>
      <c s="248"/>
      <c s="248"/>
      <c s="248"/>
      <c s="248"/>
      <c s="248"/>
      <c s="249"/>
      <c s="249"/>
      <c s="249"/>
      <c s="249"/>
      <c s="249"/>
      <c s="249"/>
      <c s="249"/>
      <c s="249"/>
    </row>
    <row r="2112" spans="1:18" ht="12.75">
      <c r="A2112" s="247"/>
      <c s="204"/>
      <c s="248"/>
      <c s="248"/>
      <c s="248"/>
      <c s="248"/>
      <c s="248"/>
      <c s="248"/>
      <c s="248"/>
      <c s="248"/>
      <c s="249"/>
      <c s="249"/>
      <c s="249"/>
      <c s="249"/>
      <c s="249"/>
      <c s="249"/>
      <c s="249"/>
      <c s="249"/>
    </row>
    <row r="2113" spans="1:18" ht="12.75">
      <c r="A2113" s="247"/>
      <c s="204"/>
      <c s="248"/>
      <c s="248"/>
      <c s="248"/>
      <c s="248"/>
      <c s="248"/>
      <c s="248"/>
      <c s="248"/>
      <c s="248"/>
      <c s="249"/>
      <c s="249"/>
      <c s="249"/>
      <c s="249"/>
      <c s="249"/>
      <c s="249"/>
      <c s="249"/>
      <c s="249"/>
    </row>
    <row r="2114" spans="1:18" ht="12.75">
      <c r="A2114" s="247"/>
      <c s="204"/>
      <c s="248"/>
      <c s="248"/>
      <c s="248"/>
      <c s="248"/>
      <c s="248"/>
      <c s="248"/>
      <c s="248"/>
      <c s="248"/>
      <c s="249"/>
      <c s="249"/>
      <c s="249"/>
      <c s="249"/>
      <c s="249"/>
      <c s="249"/>
      <c s="249"/>
      <c s="249"/>
    </row>
    <row r="2115" spans="1:18" ht="12.75">
      <c r="A2115" s="247"/>
      <c s="204"/>
      <c s="248"/>
      <c s="248"/>
      <c s="248"/>
      <c s="248"/>
      <c s="248"/>
      <c s="248"/>
      <c s="248"/>
      <c s="248"/>
      <c s="249"/>
      <c s="249"/>
      <c s="249"/>
      <c s="249"/>
      <c s="249"/>
      <c s="249"/>
      <c s="249"/>
      <c s="249"/>
    </row>
    <row r="2116" spans="1:18" ht="12.75">
      <c r="A2116" s="247"/>
      <c s="204"/>
      <c s="248"/>
      <c s="248"/>
      <c s="248"/>
      <c s="248"/>
      <c s="248"/>
      <c s="248"/>
      <c s="248"/>
      <c s="248"/>
      <c s="249"/>
      <c s="249"/>
      <c s="249"/>
      <c s="249"/>
      <c s="249"/>
      <c s="249"/>
      <c s="249"/>
      <c s="249"/>
    </row>
    <row r="2117" spans="1:18" ht="12.75">
      <c r="A2117" s="247"/>
      <c s="204"/>
      <c s="248"/>
      <c s="248"/>
      <c s="248"/>
      <c s="248"/>
      <c s="248"/>
      <c s="248"/>
      <c s="248"/>
      <c s="248"/>
      <c s="249"/>
      <c s="249"/>
      <c s="249"/>
      <c s="249"/>
      <c s="249"/>
      <c s="249"/>
      <c s="249"/>
      <c s="249"/>
    </row>
    <row r="2118" spans="1:18" ht="12.75">
      <c r="A2118" s="247"/>
      <c s="204"/>
      <c s="248"/>
      <c s="248"/>
      <c s="248"/>
      <c s="248"/>
      <c s="248"/>
      <c s="248"/>
      <c s="248"/>
      <c s="248"/>
      <c s="249"/>
      <c s="249"/>
      <c s="249"/>
      <c s="249"/>
      <c s="249"/>
      <c s="249"/>
      <c s="249"/>
      <c s="249"/>
    </row>
    <row r="2119" spans="1:18" ht="12.75">
      <c r="A2119" s="247"/>
      <c s="204"/>
      <c s="248"/>
      <c s="248"/>
      <c s="248"/>
      <c s="248"/>
      <c s="248"/>
      <c s="248"/>
      <c s="248"/>
      <c s="248"/>
      <c s="249"/>
      <c s="249"/>
      <c s="249"/>
      <c s="249"/>
      <c s="249"/>
      <c s="249"/>
      <c s="249"/>
      <c s="249"/>
    </row>
    <row r="2120" spans="1:18" ht="12.75">
      <c r="A2120" s="247"/>
      <c s="204"/>
      <c s="248"/>
      <c s="248"/>
      <c s="248"/>
      <c s="248"/>
      <c s="248"/>
      <c s="248"/>
      <c s="248"/>
      <c s="248"/>
      <c s="249"/>
      <c s="249"/>
      <c s="249"/>
      <c s="249"/>
      <c s="249"/>
      <c s="249"/>
      <c s="249"/>
      <c s="249"/>
    </row>
    <row r="2121" spans="1:18" ht="12.75">
      <c r="A2121" s="247"/>
      <c s="204"/>
      <c s="248"/>
      <c s="248"/>
      <c s="248"/>
      <c s="248"/>
      <c s="248"/>
      <c s="248"/>
      <c s="248"/>
      <c s="248"/>
      <c s="249"/>
      <c s="249"/>
      <c s="249"/>
      <c s="249"/>
      <c s="249"/>
      <c s="249"/>
      <c s="249"/>
      <c s="249"/>
    </row>
    <row r="2122" spans="1:18" ht="12.75">
      <c r="A2122" s="247"/>
      <c s="204"/>
      <c s="248"/>
      <c s="248"/>
      <c s="248"/>
      <c s="248"/>
      <c s="248"/>
      <c s="248"/>
      <c s="248"/>
      <c s="248"/>
      <c s="249"/>
      <c s="249"/>
      <c s="249"/>
      <c s="249"/>
      <c s="249"/>
      <c s="249"/>
      <c s="249"/>
      <c s="249"/>
    </row>
    <row r="2123" spans="1:18" ht="12.75">
      <c r="A2123" s="247"/>
      <c s="204"/>
      <c s="248"/>
      <c s="248"/>
      <c s="248"/>
      <c s="248"/>
      <c s="248"/>
      <c s="248"/>
      <c s="248"/>
      <c s="248"/>
      <c s="249"/>
      <c s="249"/>
      <c s="249"/>
      <c s="249"/>
      <c s="249"/>
      <c s="249"/>
      <c s="249"/>
      <c s="249"/>
    </row>
    <row r="2124" spans="1:18" ht="12.75">
      <c r="A2124" s="247"/>
      <c s="204"/>
      <c s="248"/>
      <c s="248"/>
      <c s="248"/>
      <c s="248"/>
      <c s="248"/>
      <c s="248"/>
      <c s="248"/>
      <c s="248"/>
      <c s="249"/>
      <c s="249"/>
      <c s="249"/>
      <c s="249"/>
      <c s="249"/>
      <c s="249"/>
      <c s="249"/>
      <c s="249"/>
    </row>
    <row r="2125" spans="1:18" ht="12.75">
      <c r="A2125" s="247"/>
      <c s="204"/>
      <c s="248"/>
      <c s="248"/>
      <c s="248"/>
      <c s="248"/>
      <c s="248"/>
      <c s="248"/>
      <c s="248"/>
      <c s="248"/>
      <c s="249"/>
      <c s="249"/>
      <c s="249"/>
      <c s="249"/>
      <c s="249"/>
      <c s="249"/>
      <c s="249"/>
      <c s="249"/>
    </row>
    <row r="2126" spans="1:18" ht="12.75">
      <c r="A2126" s="247"/>
      <c s="204"/>
      <c s="248"/>
      <c s="248"/>
      <c s="248"/>
      <c s="248"/>
      <c s="248"/>
      <c s="248"/>
      <c s="248"/>
      <c s="248"/>
      <c s="249"/>
      <c s="249"/>
      <c s="249"/>
      <c s="249"/>
      <c s="249"/>
      <c s="249"/>
      <c s="249"/>
      <c s="249"/>
    </row>
    <row r="2127" spans="1:18" ht="12.75">
      <c r="A2127" s="247"/>
      <c s="204"/>
      <c s="248"/>
      <c s="248"/>
      <c s="248"/>
      <c s="248"/>
      <c s="248"/>
      <c s="248"/>
      <c s="248"/>
      <c s="248"/>
      <c s="249"/>
      <c s="249"/>
      <c s="249"/>
      <c s="249"/>
      <c s="249"/>
      <c s="249"/>
      <c s="249"/>
      <c s="249"/>
    </row>
    <row r="2128" spans="1:18" ht="12.75">
      <c r="A2128" s="247"/>
      <c s="204"/>
      <c s="248"/>
      <c s="248"/>
      <c s="248"/>
      <c s="248"/>
      <c s="248"/>
      <c s="248"/>
      <c s="248"/>
      <c s="248"/>
      <c s="249"/>
      <c s="249"/>
      <c s="249"/>
      <c s="249"/>
      <c s="249"/>
      <c s="249"/>
      <c s="249"/>
      <c s="249"/>
    </row>
    <row r="2129" spans="1:18" ht="12.75">
      <c r="A2129" s="247"/>
      <c s="204"/>
      <c s="248"/>
      <c s="248"/>
      <c s="248"/>
      <c s="248"/>
      <c s="248"/>
      <c s="248"/>
      <c s="248"/>
      <c s="248"/>
      <c s="249"/>
      <c s="249"/>
      <c s="249"/>
      <c s="249"/>
      <c s="249"/>
      <c s="249"/>
      <c s="249"/>
      <c s="249"/>
    </row>
    <row r="2130" spans="1:18" ht="12.75">
      <c r="A2130" s="247"/>
      <c s="204"/>
      <c s="248"/>
      <c s="248"/>
      <c s="248"/>
      <c s="248"/>
      <c s="248"/>
      <c s="248"/>
      <c s="248"/>
      <c s="248"/>
      <c s="249"/>
      <c s="249"/>
      <c s="249"/>
      <c s="249"/>
      <c s="249"/>
      <c s="249"/>
      <c s="249"/>
      <c s="249"/>
    </row>
    <row r="2131" spans="1:18" ht="12.75">
      <c r="A2131" s="247"/>
      <c s="204"/>
      <c s="248"/>
      <c s="248"/>
      <c s="248"/>
      <c s="248"/>
      <c s="248"/>
      <c s="248"/>
      <c s="248"/>
      <c s="248"/>
      <c s="249"/>
      <c s="249"/>
      <c s="249"/>
      <c s="249"/>
      <c s="249"/>
      <c s="249"/>
      <c s="249"/>
      <c s="249"/>
    </row>
    <row r="2132" spans="1:18" ht="12.75">
      <c r="A2132" s="247"/>
      <c s="204"/>
      <c s="248"/>
      <c s="248"/>
      <c s="248"/>
      <c s="248"/>
      <c s="248"/>
      <c s="248"/>
      <c s="248"/>
      <c s="248"/>
      <c s="249"/>
      <c s="249"/>
      <c s="249"/>
      <c s="249"/>
      <c s="249"/>
      <c s="249"/>
      <c s="249"/>
      <c s="249"/>
    </row>
    <row r="2133" spans="1:18" ht="12.75">
      <c r="A2133" s="247"/>
      <c s="204"/>
      <c s="248"/>
      <c s="248"/>
      <c s="248"/>
      <c s="248"/>
      <c s="248"/>
      <c s="248"/>
      <c s="248"/>
      <c s="248"/>
      <c s="249"/>
      <c s="249"/>
      <c s="249"/>
      <c s="249"/>
      <c s="249"/>
      <c s="249"/>
      <c s="249"/>
      <c s="249"/>
    </row>
    <row r="2134" spans="1:18" ht="12.75">
      <c r="A2134" s="247"/>
      <c s="204"/>
      <c s="248"/>
      <c s="248"/>
      <c s="248"/>
      <c s="248"/>
      <c s="248"/>
      <c s="248"/>
      <c s="248"/>
      <c s="248"/>
      <c s="249"/>
      <c s="249"/>
      <c s="249"/>
      <c s="249"/>
      <c s="249"/>
      <c s="249"/>
      <c s="249"/>
      <c s="249"/>
    </row>
    <row r="2135" spans="1:18" ht="12.75">
      <c r="A2135" s="247"/>
      <c s="204"/>
      <c s="248"/>
      <c s="248"/>
      <c s="248"/>
      <c s="248"/>
      <c s="248"/>
      <c s="248"/>
      <c s="248"/>
      <c s="248"/>
      <c s="249"/>
      <c s="249"/>
      <c s="249"/>
      <c s="249"/>
      <c s="249"/>
      <c s="249"/>
      <c s="249"/>
      <c s="249"/>
    </row>
    <row r="2136" spans="1:18" ht="12.75">
      <c r="A2136" s="247"/>
      <c s="204"/>
      <c s="248"/>
      <c s="248"/>
      <c s="248"/>
      <c s="248"/>
      <c s="248"/>
      <c s="248"/>
      <c s="248"/>
      <c s="248"/>
      <c s="249"/>
      <c s="249"/>
      <c s="249"/>
      <c s="249"/>
      <c s="249"/>
      <c s="249"/>
      <c s="249"/>
      <c s="249"/>
    </row>
    <row r="2137" spans="1:18" ht="12.75">
      <c r="A2137" s="247"/>
      <c s="204"/>
      <c s="248"/>
      <c s="248"/>
      <c s="248"/>
      <c s="248"/>
      <c s="248"/>
      <c s="248"/>
      <c s="248"/>
      <c s="248"/>
      <c s="249"/>
      <c s="249"/>
      <c s="249"/>
      <c s="249"/>
      <c s="249"/>
      <c s="249"/>
      <c s="249"/>
      <c s="249"/>
    </row>
    <row r="2138" spans="1:18" ht="12.75">
      <c r="A2138" s="247"/>
      <c s="204"/>
      <c s="248"/>
      <c s="248"/>
      <c s="248"/>
      <c s="248"/>
      <c s="248"/>
      <c s="248"/>
      <c s="248"/>
      <c s="248"/>
      <c s="249"/>
      <c s="249"/>
      <c s="249"/>
      <c s="249"/>
      <c s="249"/>
      <c s="249"/>
      <c s="249"/>
      <c s="249"/>
    </row>
    <row r="2139" spans="1:18" ht="12.75">
      <c r="A2139" s="247"/>
      <c s="204"/>
      <c s="248"/>
      <c s="248"/>
      <c s="248"/>
      <c s="248"/>
      <c s="248"/>
      <c s="248"/>
      <c s="248"/>
      <c s="248"/>
      <c s="249"/>
      <c s="249"/>
      <c s="249"/>
      <c s="249"/>
      <c s="249"/>
      <c s="249"/>
      <c s="249"/>
      <c s="249"/>
    </row>
    <row r="2140" spans="1:18" ht="12.75">
      <c r="A2140" s="247"/>
      <c s="204"/>
      <c s="248"/>
      <c s="248"/>
      <c s="248"/>
      <c s="248"/>
      <c s="248"/>
      <c s="248"/>
      <c s="248"/>
      <c s="248"/>
      <c s="249"/>
      <c s="249"/>
      <c s="249"/>
      <c s="249"/>
      <c s="249"/>
      <c s="249"/>
      <c s="249"/>
      <c s="249"/>
    </row>
    <row r="2141" spans="1:18" ht="12.75">
      <c r="A2141" s="247"/>
      <c s="204"/>
      <c s="248"/>
      <c s="248"/>
      <c s="248"/>
      <c s="248"/>
      <c s="248"/>
      <c s="248"/>
      <c s="248"/>
      <c s="248"/>
      <c s="249"/>
      <c s="249"/>
      <c s="249"/>
      <c s="249"/>
      <c s="249"/>
      <c s="249"/>
      <c s="249"/>
      <c s="249"/>
    </row>
    <row r="2142" spans="1:18" ht="12.75">
      <c r="A2142" s="247"/>
      <c s="204"/>
      <c s="248"/>
      <c s="248"/>
      <c s="248"/>
      <c s="248"/>
      <c s="248"/>
      <c s="248"/>
      <c s="248"/>
      <c s="248"/>
      <c s="249"/>
      <c s="249"/>
      <c s="249"/>
      <c s="249"/>
      <c s="249"/>
      <c s="249"/>
      <c s="249"/>
      <c s="249"/>
    </row>
    <row r="2143" spans="1:18" ht="12.75">
      <c r="A2143" s="247"/>
      <c s="204"/>
      <c s="248"/>
      <c s="248"/>
      <c s="248"/>
      <c s="248"/>
      <c s="248"/>
      <c s="248"/>
      <c s="248"/>
      <c s="248"/>
      <c s="249"/>
      <c s="249"/>
      <c s="249"/>
      <c s="249"/>
      <c s="249"/>
      <c s="249"/>
      <c s="249"/>
      <c s="249"/>
    </row>
    <row r="2144" spans="1:18" ht="12.75">
      <c r="A2144" s="247"/>
      <c s="204"/>
      <c s="248"/>
      <c s="248"/>
      <c s="248"/>
      <c s="248"/>
      <c s="248"/>
      <c s="248"/>
      <c s="248"/>
      <c s="248"/>
      <c s="249"/>
      <c s="249"/>
      <c s="249"/>
      <c s="249"/>
      <c s="249"/>
      <c s="249"/>
      <c s="249"/>
      <c s="249"/>
    </row>
    <row r="2145" spans="1:18" ht="12.75">
      <c r="A2145" s="247"/>
      <c s="204"/>
      <c s="248"/>
      <c s="248"/>
      <c s="248"/>
      <c s="248"/>
      <c s="248"/>
      <c s="248"/>
      <c s="248"/>
      <c s="248"/>
      <c s="249"/>
      <c s="249"/>
      <c s="249"/>
      <c s="249"/>
      <c s="249"/>
      <c s="249"/>
      <c s="249"/>
      <c s="249"/>
    </row>
    <row r="2146" spans="1:18" ht="12.75">
      <c r="A2146" s="247"/>
      <c s="204"/>
      <c s="248"/>
      <c s="248"/>
      <c s="248"/>
      <c s="248"/>
      <c s="248"/>
      <c s="248"/>
      <c s="248"/>
      <c s="248"/>
      <c s="249"/>
      <c s="249"/>
      <c s="249"/>
      <c s="249"/>
      <c s="249"/>
      <c s="249"/>
      <c s="249"/>
      <c s="249"/>
    </row>
    <row r="2147" spans="1:18" ht="12.75">
      <c r="A2147" s="247"/>
      <c s="204"/>
      <c s="248"/>
      <c s="248"/>
      <c s="248"/>
      <c s="248"/>
      <c s="248"/>
      <c s="248"/>
      <c s="248"/>
      <c s="248"/>
      <c s="249"/>
      <c s="249"/>
      <c s="249"/>
      <c s="249"/>
      <c s="249"/>
      <c s="249"/>
      <c s="249"/>
      <c s="249"/>
    </row>
    <row r="2148" spans="1:18" ht="12.75">
      <c r="A2148" s="247"/>
      <c s="204"/>
      <c s="248"/>
      <c s="248"/>
      <c s="248"/>
      <c s="248"/>
      <c s="248"/>
      <c s="248"/>
      <c s="248"/>
      <c s="248"/>
      <c s="249"/>
      <c s="249"/>
      <c s="249"/>
      <c s="249"/>
      <c s="249"/>
      <c s="249"/>
      <c s="249"/>
      <c s="249"/>
    </row>
    <row r="2149" spans="1:18" ht="12.75">
      <c r="A2149" s="247"/>
      <c s="204"/>
      <c s="248"/>
      <c s="248"/>
      <c s="248"/>
      <c s="248"/>
      <c s="248"/>
      <c s="248"/>
      <c s="248"/>
      <c s="248"/>
      <c s="249"/>
      <c s="249"/>
      <c s="249"/>
      <c s="249"/>
      <c s="249"/>
      <c s="249"/>
      <c s="249"/>
      <c s="249"/>
    </row>
    <row r="2150" spans="1:18" ht="12.75">
      <c r="A2150" s="247"/>
      <c s="204"/>
      <c s="248"/>
      <c s="248"/>
      <c s="248"/>
      <c s="248"/>
      <c s="248"/>
      <c s="248"/>
      <c s="248"/>
      <c s="248"/>
      <c s="249"/>
      <c s="249"/>
      <c s="249"/>
      <c s="249"/>
      <c s="249"/>
      <c s="249"/>
      <c s="249"/>
      <c s="249"/>
    </row>
    <row r="2151" spans="1:18" ht="12.75">
      <c r="A2151" s="247"/>
      <c s="204"/>
      <c s="248"/>
      <c s="248"/>
      <c s="248"/>
      <c s="248"/>
      <c s="248"/>
      <c s="248"/>
      <c s="248"/>
      <c s="248"/>
      <c s="249"/>
      <c s="249"/>
      <c s="249"/>
      <c s="249"/>
      <c s="249"/>
      <c s="249"/>
      <c s="249"/>
      <c s="249"/>
    </row>
    <row r="2152" spans="1:18" ht="12.75">
      <c r="A2152" s="247"/>
      <c s="204"/>
      <c s="248"/>
      <c s="248"/>
      <c s="248"/>
      <c s="248"/>
      <c s="248"/>
      <c s="248"/>
      <c s="248"/>
      <c s="248"/>
      <c s="249"/>
      <c s="249"/>
      <c s="249"/>
      <c s="249"/>
      <c s="249"/>
      <c s="249"/>
      <c s="249"/>
      <c s="249"/>
    </row>
    <row r="2153" spans="1:18" ht="12.75">
      <c r="A2153" s="247"/>
      <c s="204"/>
      <c s="248"/>
      <c s="248"/>
      <c s="248"/>
      <c s="248"/>
      <c s="248"/>
      <c s="248"/>
      <c s="248"/>
      <c s="248"/>
      <c s="249"/>
      <c s="249"/>
      <c s="249"/>
      <c s="249"/>
      <c s="249"/>
      <c s="249"/>
      <c s="249"/>
      <c s="249"/>
    </row>
    <row r="2154" spans="1:18" ht="12.75">
      <c r="A2154" s="247"/>
      <c s="204"/>
      <c s="248"/>
      <c s="248"/>
      <c s="248"/>
      <c s="248"/>
      <c s="248"/>
      <c s="248"/>
      <c s="248"/>
      <c s="248"/>
      <c s="249"/>
      <c s="249"/>
      <c s="249"/>
      <c s="249"/>
      <c s="249"/>
      <c s="249"/>
      <c s="249"/>
      <c s="249"/>
    </row>
    <row r="2155" spans="1:18" ht="12.75">
      <c r="A2155" s="247"/>
      <c s="204"/>
      <c s="248"/>
      <c s="248"/>
      <c s="248"/>
      <c s="248"/>
      <c s="248"/>
      <c s="248"/>
      <c s="248"/>
      <c s="248"/>
      <c s="249"/>
      <c s="249"/>
      <c s="249"/>
      <c s="249"/>
      <c s="249"/>
      <c s="249"/>
      <c s="249"/>
      <c s="249"/>
    </row>
    <row r="2156" spans="1:18" ht="12.75">
      <c r="A2156" s="247"/>
      <c s="204"/>
      <c s="247"/>
      <c s="248"/>
      <c s="247"/>
      <c s="248"/>
      <c s="247"/>
      <c s="248"/>
      <c s="247"/>
      <c s="248"/>
      <c s="247"/>
      <c s="249"/>
      <c s="247"/>
      <c s="249"/>
      <c s="247"/>
      <c s="249"/>
      <c s="247"/>
      <c s="249"/>
    </row>
    <row r="2157" spans="1:18" ht="12.75">
      <c r="A2157" s="247"/>
      <c s="204"/>
      <c s="248"/>
      <c s="248"/>
      <c s="248"/>
      <c s="248"/>
      <c s="248"/>
      <c s="248"/>
      <c s="248"/>
      <c s="248"/>
      <c s="249"/>
      <c s="249"/>
      <c s="249"/>
      <c s="249"/>
      <c s="249"/>
      <c s="249"/>
      <c s="249"/>
      <c s="249"/>
    </row>
    <row r="2158" spans="1:18" ht="12.75">
      <c r="A2158" s="247"/>
      <c s="204"/>
      <c s="248"/>
      <c s="248"/>
      <c s="248"/>
      <c s="248"/>
      <c s="248"/>
      <c s="248"/>
      <c s="248"/>
      <c s="248"/>
      <c s="249"/>
      <c s="249"/>
      <c s="249"/>
      <c s="249"/>
      <c s="249"/>
      <c s="249"/>
      <c s="249"/>
      <c s="249"/>
    </row>
    <row r="2159" spans="1:18" ht="12.75">
      <c r="A2159" s="247"/>
      <c s="204"/>
      <c s="248"/>
      <c s="248"/>
      <c s="248"/>
      <c s="248"/>
      <c s="248"/>
      <c s="248"/>
      <c s="248"/>
      <c s="248"/>
      <c s="249"/>
      <c s="249"/>
      <c s="249"/>
      <c s="249"/>
      <c s="249"/>
      <c s="249"/>
      <c s="249"/>
      <c s="249"/>
    </row>
    <row r="2160" spans="1:18" ht="12.75">
      <c r="A2160" s="247"/>
      <c s="204"/>
      <c s="248"/>
      <c s="248"/>
      <c s="248"/>
      <c s="248"/>
      <c s="248"/>
      <c s="248"/>
      <c s="248"/>
      <c s="248"/>
      <c s="249"/>
      <c s="249"/>
      <c s="249"/>
      <c s="249"/>
      <c s="249"/>
      <c s="249"/>
      <c s="249"/>
      <c s="249"/>
    </row>
    <row r="2161" spans="1:18" ht="12.75">
      <c r="A2161" s="247"/>
      <c s="204"/>
      <c s="248"/>
      <c s="248"/>
      <c s="248"/>
      <c s="248"/>
      <c s="248"/>
      <c s="248"/>
      <c s="248"/>
      <c s="248"/>
      <c s="249"/>
      <c s="249"/>
      <c s="249"/>
      <c s="249"/>
      <c s="249"/>
      <c s="249"/>
      <c s="249"/>
      <c s="249"/>
    </row>
    <row r="2162" spans="1:18" ht="12.75">
      <c r="A2162" s="247"/>
      <c s="204"/>
      <c s="248"/>
      <c s="248"/>
      <c s="248"/>
      <c s="248"/>
      <c s="248"/>
      <c s="248"/>
      <c s="248"/>
      <c s="248"/>
      <c s="249"/>
      <c s="249"/>
      <c s="249"/>
      <c s="249"/>
      <c s="249"/>
      <c s="249"/>
      <c s="249"/>
      <c s="249"/>
    </row>
    <row r="2163" spans="1:18" ht="12.75">
      <c r="A2163" s="247"/>
      <c s="204"/>
      <c s="248"/>
      <c s="248"/>
      <c s="248"/>
      <c s="248"/>
      <c s="248"/>
      <c s="248"/>
      <c s="248"/>
      <c s="248"/>
      <c s="249"/>
      <c s="249"/>
      <c s="249"/>
      <c s="249"/>
      <c s="249"/>
      <c s="249"/>
      <c s="249"/>
      <c s="249"/>
    </row>
    <row r="2164" spans="1:18" ht="12.75">
      <c r="A2164" s="247"/>
      <c s="204"/>
      <c s="248"/>
      <c s="248"/>
      <c s="248"/>
      <c s="248"/>
      <c s="248"/>
      <c s="248"/>
      <c s="248"/>
      <c s="248"/>
      <c s="249"/>
      <c s="249"/>
      <c s="249"/>
      <c s="249"/>
      <c s="249"/>
      <c s="249"/>
      <c s="249"/>
      <c s="249"/>
    </row>
    <row r="2165" spans="1:18" ht="12.75">
      <c r="A2165" s="247"/>
      <c s="204"/>
      <c s="248"/>
      <c s="248"/>
      <c s="248"/>
      <c s="248"/>
      <c s="248"/>
      <c s="248"/>
      <c s="248"/>
      <c s="248"/>
      <c s="249"/>
      <c s="249"/>
      <c s="249"/>
      <c s="249"/>
      <c s="249"/>
      <c s="249"/>
      <c s="249"/>
      <c s="249"/>
    </row>
    <row r="2166" spans="1:18" ht="12.75">
      <c r="A2166" s="247"/>
      <c s="204"/>
      <c s="248"/>
      <c s="248"/>
      <c s="248"/>
      <c s="248"/>
      <c s="248"/>
      <c s="248"/>
      <c s="248"/>
      <c s="248"/>
      <c s="249"/>
      <c s="249"/>
      <c s="249"/>
      <c s="249"/>
      <c s="249"/>
      <c s="249"/>
      <c s="249"/>
      <c s="249"/>
    </row>
    <row r="2167" spans="1:18" ht="12.75">
      <c r="A2167" s="247"/>
      <c s="204"/>
      <c s="248"/>
      <c s="248"/>
      <c s="248"/>
      <c s="248"/>
      <c s="248"/>
      <c s="248"/>
      <c s="248"/>
      <c s="248"/>
      <c s="249"/>
      <c s="249"/>
      <c s="249"/>
      <c s="249"/>
      <c s="249"/>
      <c s="249"/>
      <c s="249"/>
      <c s="249"/>
    </row>
    <row r="2168" spans="1:18" ht="12.75">
      <c r="A2168" s="247"/>
      <c s="204"/>
      <c s="248"/>
      <c s="248"/>
      <c s="248"/>
      <c s="248"/>
      <c s="248"/>
      <c s="248"/>
      <c s="248"/>
      <c s="248"/>
      <c s="249"/>
      <c s="249"/>
      <c s="249"/>
      <c s="249"/>
      <c s="249"/>
      <c s="249"/>
      <c s="249"/>
      <c s="249"/>
    </row>
    <row r="2169" spans="1:18" ht="12.75">
      <c r="A2169" s="247"/>
      <c s="204"/>
      <c s="248"/>
      <c s="248"/>
      <c s="248"/>
      <c s="248"/>
      <c s="248"/>
      <c s="248"/>
      <c s="248"/>
      <c s="248"/>
      <c s="249"/>
      <c s="249"/>
      <c s="249"/>
      <c s="249"/>
      <c s="249"/>
      <c s="249"/>
      <c s="249"/>
      <c s="249"/>
    </row>
    <row r="2170" spans="1:18" ht="12.75">
      <c r="A2170" s="247"/>
      <c s="204"/>
      <c s="248"/>
      <c s="248"/>
      <c s="248"/>
      <c s="248"/>
      <c s="248"/>
      <c s="248"/>
      <c s="248"/>
      <c s="248"/>
      <c s="249"/>
      <c s="249"/>
      <c s="249"/>
      <c s="249"/>
      <c s="249"/>
      <c s="249"/>
      <c s="249"/>
      <c s="249"/>
    </row>
    <row r="2171" spans="1:18" ht="12.75">
      <c r="A2171" s="247"/>
      <c s="204"/>
      <c s="248"/>
      <c s="248"/>
      <c s="248"/>
      <c s="248"/>
      <c s="248"/>
      <c s="248"/>
      <c s="248"/>
      <c s="248"/>
      <c s="249"/>
      <c s="249"/>
      <c s="249"/>
      <c s="249"/>
      <c s="249"/>
      <c s="249"/>
      <c s="249"/>
      <c s="249"/>
    </row>
    <row r="2172" spans="1:18" ht="12.75">
      <c r="A2172" s="247"/>
      <c s="204"/>
      <c s="248"/>
      <c s="248"/>
      <c s="248"/>
      <c s="248"/>
      <c s="248"/>
      <c s="248"/>
      <c s="248"/>
      <c s="248"/>
      <c s="249"/>
      <c s="249"/>
      <c s="249"/>
      <c s="249"/>
      <c s="249"/>
      <c s="249"/>
      <c s="249"/>
      <c s="249"/>
    </row>
    <row r="2173" spans="1:18" ht="12.75">
      <c r="A2173" s="247"/>
      <c s="204"/>
      <c s="248"/>
      <c s="248"/>
      <c s="248"/>
      <c s="248"/>
      <c s="248"/>
      <c s="248"/>
      <c s="248"/>
      <c s="248"/>
      <c s="249"/>
      <c s="249"/>
      <c s="249"/>
      <c s="249"/>
      <c s="249"/>
      <c s="249"/>
      <c s="249"/>
      <c s="249"/>
    </row>
    <row r="2174" spans="1:18" ht="12.75">
      <c r="A2174" s="247"/>
      <c s="204"/>
      <c s="248"/>
      <c s="248"/>
      <c s="248"/>
      <c s="248"/>
      <c s="248"/>
      <c s="248"/>
      <c s="248"/>
      <c s="248"/>
      <c s="249"/>
      <c s="249"/>
      <c s="249"/>
      <c s="249"/>
      <c s="249"/>
      <c s="249"/>
      <c s="249"/>
      <c s="249"/>
    </row>
    <row r="2175" spans="1:18" ht="12.75">
      <c r="A2175" s="247"/>
      <c s="204"/>
      <c s="248"/>
      <c s="248"/>
      <c s="248"/>
      <c s="248"/>
      <c s="248"/>
      <c s="248"/>
      <c s="248"/>
      <c s="248"/>
      <c s="249"/>
      <c s="249"/>
      <c s="249"/>
      <c s="249"/>
      <c s="249"/>
      <c s="249"/>
      <c s="249"/>
      <c s="249"/>
    </row>
    <row r="2176" spans="1:18" ht="12.75">
      <c r="A2176" s="247"/>
      <c s="204"/>
      <c s="248"/>
      <c s="248"/>
      <c s="248"/>
      <c s="248"/>
      <c s="248"/>
      <c s="248"/>
      <c s="248"/>
      <c s="248"/>
      <c s="249"/>
      <c s="249"/>
      <c s="249"/>
      <c s="249"/>
      <c s="249"/>
      <c s="249"/>
      <c s="249"/>
      <c s="249"/>
    </row>
    <row r="2177" spans="1:18" ht="12.75">
      <c r="A2177" s="247"/>
      <c s="204"/>
      <c s="248"/>
      <c s="248"/>
      <c s="248"/>
      <c s="248"/>
      <c s="248"/>
      <c s="248"/>
      <c s="248"/>
      <c s="248"/>
      <c s="249"/>
      <c s="249"/>
      <c s="249"/>
      <c s="249"/>
      <c s="249"/>
      <c s="249"/>
      <c s="249"/>
      <c s="249"/>
    </row>
    <row r="2178" spans="1:18" ht="12.75">
      <c r="A2178" s="247"/>
      <c s="204"/>
      <c s="248"/>
      <c s="248"/>
      <c s="248"/>
      <c s="248"/>
      <c s="248"/>
      <c s="248"/>
      <c s="248"/>
      <c s="248"/>
      <c s="249"/>
      <c s="249"/>
      <c s="249"/>
      <c s="249"/>
      <c s="249"/>
      <c s="249"/>
      <c s="249"/>
      <c s="249"/>
    </row>
    <row r="2179" spans="1:18" ht="12.75">
      <c r="A2179" s="247"/>
      <c s="204"/>
      <c s="248"/>
      <c s="248"/>
      <c s="248"/>
      <c s="248"/>
      <c s="248"/>
      <c s="248"/>
      <c s="248"/>
      <c s="248"/>
      <c s="249"/>
      <c s="249"/>
      <c s="249"/>
      <c s="249"/>
      <c s="249"/>
      <c s="249"/>
      <c s="249"/>
      <c s="249"/>
    </row>
    <row r="2180" spans="1:18" ht="12.75">
      <c r="A2180" s="247"/>
      <c s="204"/>
      <c s="248"/>
      <c s="248"/>
      <c s="248"/>
      <c s="248"/>
      <c s="248"/>
      <c s="248"/>
      <c s="248"/>
      <c s="248"/>
      <c s="249"/>
      <c s="249"/>
      <c s="249"/>
      <c s="249"/>
      <c s="249"/>
      <c s="249"/>
      <c s="249"/>
      <c s="249"/>
    </row>
    <row r="2181" spans="1:18" ht="12.75">
      <c r="A2181" s="247"/>
      <c s="204"/>
      <c s="248"/>
      <c s="248"/>
      <c s="248"/>
      <c s="248"/>
      <c s="248"/>
      <c s="248"/>
      <c s="248"/>
      <c s="248"/>
      <c s="249"/>
      <c s="249"/>
      <c s="249"/>
      <c s="249"/>
      <c s="249"/>
      <c s="249"/>
      <c s="249"/>
      <c s="249"/>
    </row>
    <row r="2182" spans="1:18" ht="12.75">
      <c r="A2182" s="247"/>
      <c s="204"/>
      <c s="248"/>
      <c s="248"/>
      <c s="248"/>
      <c s="248"/>
      <c s="248"/>
      <c s="248"/>
      <c s="248"/>
      <c s="248"/>
      <c s="249"/>
      <c s="249"/>
      <c s="249"/>
      <c s="249"/>
      <c s="249"/>
      <c s="249"/>
      <c s="249"/>
      <c s="249"/>
    </row>
    <row r="2183" spans="1:18" ht="12.75">
      <c r="A2183" s="247"/>
      <c s="204"/>
      <c s="248"/>
      <c s="248"/>
      <c s="248"/>
      <c s="248"/>
      <c s="248"/>
      <c s="248"/>
      <c s="248"/>
      <c s="248"/>
      <c s="249"/>
      <c s="249"/>
      <c s="249"/>
      <c s="249"/>
      <c s="249"/>
      <c s="249"/>
      <c s="249"/>
      <c s="249"/>
    </row>
    <row r="2184" spans="1:18" ht="12.75">
      <c r="A2184" s="247"/>
      <c s="204"/>
      <c s="248"/>
      <c s="248"/>
      <c s="248"/>
      <c s="248"/>
      <c s="248"/>
      <c s="248"/>
      <c s="248"/>
      <c s="248"/>
      <c s="249"/>
      <c s="249"/>
      <c s="249"/>
      <c s="249"/>
      <c s="249"/>
      <c s="249"/>
      <c s="249"/>
      <c s="249"/>
    </row>
    <row r="2185" spans="1:18" ht="12.75">
      <c r="A2185" s="247"/>
      <c s="204"/>
      <c s="248"/>
      <c s="248"/>
      <c s="248"/>
      <c s="248"/>
      <c s="248"/>
      <c s="248"/>
      <c s="248"/>
      <c s="248"/>
      <c s="249"/>
      <c s="249"/>
      <c s="249"/>
      <c s="249"/>
      <c s="249"/>
      <c s="249"/>
      <c s="249"/>
      <c s="249"/>
    </row>
    <row r="2186" spans="1:18" ht="12.75">
      <c r="A2186" s="247"/>
      <c s="204"/>
      <c s="248"/>
      <c s="248"/>
      <c s="248"/>
      <c s="248"/>
      <c s="248"/>
      <c s="248"/>
      <c s="248"/>
      <c s="248"/>
      <c s="249"/>
      <c s="249"/>
      <c s="249"/>
      <c s="249"/>
      <c s="249"/>
      <c s="249"/>
      <c s="249"/>
      <c s="249"/>
    </row>
    <row r="2187" spans="1:18" ht="12.75">
      <c r="A2187" s="247"/>
      <c s="204"/>
      <c s="248"/>
      <c s="248"/>
      <c s="248"/>
      <c s="248"/>
      <c s="248"/>
      <c s="248"/>
      <c s="248"/>
      <c s="248"/>
      <c s="249"/>
      <c s="249"/>
      <c s="249"/>
      <c s="249"/>
      <c s="249"/>
      <c s="249"/>
      <c s="249"/>
      <c s="249"/>
    </row>
    <row r="2188" spans="1:18" ht="12.75">
      <c r="A2188" s="247"/>
      <c s="204"/>
      <c s="248"/>
      <c s="248"/>
      <c s="248"/>
      <c s="248"/>
      <c s="248"/>
      <c s="248"/>
      <c s="248"/>
      <c s="248"/>
      <c s="249"/>
      <c s="249"/>
      <c s="249"/>
      <c s="249"/>
      <c s="249"/>
      <c s="249"/>
      <c s="249"/>
      <c s="249"/>
    </row>
    <row r="2189" spans="1:18" ht="12.75">
      <c r="A2189" s="247"/>
      <c s="204"/>
      <c s="248"/>
      <c s="248"/>
      <c s="248"/>
      <c s="248"/>
      <c s="248"/>
      <c s="248"/>
      <c s="248"/>
      <c s="248"/>
      <c s="249"/>
      <c s="249"/>
      <c s="249"/>
      <c s="249"/>
      <c s="249"/>
      <c s="249"/>
      <c s="249"/>
      <c s="249"/>
    </row>
    <row r="2190" spans="1:18" ht="12.75">
      <c r="A2190" s="247"/>
      <c s="204"/>
      <c s="248"/>
      <c s="248"/>
      <c s="248"/>
      <c s="248"/>
      <c s="248"/>
      <c s="248"/>
      <c s="248"/>
      <c s="248"/>
      <c s="249"/>
      <c s="249"/>
      <c s="249"/>
      <c s="249"/>
      <c s="249"/>
      <c s="249"/>
      <c s="249"/>
      <c s="249"/>
    </row>
    <row r="2191" spans="1:18" ht="12.75">
      <c r="A2191" s="247"/>
      <c s="204"/>
      <c s="248"/>
      <c s="248"/>
      <c s="248"/>
      <c s="248"/>
      <c s="248"/>
      <c s="248"/>
      <c s="248"/>
      <c s="248"/>
      <c s="249"/>
      <c s="249"/>
      <c s="249"/>
      <c s="249"/>
      <c s="249"/>
      <c s="249"/>
      <c s="249"/>
      <c s="249"/>
    </row>
    <row r="2192" spans="1:18" ht="12.75">
      <c r="A2192" s="247"/>
      <c s="204"/>
      <c s="248"/>
      <c s="248"/>
      <c s="248"/>
      <c s="248"/>
      <c s="248"/>
      <c s="248"/>
      <c s="248"/>
      <c s="248"/>
      <c s="249"/>
      <c s="249"/>
      <c s="249"/>
      <c s="249"/>
      <c s="249"/>
      <c s="249"/>
      <c s="249"/>
      <c s="249"/>
    </row>
    <row r="2193" spans="1:18" ht="12.75">
      <c r="A2193" s="247"/>
      <c s="204"/>
      <c s="248"/>
      <c s="248"/>
      <c s="248"/>
      <c s="248"/>
      <c s="248"/>
      <c s="248"/>
      <c s="248"/>
      <c s="248"/>
      <c s="249"/>
      <c s="249"/>
      <c s="249"/>
      <c s="249"/>
      <c s="249"/>
      <c s="249"/>
      <c s="249"/>
      <c s="249"/>
    </row>
    <row r="2194" spans="1:18" ht="12.75">
      <c r="A2194" s="247"/>
      <c s="204"/>
      <c s="248"/>
      <c s="248"/>
      <c s="248"/>
      <c s="248"/>
      <c s="248"/>
      <c s="248"/>
      <c s="248"/>
      <c s="248"/>
      <c s="249"/>
      <c s="249"/>
      <c s="249"/>
      <c s="249"/>
      <c s="249"/>
      <c s="249"/>
      <c s="249"/>
      <c s="249"/>
    </row>
    <row r="2195" spans="1:18" ht="12.75">
      <c r="A2195" s="247"/>
      <c s="204"/>
      <c s="248"/>
      <c s="248"/>
      <c s="248"/>
      <c s="248"/>
      <c s="248"/>
      <c s="248"/>
      <c s="248"/>
      <c s="248"/>
      <c s="249"/>
      <c s="249"/>
      <c s="249"/>
      <c s="249"/>
      <c s="249"/>
      <c s="249"/>
      <c s="249"/>
      <c s="249"/>
    </row>
    <row r="2196" spans="1:18" ht="12.75">
      <c r="A2196" s="247"/>
      <c s="204"/>
      <c s="248"/>
      <c s="248"/>
      <c s="248"/>
      <c s="248"/>
      <c s="248"/>
      <c s="248"/>
      <c s="248"/>
      <c s="248"/>
      <c s="249"/>
      <c s="249"/>
      <c s="249"/>
      <c s="249"/>
      <c s="249"/>
      <c s="249"/>
      <c s="249"/>
      <c s="249"/>
    </row>
    <row r="2197" spans="1:18" ht="12.75">
      <c r="A2197" s="247"/>
      <c s="204"/>
      <c s="248"/>
      <c s="248"/>
      <c s="248"/>
      <c s="248"/>
      <c s="248"/>
      <c s="248"/>
      <c s="248"/>
      <c s="248"/>
      <c s="249"/>
      <c s="249"/>
      <c s="249"/>
      <c s="249"/>
      <c s="249"/>
      <c s="249"/>
      <c s="249"/>
      <c s="249"/>
    </row>
    <row r="2198" spans="1:18" ht="12.75">
      <c r="A2198" s="247"/>
      <c s="204"/>
      <c s="248"/>
      <c s="248"/>
      <c s="248"/>
      <c s="248"/>
      <c s="248"/>
      <c s="248"/>
      <c s="248"/>
      <c s="248"/>
      <c s="249"/>
      <c s="249"/>
      <c s="249"/>
      <c s="249"/>
      <c s="249"/>
      <c s="249"/>
      <c s="249"/>
      <c s="249"/>
    </row>
    <row r="2199" spans="1:18" ht="12.75">
      <c r="A2199" s="247"/>
      <c s="204"/>
      <c s="248"/>
      <c s="248"/>
      <c s="248"/>
      <c s="248"/>
      <c s="248"/>
      <c s="248"/>
      <c s="248"/>
      <c s="248"/>
      <c s="249"/>
      <c s="249"/>
      <c s="249"/>
      <c s="249"/>
      <c s="249"/>
      <c s="249"/>
      <c s="249"/>
      <c s="249"/>
    </row>
    <row r="2200" spans="1:18" ht="12.75">
      <c r="A2200" s="247"/>
      <c s="204"/>
      <c s="248"/>
      <c s="248"/>
      <c s="248"/>
      <c s="248"/>
      <c s="248"/>
      <c s="248"/>
      <c s="248"/>
      <c s="248"/>
      <c s="249"/>
      <c s="249"/>
      <c s="249"/>
      <c s="249"/>
      <c s="249"/>
      <c s="249"/>
      <c s="249"/>
      <c s="249"/>
    </row>
    <row r="2201" spans="1:18" ht="12.75">
      <c r="A2201" s="247"/>
      <c s="204"/>
      <c s="248"/>
      <c s="248"/>
      <c s="248"/>
      <c s="248"/>
      <c s="248"/>
      <c s="248"/>
      <c s="248"/>
      <c s="248"/>
      <c s="249"/>
      <c s="249"/>
      <c s="249"/>
      <c s="249"/>
      <c s="249"/>
      <c s="249"/>
      <c s="249"/>
      <c s="249"/>
    </row>
    <row r="2202" spans="1:18" ht="12.75">
      <c r="A2202" s="247"/>
      <c s="204"/>
      <c s="248"/>
      <c s="248"/>
      <c s="248"/>
      <c s="248"/>
      <c s="248"/>
      <c s="248"/>
      <c s="248"/>
      <c s="248"/>
      <c s="249"/>
      <c s="249"/>
      <c s="249"/>
      <c s="249"/>
      <c s="249"/>
      <c s="249"/>
      <c s="249"/>
      <c s="249"/>
    </row>
    <row r="2203" spans="1:18" ht="12.75">
      <c r="A2203" s="247"/>
      <c s="204"/>
      <c s="248"/>
      <c s="248"/>
      <c s="248"/>
      <c s="248"/>
      <c s="248"/>
      <c s="248"/>
      <c s="248"/>
      <c s="248"/>
      <c s="249"/>
      <c s="249"/>
      <c s="249"/>
      <c s="249"/>
      <c s="249"/>
      <c s="249"/>
      <c s="249"/>
      <c s="249"/>
    </row>
    <row r="2204" spans="1:18" ht="12.75">
      <c r="A2204" s="247"/>
      <c s="204"/>
      <c s="248"/>
      <c s="248"/>
      <c s="248"/>
      <c s="248"/>
      <c s="248"/>
      <c s="248"/>
      <c s="248"/>
      <c s="248"/>
      <c s="249"/>
      <c s="249"/>
      <c s="249"/>
      <c s="249"/>
      <c s="249"/>
      <c s="249"/>
      <c s="249"/>
      <c s="249"/>
    </row>
    <row r="2205" spans="1:18" ht="12.75">
      <c r="A2205" s="247"/>
      <c s="204"/>
      <c s="248"/>
      <c s="248"/>
      <c s="248"/>
      <c s="248"/>
      <c s="248"/>
      <c s="248"/>
      <c s="248"/>
      <c s="248"/>
      <c s="249"/>
      <c s="249"/>
      <c s="249"/>
      <c s="249"/>
      <c s="249"/>
      <c s="249"/>
      <c s="249"/>
      <c s="249"/>
    </row>
    <row r="2206" spans="1:18" ht="12.75">
      <c r="A2206" s="247"/>
      <c s="204"/>
      <c s="248"/>
      <c s="248"/>
      <c s="248"/>
      <c s="248"/>
      <c s="248"/>
      <c s="248"/>
      <c s="248"/>
      <c s="248"/>
      <c s="249"/>
      <c s="249"/>
      <c s="249"/>
      <c s="249"/>
      <c s="249"/>
      <c s="249"/>
      <c s="249"/>
      <c s="249"/>
    </row>
    <row r="2207" spans="1:18" ht="12.75">
      <c r="A2207" s="247"/>
      <c s="204"/>
      <c s="248"/>
      <c s="248"/>
      <c s="248"/>
      <c s="248"/>
      <c s="248"/>
      <c s="248"/>
      <c s="248"/>
      <c s="248"/>
      <c s="249"/>
      <c s="249"/>
      <c s="249"/>
      <c s="249"/>
      <c s="249"/>
      <c s="249"/>
      <c s="249"/>
      <c s="249"/>
    </row>
    <row r="2208" spans="1:18" ht="12.75">
      <c r="A2208" s="247"/>
      <c s="204"/>
      <c s="248"/>
      <c s="248"/>
      <c s="248"/>
      <c s="248"/>
      <c s="248"/>
      <c s="248"/>
      <c s="248"/>
      <c s="248"/>
      <c s="249"/>
      <c s="249"/>
      <c s="249"/>
      <c s="249"/>
      <c s="249"/>
      <c s="249"/>
      <c s="249"/>
      <c s="249"/>
    </row>
    <row r="2209" spans="1:18" ht="12.75">
      <c r="A2209" s="247"/>
      <c s="204"/>
      <c s="248"/>
      <c s="248"/>
      <c s="248"/>
      <c s="248"/>
      <c s="248"/>
      <c s="248"/>
      <c s="248"/>
      <c s="248"/>
      <c s="249"/>
      <c s="249"/>
      <c s="249"/>
      <c s="249"/>
      <c s="249"/>
      <c s="249"/>
      <c s="249"/>
      <c s="249"/>
    </row>
    <row r="2210" spans="1:18" ht="12.75">
      <c r="A2210" s="247"/>
      <c s="204"/>
      <c s="248"/>
      <c s="248"/>
      <c s="248"/>
      <c s="248"/>
      <c s="248"/>
      <c s="248"/>
      <c s="248"/>
      <c s="248"/>
      <c s="249"/>
      <c s="249"/>
      <c s="249"/>
      <c s="249"/>
      <c s="249"/>
      <c s="249"/>
      <c s="249"/>
      <c s="249"/>
    </row>
    <row r="2211" spans="1:18" ht="12.75">
      <c r="A2211" s="247"/>
      <c s="204"/>
      <c s="248"/>
      <c s="248"/>
      <c s="248"/>
      <c s="248"/>
      <c s="248"/>
      <c s="248"/>
      <c s="248"/>
      <c s="248"/>
      <c s="249"/>
      <c s="249"/>
      <c s="249"/>
      <c s="249"/>
      <c s="249"/>
      <c s="249"/>
      <c s="249"/>
      <c s="249"/>
    </row>
    <row r="2212" spans="1:18" ht="12.75">
      <c r="A2212" s="247"/>
      <c s="204"/>
      <c s="248"/>
      <c s="248"/>
      <c s="248"/>
      <c s="248"/>
      <c s="248"/>
      <c s="248"/>
      <c s="248"/>
      <c s="248"/>
      <c s="249"/>
      <c s="249"/>
      <c s="249"/>
      <c s="249"/>
      <c s="249"/>
      <c s="249"/>
      <c s="249"/>
      <c s="249"/>
    </row>
    <row r="2213" spans="1:18" ht="12.75">
      <c r="A2213" s="247"/>
      <c s="204"/>
      <c s="248"/>
      <c s="248"/>
      <c s="248"/>
      <c s="248"/>
      <c s="248"/>
      <c s="248"/>
      <c s="248"/>
      <c s="248"/>
      <c s="249"/>
      <c s="249"/>
      <c s="249"/>
      <c s="249"/>
      <c s="249"/>
      <c s="249"/>
      <c s="249"/>
      <c s="249"/>
    </row>
    <row r="2214" spans="1:18" ht="12.75">
      <c r="A2214" s="247"/>
      <c s="204"/>
      <c s="248"/>
      <c s="248"/>
      <c s="248"/>
      <c s="248"/>
      <c s="248"/>
      <c s="248"/>
      <c s="248"/>
      <c s="248"/>
      <c s="249"/>
      <c s="249"/>
      <c s="249"/>
      <c s="249"/>
      <c s="249"/>
      <c s="249"/>
      <c s="249"/>
      <c s="249"/>
    </row>
    <row r="2215" spans="1:18" ht="12.75">
      <c r="A2215" s="247"/>
      <c s="204"/>
      <c s="248"/>
      <c s="248"/>
      <c s="248"/>
      <c s="248"/>
      <c s="248"/>
      <c s="248"/>
      <c s="248"/>
      <c s="248"/>
      <c s="249"/>
      <c s="249"/>
      <c s="249"/>
      <c s="249"/>
      <c s="249"/>
      <c s="249"/>
      <c s="249"/>
      <c s="249"/>
    </row>
    <row r="2216" spans="1:18" ht="12.75">
      <c r="A2216" s="247"/>
      <c s="204"/>
      <c s="248"/>
      <c s="248"/>
      <c s="248"/>
      <c s="248"/>
      <c s="248"/>
      <c s="248"/>
      <c s="248"/>
      <c s="248"/>
      <c s="249"/>
      <c s="249"/>
      <c s="249"/>
      <c s="249"/>
      <c s="249"/>
      <c s="249"/>
      <c s="249"/>
      <c s="249"/>
    </row>
    <row r="2217" spans="1:18" ht="12.75">
      <c r="A2217" s="247"/>
      <c s="204"/>
      <c s="248"/>
      <c s="248"/>
      <c s="248"/>
      <c s="248"/>
      <c s="248"/>
      <c s="248"/>
      <c s="248"/>
      <c s="248"/>
      <c s="249"/>
      <c s="249"/>
      <c s="249"/>
      <c s="249"/>
      <c s="249"/>
      <c s="249"/>
      <c s="249"/>
      <c s="249"/>
    </row>
    <row r="2218" spans="1:18" ht="12.75">
      <c r="A2218" s="247"/>
      <c s="204"/>
      <c s="248"/>
      <c s="248"/>
      <c s="248"/>
      <c s="248"/>
      <c s="248"/>
      <c s="248"/>
      <c s="248"/>
      <c s="248"/>
      <c s="249"/>
      <c s="249"/>
      <c s="249"/>
      <c s="249"/>
      <c s="249"/>
      <c s="249"/>
      <c s="249"/>
      <c s="249"/>
    </row>
    <row r="2219" spans="1:18" ht="12.75">
      <c r="A2219" s="247"/>
      <c s="204"/>
      <c s="248"/>
      <c s="248"/>
      <c s="248"/>
      <c s="248"/>
      <c s="248"/>
      <c s="248"/>
      <c s="248"/>
      <c s="248"/>
      <c s="249"/>
      <c s="249"/>
      <c s="249"/>
      <c s="249"/>
      <c s="249"/>
      <c s="249"/>
      <c s="249"/>
      <c s="249"/>
    </row>
    <row r="2220" spans="1:18" ht="12.75">
      <c r="A2220" s="247"/>
      <c s="204"/>
      <c s="248"/>
      <c s="248"/>
      <c s="248"/>
      <c s="248"/>
      <c s="248"/>
      <c s="248"/>
      <c s="248"/>
      <c s="248"/>
      <c s="249"/>
      <c s="249"/>
      <c s="249"/>
      <c s="249"/>
      <c s="249"/>
      <c s="249"/>
      <c s="249"/>
      <c s="249"/>
    </row>
    <row r="2221" spans="1:18" ht="12.75">
      <c r="A2221" s="247"/>
      <c s="204"/>
      <c s="248"/>
      <c s="248"/>
      <c s="248"/>
      <c s="248"/>
      <c s="248"/>
      <c s="248"/>
      <c s="248"/>
      <c s="248"/>
      <c s="249"/>
      <c s="249"/>
      <c s="249"/>
      <c s="249"/>
      <c s="249"/>
      <c s="249"/>
      <c s="249"/>
      <c s="249"/>
    </row>
    <row r="2222" spans="1:18" ht="12.75">
      <c r="A2222" s="247"/>
      <c s="204"/>
      <c s="248"/>
      <c s="248"/>
      <c s="248"/>
      <c s="248"/>
      <c s="248"/>
      <c s="248"/>
      <c s="248"/>
      <c s="248"/>
      <c s="249"/>
      <c s="249"/>
      <c s="249"/>
      <c s="249"/>
      <c s="249"/>
      <c s="249"/>
      <c s="249"/>
      <c s="249"/>
    </row>
    <row r="2223" spans="1:18" ht="12.75">
      <c r="A2223" s="247"/>
      <c s="204"/>
      <c s="248"/>
      <c s="248"/>
      <c s="248"/>
      <c s="248"/>
      <c s="248"/>
      <c s="248"/>
      <c s="248"/>
      <c s="248"/>
      <c s="249"/>
      <c s="249"/>
      <c s="249"/>
      <c s="249"/>
      <c s="249"/>
      <c s="249"/>
      <c s="249"/>
      <c s="249"/>
    </row>
    <row r="2224" spans="1:18" ht="12.75">
      <c r="A2224" s="247"/>
      <c s="204"/>
      <c s="248"/>
      <c s="248"/>
      <c s="248"/>
      <c s="248"/>
      <c s="248"/>
      <c s="248"/>
      <c s="248"/>
      <c s="248"/>
      <c s="249"/>
      <c s="249"/>
      <c s="249"/>
      <c s="249"/>
      <c s="249"/>
      <c s="249"/>
      <c s="249"/>
      <c s="249"/>
    </row>
    <row r="2225" spans="1:18" ht="12.75">
      <c r="A2225" s="247"/>
      <c s="204"/>
      <c s="248"/>
      <c s="248"/>
      <c s="248"/>
      <c s="248"/>
      <c s="248"/>
      <c s="248"/>
      <c s="248"/>
      <c s="248"/>
      <c s="249"/>
      <c s="249"/>
      <c s="249"/>
      <c s="249"/>
      <c s="249"/>
      <c s="249"/>
      <c s="249"/>
      <c s="249"/>
    </row>
    <row r="2226" spans="1:18" ht="12.75">
      <c r="A2226" s="247"/>
      <c s="204"/>
      <c s="248"/>
      <c s="248"/>
      <c s="248"/>
      <c s="248"/>
      <c s="248"/>
      <c s="248"/>
      <c s="248"/>
      <c s="248"/>
      <c s="249"/>
      <c s="249"/>
      <c s="249"/>
      <c s="249"/>
      <c s="249"/>
      <c s="249"/>
      <c s="249"/>
      <c s="249"/>
    </row>
    <row r="2227" spans="1:18" ht="12.75">
      <c r="A2227" s="247"/>
      <c s="204"/>
      <c s="248"/>
      <c s="248"/>
      <c s="248"/>
      <c s="248"/>
      <c s="248"/>
      <c s="248"/>
      <c s="248"/>
      <c s="248"/>
      <c s="249"/>
      <c s="249"/>
      <c s="249"/>
      <c s="249"/>
      <c s="249"/>
      <c s="249"/>
      <c s="249"/>
      <c s="249"/>
    </row>
    <row r="2228" spans="1:18" ht="12.75">
      <c r="A2228" s="247"/>
      <c s="204"/>
      <c s="248"/>
      <c s="248"/>
      <c s="248"/>
      <c s="248"/>
      <c s="248"/>
      <c s="248"/>
      <c s="248"/>
      <c s="248"/>
      <c s="249"/>
      <c s="249"/>
      <c s="249"/>
      <c s="249"/>
      <c s="249"/>
      <c s="249"/>
      <c s="249"/>
      <c s="249"/>
    </row>
    <row r="2229" spans="1:18" ht="12.75">
      <c r="A2229" s="247"/>
      <c s="204"/>
      <c s="248"/>
      <c s="248"/>
      <c s="248"/>
      <c s="248"/>
      <c s="248"/>
      <c s="248"/>
      <c s="248"/>
      <c s="248"/>
      <c s="249"/>
      <c s="249"/>
      <c s="249"/>
      <c s="249"/>
      <c s="249"/>
      <c s="249"/>
      <c s="249"/>
      <c s="249"/>
    </row>
    <row r="2230" spans="1:18" ht="12.75">
      <c r="A2230" s="247"/>
      <c s="204"/>
      <c s="248"/>
      <c s="248"/>
      <c s="248"/>
      <c s="248"/>
      <c s="248"/>
      <c s="248"/>
      <c s="248"/>
      <c s="248"/>
      <c s="249"/>
      <c s="249"/>
      <c s="249"/>
      <c s="249"/>
      <c s="249"/>
      <c s="249"/>
      <c s="249"/>
      <c s="249"/>
    </row>
    <row r="2231" spans="1:18" ht="12.75">
      <c r="A2231" s="247"/>
      <c s="204"/>
      <c s="248"/>
      <c s="248"/>
      <c s="248"/>
      <c s="248"/>
      <c s="248"/>
      <c s="248"/>
      <c s="248"/>
      <c s="248"/>
      <c s="249"/>
      <c s="249"/>
      <c s="249"/>
      <c s="249"/>
      <c s="249"/>
      <c s="249"/>
      <c s="249"/>
      <c s="249"/>
    </row>
    <row r="2232" spans="1:18" ht="12.75">
      <c r="A2232" s="247"/>
      <c s="204"/>
      <c s="248"/>
      <c s="248"/>
      <c s="248"/>
      <c s="248"/>
      <c s="248"/>
      <c s="248"/>
      <c s="248"/>
      <c s="248"/>
      <c s="249"/>
      <c s="249"/>
      <c s="249"/>
      <c s="249"/>
      <c s="249"/>
      <c s="249"/>
      <c s="249"/>
      <c s="249"/>
    </row>
    <row r="2233" spans="1:18" ht="12.75">
      <c r="A2233" s="247"/>
      <c s="204"/>
      <c s="248"/>
      <c s="248"/>
      <c s="248"/>
      <c s="248"/>
      <c s="248"/>
      <c s="248"/>
      <c s="248"/>
      <c s="248"/>
      <c s="249"/>
      <c s="249"/>
      <c s="249"/>
      <c s="249"/>
      <c s="249"/>
      <c s="249"/>
      <c s="249"/>
      <c s="249"/>
    </row>
    <row r="2234" spans="1:18" ht="12.75">
      <c r="A2234" s="247"/>
      <c s="204"/>
      <c s="248"/>
      <c s="248"/>
      <c s="248"/>
      <c s="248"/>
      <c s="248"/>
      <c s="248"/>
      <c s="248"/>
      <c s="248"/>
      <c s="249"/>
      <c s="249"/>
      <c s="249"/>
      <c s="249"/>
      <c s="249"/>
      <c s="249"/>
      <c s="249"/>
      <c s="249"/>
    </row>
    <row r="2235" spans="1:18" ht="12.75">
      <c r="A2235" s="247"/>
      <c s="204"/>
      <c s="248"/>
      <c s="248"/>
      <c s="248"/>
      <c s="248"/>
      <c s="248"/>
      <c s="248"/>
      <c s="248"/>
      <c s="248"/>
      <c s="249"/>
      <c s="249"/>
      <c s="249"/>
      <c s="249"/>
      <c s="249"/>
      <c s="249"/>
      <c s="249"/>
      <c s="249"/>
    </row>
    <row r="2236" spans="1:18" ht="12.75">
      <c r="A2236" s="247"/>
      <c s="204"/>
      <c s="248"/>
      <c s="248"/>
      <c s="248"/>
      <c s="248"/>
      <c s="248"/>
      <c s="248"/>
      <c s="248"/>
      <c s="248"/>
      <c s="249"/>
      <c s="249"/>
      <c s="249"/>
      <c s="249"/>
      <c s="249"/>
      <c s="249"/>
      <c s="249"/>
      <c s="249"/>
    </row>
    <row r="2237" spans="1:18" ht="12.75">
      <c r="A2237" s="247"/>
      <c s="204"/>
      <c s="248"/>
      <c s="248"/>
      <c s="248"/>
      <c s="248"/>
      <c s="248"/>
      <c s="248"/>
      <c s="248"/>
      <c s="248"/>
      <c s="249"/>
      <c s="249"/>
      <c s="249"/>
      <c s="249"/>
      <c s="249"/>
      <c s="249"/>
      <c s="249"/>
      <c s="249"/>
    </row>
    <row r="2238" spans="1:18" ht="12.75">
      <c r="A2238" s="247"/>
      <c s="204"/>
      <c s="248"/>
      <c s="248"/>
      <c s="248"/>
      <c s="248"/>
      <c s="248"/>
      <c s="248"/>
      <c s="248"/>
      <c s="248"/>
      <c s="249"/>
      <c s="249"/>
      <c s="249"/>
      <c s="249"/>
      <c s="249"/>
      <c s="249"/>
      <c s="249"/>
      <c s="249"/>
    </row>
    <row r="2239" spans="1:18" ht="12.75">
      <c r="A2239" s="247"/>
      <c s="204"/>
      <c s="248"/>
      <c s="248"/>
      <c s="248"/>
      <c s="248"/>
      <c s="248"/>
      <c s="248"/>
      <c s="248"/>
      <c s="248"/>
      <c s="249"/>
      <c s="249"/>
      <c s="249"/>
      <c s="249"/>
      <c s="249"/>
      <c s="249"/>
      <c s="249"/>
      <c s="249"/>
    </row>
    <row r="2240" spans="1:18" ht="12.75">
      <c r="A2240" s="247"/>
      <c s="204"/>
      <c s="248"/>
      <c s="248"/>
      <c s="248"/>
      <c s="248"/>
      <c s="248"/>
      <c s="248"/>
      <c s="248"/>
      <c s="248"/>
      <c s="249"/>
      <c s="249"/>
      <c s="249"/>
      <c s="249"/>
      <c s="249"/>
      <c s="249"/>
      <c s="249"/>
      <c s="249"/>
    </row>
    <row r="2241" spans="1:18" ht="12.75">
      <c r="A2241" s="247"/>
      <c s="204"/>
      <c s="248"/>
      <c s="248"/>
      <c s="248"/>
      <c s="248"/>
      <c s="248"/>
      <c s="248"/>
      <c s="248"/>
      <c s="248"/>
      <c s="249"/>
      <c s="249"/>
      <c s="249"/>
      <c s="249"/>
      <c s="249"/>
      <c s="249"/>
      <c s="249"/>
      <c s="249"/>
    </row>
    <row r="2242" spans="1:18" ht="12.75">
      <c r="A2242" s="247"/>
      <c s="204"/>
      <c s="248"/>
      <c s="248"/>
      <c s="248"/>
      <c s="248"/>
      <c s="248"/>
      <c s="248"/>
      <c s="248"/>
      <c s="248"/>
      <c s="249"/>
      <c s="249"/>
      <c s="249"/>
      <c s="249"/>
      <c s="249"/>
      <c s="249"/>
      <c s="249"/>
      <c s="249"/>
    </row>
    <row r="2243" spans="1:18" ht="12.75">
      <c r="A2243" s="247"/>
      <c s="204"/>
      <c s="248"/>
      <c s="248"/>
      <c s="248"/>
      <c s="248"/>
      <c s="248"/>
      <c s="248"/>
      <c s="248"/>
      <c s="248"/>
      <c s="249"/>
      <c s="249"/>
      <c s="249"/>
      <c s="249"/>
      <c s="249"/>
      <c s="249"/>
      <c s="249"/>
      <c s="249"/>
    </row>
    <row r="2244" spans="1:18" ht="12.75">
      <c r="A2244" s="247"/>
      <c s="204"/>
      <c s="248"/>
      <c s="248"/>
      <c s="248"/>
      <c s="248"/>
      <c s="248"/>
      <c s="248"/>
      <c s="248"/>
      <c s="248"/>
      <c s="249"/>
      <c s="249"/>
      <c s="249"/>
      <c s="249"/>
      <c s="249"/>
      <c s="249"/>
      <c s="249"/>
      <c s="249"/>
    </row>
    <row r="2245" spans="1:18" ht="12.75">
      <c r="A2245" s="247"/>
      <c s="204"/>
      <c s="248"/>
      <c s="248"/>
      <c s="248"/>
      <c s="248"/>
      <c s="248"/>
      <c s="248"/>
      <c s="248"/>
      <c s="248"/>
      <c s="249"/>
      <c s="249"/>
      <c s="249"/>
      <c s="249"/>
      <c s="249"/>
      <c s="249"/>
      <c s="249"/>
      <c s="249"/>
    </row>
    <row r="2246" spans="1:18" ht="12.75">
      <c r="A2246" s="247"/>
      <c s="204"/>
      <c s="248"/>
      <c s="248"/>
      <c s="248"/>
      <c s="248"/>
      <c s="248"/>
      <c s="248"/>
      <c s="248"/>
      <c s="248"/>
      <c s="249"/>
      <c s="249"/>
      <c s="249"/>
      <c s="249"/>
      <c s="249"/>
      <c s="249"/>
      <c s="249"/>
      <c s="249"/>
    </row>
    <row r="2247" spans="1:18" ht="12.75">
      <c r="A2247" s="247"/>
      <c s="204"/>
      <c s="248"/>
      <c s="248"/>
      <c s="248"/>
      <c s="248"/>
      <c s="248"/>
      <c s="248"/>
      <c s="248"/>
      <c s="248"/>
      <c s="249"/>
      <c s="249"/>
      <c s="249"/>
      <c s="249"/>
      <c s="249"/>
      <c s="249"/>
      <c s="249"/>
      <c s="249"/>
    </row>
    <row r="2248" spans="1:18" ht="12.75">
      <c r="A2248" s="247"/>
      <c s="204"/>
      <c s="248"/>
      <c s="248"/>
      <c s="248"/>
      <c s="248"/>
      <c s="248"/>
      <c s="248"/>
      <c s="248"/>
      <c s="248"/>
      <c s="249"/>
      <c s="249"/>
      <c s="249"/>
      <c s="249"/>
      <c s="249"/>
      <c s="249"/>
      <c s="249"/>
      <c s="249"/>
    </row>
    <row r="2249" spans="1:18" ht="12.75">
      <c r="A2249" s="247"/>
      <c s="204"/>
      <c s="248"/>
      <c s="248"/>
      <c s="248"/>
      <c s="248"/>
      <c s="248"/>
      <c s="248"/>
      <c s="248"/>
      <c s="248"/>
      <c s="249"/>
      <c s="249"/>
      <c s="249"/>
      <c s="249"/>
      <c s="249"/>
      <c s="249"/>
      <c s="249"/>
      <c s="249"/>
    </row>
    <row r="2250" spans="1:18" ht="12.75">
      <c r="A2250" s="247"/>
      <c s="204"/>
      <c s="248"/>
      <c s="248"/>
      <c s="248"/>
      <c s="248"/>
      <c s="248"/>
      <c s="248"/>
      <c s="248"/>
      <c s="248"/>
      <c s="249"/>
      <c s="249"/>
      <c s="249"/>
      <c s="249"/>
      <c s="249"/>
      <c s="249"/>
      <c s="249"/>
      <c s="249"/>
    </row>
    <row r="2251" spans="1:18" ht="12.75">
      <c r="A2251" s="247"/>
      <c s="204"/>
      <c s="248"/>
      <c s="248"/>
      <c s="248"/>
      <c s="248"/>
      <c s="248"/>
      <c s="248"/>
      <c s="248"/>
      <c s="248"/>
      <c s="249"/>
      <c s="249"/>
      <c s="249"/>
      <c s="249"/>
      <c s="249"/>
      <c s="249"/>
      <c s="249"/>
      <c s="249"/>
    </row>
    <row r="2252" spans="1:18" ht="12.75">
      <c r="A2252" s="247"/>
      <c s="204"/>
      <c s="248"/>
      <c s="248"/>
      <c s="248"/>
      <c s="248"/>
      <c s="248"/>
      <c s="248"/>
      <c s="248"/>
      <c s="248"/>
      <c s="249"/>
      <c s="249"/>
      <c s="249"/>
      <c s="249"/>
      <c s="249"/>
      <c s="249"/>
      <c s="249"/>
      <c s="249"/>
    </row>
    <row r="2253" spans="1:18" ht="12.75">
      <c r="A2253" s="247"/>
      <c s="204"/>
      <c s="248"/>
      <c s="248"/>
      <c s="248"/>
      <c s="248"/>
      <c s="248"/>
      <c s="248"/>
      <c s="248"/>
      <c s="248"/>
      <c s="249"/>
      <c s="249"/>
      <c s="249"/>
      <c s="249"/>
      <c s="249"/>
      <c s="249"/>
      <c s="249"/>
      <c s="249"/>
    </row>
    <row r="2254" spans="1:18" ht="12.75">
      <c r="A2254" s="247"/>
      <c s="204"/>
      <c s="248"/>
      <c s="248"/>
      <c s="248"/>
      <c s="248"/>
      <c s="248"/>
      <c s="248"/>
      <c s="248"/>
      <c s="248"/>
      <c s="249"/>
      <c s="249"/>
      <c s="249"/>
      <c s="249"/>
      <c s="249"/>
      <c s="249"/>
      <c s="249"/>
      <c s="249"/>
    </row>
    <row r="2255" spans="1:18" ht="12.75">
      <c r="A2255" s="247"/>
      <c s="204"/>
      <c s="248"/>
      <c s="248"/>
      <c s="248"/>
      <c s="248"/>
      <c s="248"/>
      <c s="248"/>
      <c s="248"/>
      <c s="248"/>
      <c s="249"/>
      <c s="249"/>
      <c s="249"/>
      <c s="249"/>
      <c s="249"/>
      <c s="249"/>
      <c s="249"/>
      <c s="249"/>
    </row>
    <row r="2256" spans="1:18" ht="12.75">
      <c r="A2256" s="247"/>
      <c s="204"/>
      <c s="248"/>
      <c s="248"/>
      <c s="248"/>
      <c s="248"/>
      <c s="248"/>
      <c s="248"/>
      <c s="248"/>
      <c s="248"/>
      <c s="249"/>
      <c s="249"/>
      <c s="249"/>
      <c s="249"/>
      <c s="249"/>
      <c s="249"/>
      <c s="249"/>
      <c s="249"/>
    </row>
    <row r="2257" spans="1:18" ht="12.75">
      <c r="A2257" s="247"/>
      <c s="204"/>
      <c s="248"/>
      <c s="248"/>
      <c s="248"/>
      <c s="248"/>
      <c s="248"/>
      <c s="248"/>
      <c s="248"/>
      <c s="248"/>
      <c s="249"/>
      <c s="249"/>
      <c s="249"/>
      <c s="249"/>
      <c s="249"/>
      <c s="249"/>
      <c s="249"/>
      <c s="249"/>
    </row>
    <row r="2258" spans="1:18" ht="12.75">
      <c r="A2258" s="247"/>
      <c s="204"/>
      <c s="248"/>
      <c s="248"/>
      <c s="248"/>
      <c s="248"/>
      <c s="248"/>
      <c s="248"/>
      <c s="248"/>
      <c s="248"/>
      <c s="249"/>
      <c s="249"/>
      <c s="249"/>
      <c s="249"/>
      <c s="249"/>
      <c s="249"/>
      <c s="249"/>
      <c s="249"/>
    </row>
    <row r="2259" spans="1:18" ht="12.75">
      <c r="A2259" s="247"/>
      <c s="204"/>
      <c s="248"/>
      <c s="248"/>
      <c s="248"/>
      <c s="248"/>
      <c s="248"/>
      <c s="248"/>
      <c s="248"/>
      <c s="248"/>
      <c s="249"/>
      <c s="249"/>
      <c s="249"/>
      <c s="249"/>
      <c s="249"/>
      <c s="249"/>
      <c s="249"/>
      <c s="249"/>
    </row>
    <row r="2260" spans="1:18" ht="12.75">
      <c r="A2260" s="247"/>
      <c s="204"/>
      <c s="248"/>
      <c s="248"/>
      <c s="248"/>
      <c s="248"/>
      <c s="248"/>
      <c s="248"/>
      <c s="248"/>
      <c s="248"/>
      <c s="249"/>
      <c s="249"/>
      <c s="249"/>
      <c s="249"/>
      <c s="249"/>
      <c s="249"/>
      <c s="249"/>
      <c s="249"/>
    </row>
    <row r="2261" spans="1:18" ht="12.75">
      <c r="A2261" s="247"/>
      <c s="204"/>
      <c s="248"/>
      <c s="248"/>
      <c s="248"/>
      <c s="248"/>
      <c s="248"/>
      <c s="248"/>
      <c s="248"/>
      <c s="248"/>
      <c s="249"/>
      <c s="249"/>
      <c s="249"/>
      <c s="249"/>
      <c s="249"/>
      <c s="249"/>
      <c s="249"/>
      <c s="249"/>
    </row>
    <row r="2262" spans="1:18" ht="12.75">
      <c r="A2262" s="247"/>
      <c s="204"/>
      <c s="248"/>
      <c s="248"/>
      <c s="248"/>
      <c s="248"/>
      <c s="248"/>
      <c s="248"/>
      <c s="248"/>
      <c s="248"/>
      <c s="249"/>
      <c s="249"/>
      <c s="249"/>
      <c s="249"/>
      <c s="249"/>
      <c s="249"/>
      <c s="249"/>
      <c s="249"/>
    </row>
    <row r="2263" spans="1:18" ht="12.75">
      <c r="A2263" s="247"/>
      <c s="204"/>
      <c s="248"/>
      <c s="248"/>
      <c s="248"/>
      <c s="248"/>
      <c s="248"/>
      <c s="248"/>
      <c s="248"/>
      <c s="248"/>
      <c s="249"/>
      <c s="249"/>
      <c s="249"/>
      <c s="249"/>
      <c s="249"/>
      <c s="249"/>
      <c s="249"/>
      <c s="249"/>
    </row>
    <row r="2264" spans="1:18" ht="12.75">
      <c r="A2264" s="247"/>
      <c s="204"/>
      <c s="248"/>
      <c s="248"/>
      <c s="248"/>
      <c s="248"/>
      <c s="248"/>
      <c s="248"/>
      <c s="248"/>
      <c s="248"/>
      <c s="249"/>
      <c s="249"/>
      <c s="249"/>
      <c s="249"/>
      <c s="249"/>
      <c s="249"/>
      <c s="249"/>
      <c s="249"/>
    </row>
    <row r="2265" spans="1:18" ht="12.75">
      <c r="A2265" s="247"/>
      <c s="204"/>
      <c s="248"/>
      <c s="248"/>
      <c s="248"/>
      <c s="248"/>
      <c s="248"/>
      <c s="248"/>
      <c s="248"/>
      <c s="248"/>
      <c s="249"/>
      <c s="249"/>
      <c s="249"/>
      <c s="249"/>
      <c s="249"/>
      <c s="249"/>
      <c s="249"/>
      <c s="249"/>
    </row>
    <row r="2266" spans="1:18" ht="12.75">
      <c r="A2266" s="247"/>
      <c s="204"/>
      <c s="248"/>
      <c s="248"/>
      <c s="248"/>
      <c s="248"/>
      <c s="248"/>
      <c s="248"/>
      <c s="248"/>
      <c s="248"/>
      <c s="249"/>
      <c s="249"/>
      <c s="249"/>
      <c s="249"/>
      <c s="249"/>
      <c s="249"/>
      <c s="249"/>
      <c s="249"/>
    </row>
    <row r="2267" spans="1:18" ht="12.75">
      <c r="A2267" s="247"/>
      <c s="204"/>
      <c s="248"/>
      <c s="248"/>
      <c s="248"/>
      <c s="248"/>
      <c s="248"/>
      <c s="248"/>
      <c s="248"/>
      <c s="248"/>
      <c s="249"/>
      <c s="249"/>
      <c s="249"/>
      <c s="249"/>
      <c s="249"/>
      <c s="249"/>
      <c s="249"/>
      <c s="249"/>
    </row>
    <row r="2268" spans="1:18" ht="12.75">
      <c r="A2268" s="247"/>
      <c s="204"/>
      <c s="248"/>
      <c s="248"/>
      <c s="248"/>
      <c s="248"/>
      <c s="248"/>
      <c s="248"/>
      <c s="248"/>
      <c s="248"/>
      <c s="249"/>
      <c s="249"/>
      <c s="249"/>
      <c s="249"/>
      <c s="249"/>
      <c s="249"/>
      <c s="249"/>
      <c s="249"/>
    </row>
    <row r="2269" spans="1:18" ht="12.75">
      <c r="A2269" s="247"/>
      <c s="204"/>
      <c s="248"/>
      <c s="248"/>
      <c s="248"/>
      <c s="248"/>
      <c s="248"/>
      <c s="248"/>
      <c s="248"/>
      <c s="248"/>
      <c s="249"/>
      <c s="249"/>
      <c s="249"/>
      <c s="249"/>
      <c s="249"/>
      <c s="249"/>
      <c s="249"/>
      <c s="249"/>
    </row>
    <row r="2270" spans="1:18" ht="12.75">
      <c r="A2270" s="247"/>
      <c s="204"/>
      <c s="248"/>
      <c s="248"/>
      <c s="248"/>
      <c s="248"/>
      <c s="248"/>
      <c s="248"/>
      <c s="248"/>
      <c s="248"/>
      <c s="249"/>
      <c s="249"/>
      <c s="249"/>
      <c s="249"/>
      <c s="249"/>
      <c s="249"/>
      <c s="249"/>
      <c s="249"/>
    </row>
    <row r="2271" spans="1:18" ht="12.75">
      <c r="A2271" s="247"/>
      <c s="204"/>
      <c s="248"/>
      <c s="248"/>
      <c s="248"/>
      <c s="248"/>
      <c s="248"/>
      <c s="248"/>
      <c s="248"/>
      <c s="248"/>
      <c s="249"/>
      <c s="249"/>
      <c s="249"/>
      <c s="249"/>
      <c s="249"/>
      <c s="249"/>
      <c s="249"/>
      <c s="249"/>
    </row>
    <row r="2272" spans="1:18" ht="12.75">
      <c r="A2272" s="247"/>
      <c s="204"/>
      <c s="248"/>
      <c s="248"/>
      <c s="248"/>
      <c s="248"/>
      <c s="248"/>
      <c s="248"/>
      <c s="248"/>
      <c s="248"/>
      <c s="249"/>
      <c s="249"/>
      <c s="249"/>
      <c s="249"/>
      <c s="249"/>
      <c s="249"/>
      <c s="249"/>
      <c s="249"/>
    </row>
    <row r="2273" spans="1:18" ht="12.75">
      <c r="A2273" s="247"/>
      <c s="204"/>
      <c s="248"/>
      <c s="248"/>
      <c s="248"/>
      <c s="248"/>
      <c s="248"/>
      <c s="248"/>
      <c s="248"/>
      <c s="248"/>
      <c s="249"/>
      <c s="249"/>
      <c s="249"/>
      <c s="249"/>
      <c s="249"/>
      <c s="249"/>
      <c s="249"/>
      <c s="249"/>
    </row>
    <row r="2274" spans="1:18" ht="12.75">
      <c r="A2274" s="247"/>
      <c s="204"/>
      <c s="248"/>
      <c s="248"/>
      <c s="248"/>
      <c s="248"/>
      <c s="248"/>
      <c s="248"/>
      <c s="248"/>
      <c s="248"/>
      <c s="249"/>
      <c s="249"/>
      <c s="249"/>
      <c s="249"/>
      <c s="249"/>
      <c s="249"/>
      <c s="249"/>
      <c s="249"/>
    </row>
    <row r="2275" spans="1:18" ht="12.75">
      <c r="A2275" s="247"/>
      <c s="204"/>
      <c s="248"/>
      <c s="248"/>
      <c s="248"/>
      <c s="248"/>
      <c s="248"/>
      <c s="248"/>
      <c s="248"/>
      <c s="248"/>
      <c s="249"/>
      <c s="249"/>
      <c s="249"/>
      <c s="249"/>
      <c s="249"/>
      <c s="249"/>
      <c s="249"/>
      <c s="249"/>
    </row>
    <row r="2276" spans="1:18" ht="12.75">
      <c r="A2276" s="247"/>
      <c s="204"/>
      <c s="248"/>
      <c s="248"/>
      <c s="248"/>
      <c s="248"/>
      <c s="248"/>
      <c s="248"/>
      <c s="248"/>
      <c s="248"/>
      <c s="249"/>
      <c s="249"/>
      <c s="249"/>
      <c s="249"/>
      <c s="249"/>
      <c s="249"/>
      <c s="249"/>
      <c s="249"/>
    </row>
    <row r="2277" spans="1:18" ht="12.75">
      <c r="A2277" s="247"/>
      <c s="204"/>
      <c s="248"/>
      <c s="248"/>
      <c s="248"/>
      <c s="248"/>
      <c s="248"/>
      <c s="248"/>
      <c s="248"/>
      <c s="248"/>
      <c s="249"/>
      <c s="249"/>
      <c s="249"/>
      <c s="249"/>
      <c s="249"/>
      <c s="249"/>
      <c s="249"/>
      <c s="249"/>
    </row>
    <row r="2278" spans="1:18" ht="12.75">
      <c r="A2278" s="247"/>
      <c s="204"/>
      <c s="248"/>
      <c s="248"/>
      <c s="248"/>
      <c s="248"/>
      <c s="248"/>
      <c s="248"/>
      <c s="248"/>
      <c s="248"/>
      <c s="249"/>
      <c s="249"/>
      <c s="249"/>
      <c s="249"/>
      <c s="249"/>
      <c s="249"/>
      <c s="249"/>
      <c s="249"/>
    </row>
    <row r="2279" spans="1:18" ht="12.75">
      <c r="A2279" s="247"/>
      <c s="204"/>
      <c s="248"/>
      <c s="248"/>
      <c s="248"/>
      <c s="248"/>
      <c s="248"/>
      <c s="248"/>
      <c s="248"/>
      <c s="248"/>
      <c s="249"/>
      <c s="249"/>
      <c s="249"/>
      <c s="249"/>
      <c s="249"/>
      <c s="249"/>
      <c s="249"/>
      <c s="249"/>
    </row>
    <row r="2280" spans="1:18" ht="12.75">
      <c r="A2280" s="247"/>
      <c s="204"/>
      <c s="248"/>
      <c s="248"/>
      <c s="248"/>
      <c s="248"/>
      <c s="248"/>
      <c s="248"/>
      <c s="248"/>
      <c s="248"/>
      <c s="249"/>
      <c s="249"/>
      <c s="249"/>
      <c s="249"/>
      <c s="249"/>
      <c s="249"/>
      <c s="249"/>
      <c s="249"/>
    </row>
    <row r="2281" spans="1:18" ht="12.75">
      <c r="A2281" s="247"/>
      <c s="204"/>
      <c s="248"/>
      <c s="248"/>
      <c s="248"/>
      <c s="248"/>
      <c s="248"/>
      <c s="248"/>
      <c s="248"/>
      <c s="248"/>
      <c s="249"/>
      <c s="249"/>
      <c s="249"/>
      <c s="249"/>
      <c s="249"/>
      <c s="249"/>
      <c s="249"/>
      <c s="249"/>
    </row>
    <row r="2282" spans="1:18" ht="12.75">
      <c r="A2282" s="247"/>
      <c s="204"/>
      <c s="248"/>
      <c s="248"/>
      <c s="248"/>
      <c s="248"/>
      <c s="248"/>
      <c s="248"/>
      <c s="248"/>
      <c s="248"/>
      <c s="249"/>
      <c s="249"/>
      <c s="249"/>
      <c s="249"/>
      <c s="249"/>
      <c s="249"/>
      <c s="249"/>
      <c s="249"/>
    </row>
    <row r="2283" spans="1:18" ht="12.75">
      <c r="A2283" s="247"/>
      <c s="204"/>
      <c s="248"/>
      <c s="248"/>
      <c s="248"/>
      <c s="248"/>
      <c s="248"/>
      <c s="248"/>
      <c s="248"/>
      <c s="248"/>
      <c s="249"/>
      <c s="249"/>
      <c s="249"/>
      <c s="249"/>
      <c s="249"/>
      <c s="249"/>
      <c s="249"/>
      <c s="249"/>
    </row>
    <row r="2284" spans="1:18" ht="12.75">
      <c r="A2284" s="247"/>
      <c s="204"/>
      <c s="248"/>
      <c s="248"/>
      <c s="248"/>
      <c s="248"/>
      <c s="248"/>
      <c s="248"/>
      <c s="248"/>
      <c s="248"/>
      <c s="249"/>
      <c s="249"/>
      <c s="249"/>
      <c s="249"/>
      <c s="249"/>
      <c s="249"/>
      <c s="249"/>
      <c s="249"/>
    </row>
    <row r="2285" spans="1:18" ht="12.75">
      <c r="A2285" s="247"/>
      <c s="204"/>
      <c s="248"/>
      <c s="248"/>
      <c s="248"/>
      <c s="248"/>
      <c s="248"/>
      <c s="248"/>
      <c s="248"/>
      <c s="248"/>
      <c s="249"/>
      <c s="249"/>
      <c s="249"/>
      <c s="249"/>
      <c s="249"/>
      <c s="249"/>
      <c s="249"/>
      <c s="249"/>
    </row>
    <row r="2286" spans="1:18" ht="12.75">
      <c r="A2286" s="247"/>
      <c s="204"/>
      <c s="248"/>
      <c s="248"/>
      <c s="248"/>
      <c s="248"/>
      <c s="248"/>
      <c s="248"/>
      <c s="248"/>
      <c s="248"/>
      <c s="249"/>
      <c s="249"/>
      <c s="249"/>
      <c s="249"/>
      <c s="249"/>
      <c s="249"/>
      <c s="249"/>
      <c s="249"/>
    </row>
    <row r="2287" spans="1:18" ht="12.75">
      <c r="A2287" s="247"/>
      <c s="204"/>
      <c s="248"/>
      <c s="248"/>
      <c s="248"/>
      <c s="248"/>
      <c s="248"/>
      <c s="248"/>
      <c s="248"/>
      <c s="248"/>
      <c s="249"/>
      <c s="249"/>
      <c s="249"/>
      <c s="249"/>
      <c s="249"/>
      <c s="249"/>
      <c s="249"/>
      <c s="249"/>
    </row>
    <row r="2288" spans="1:18" ht="12.75">
      <c r="A2288" s="247"/>
      <c s="204"/>
      <c s="248"/>
      <c s="248"/>
      <c s="248"/>
      <c s="248"/>
      <c s="248"/>
      <c s="248"/>
      <c s="248"/>
      <c s="248"/>
      <c s="249"/>
      <c s="249"/>
      <c s="249"/>
      <c s="249"/>
      <c s="249"/>
      <c s="249"/>
      <c s="249"/>
      <c s="249"/>
    </row>
    <row r="2289" spans="1:18" ht="12.75">
      <c r="A2289" s="247"/>
      <c s="204"/>
      <c s="248"/>
      <c s="248"/>
      <c s="248"/>
      <c s="248"/>
      <c s="248"/>
      <c s="248"/>
      <c s="248"/>
      <c s="248"/>
      <c s="249"/>
      <c s="249"/>
      <c s="249"/>
      <c s="249"/>
      <c s="249"/>
      <c s="249"/>
      <c s="249"/>
      <c s="249"/>
    </row>
    <row r="2290" spans="1:18" ht="12.75">
      <c r="A2290" s="247"/>
      <c s="204"/>
      <c s="248"/>
      <c s="248"/>
      <c s="248"/>
      <c s="248"/>
      <c s="248"/>
      <c s="248"/>
      <c s="248"/>
      <c s="248"/>
      <c s="249"/>
      <c s="249"/>
      <c s="249"/>
      <c s="249"/>
      <c s="249"/>
      <c s="249"/>
      <c s="249"/>
      <c s="249"/>
    </row>
    <row r="2291" spans="1:18" ht="12.75">
      <c r="A2291" s="247"/>
      <c s="204"/>
      <c s="248"/>
      <c s="248"/>
      <c s="248"/>
      <c s="248"/>
      <c s="248"/>
      <c s="248"/>
      <c s="248"/>
      <c s="248"/>
      <c s="249"/>
      <c s="249"/>
      <c s="249"/>
      <c s="249"/>
      <c s="249"/>
      <c s="249"/>
      <c s="249"/>
      <c s="249"/>
    </row>
    <row r="2292" spans="1:18" ht="12.75">
      <c r="A2292" s="247"/>
      <c s="204"/>
      <c s="248"/>
      <c s="248"/>
      <c s="248"/>
      <c s="248"/>
      <c s="248"/>
      <c s="248"/>
      <c s="248"/>
      <c s="248"/>
      <c s="249"/>
      <c s="249"/>
      <c s="249"/>
      <c s="249"/>
      <c s="249"/>
      <c s="249"/>
      <c s="249"/>
      <c s="249"/>
    </row>
    <row r="2293" spans="1:18" ht="12.75">
      <c r="A2293" s="247"/>
      <c s="204"/>
      <c s="248"/>
      <c s="248"/>
      <c s="248"/>
      <c s="248"/>
      <c s="248"/>
      <c s="248"/>
      <c s="248"/>
      <c s="248"/>
      <c s="249"/>
      <c s="249"/>
      <c s="249"/>
      <c s="249"/>
      <c s="249"/>
      <c s="249"/>
      <c s="249"/>
      <c s="249"/>
    </row>
    <row r="2294" spans="1:18" ht="12.75">
      <c r="A2294" s="247"/>
      <c s="204"/>
      <c s="248"/>
      <c s="248"/>
      <c s="248"/>
      <c s="248"/>
      <c s="248"/>
      <c s="248"/>
      <c s="248"/>
      <c s="248"/>
      <c s="249"/>
      <c s="249"/>
      <c s="249"/>
      <c s="249"/>
      <c s="249"/>
      <c s="249"/>
      <c s="249"/>
      <c s="249"/>
    </row>
    <row r="2295" spans="1:18" ht="12.75">
      <c r="A2295" s="247"/>
      <c s="204"/>
      <c s="248"/>
      <c s="248"/>
      <c s="248"/>
      <c s="248"/>
      <c s="248"/>
      <c s="248"/>
      <c s="248"/>
      <c s="248"/>
      <c s="249"/>
      <c s="249"/>
      <c s="249"/>
      <c s="249"/>
      <c s="249"/>
      <c s="249"/>
      <c s="249"/>
      <c s="249"/>
    </row>
    <row r="2296" spans="1:18" ht="12.75">
      <c r="A2296" s="247"/>
      <c s="204"/>
      <c s="248"/>
      <c s="248"/>
      <c s="248"/>
      <c s="248"/>
      <c s="248"/>
      <c s="248"/>
      <c s="248"/>
      <c s="248"/>
      <c s="249"/>
      <c s="249"/>
      <c s="249"/>
      <c s="249"/>
      <c s="249"/>
      <c s="249"/>
      <c s="249"/>
      <c s="249"/>
    </row>
    <row r="2297" spans="1:18" ht="12.75">
      <c r="A2297" s="247"/>
      <c s="204"/>
      <c s="248"/>
      <c s="248"/>
      <c s="248"/>
      <c s="248"/>
      <c s="248"/>
      <c s="248"/>
      <c s="248"/>
      <c s="248"/>
      <c s="249"/>
      <c s="249"/>
      <c s="249"/>
      <c s="249"/>
      <c s="249"/>
      <c s="249"/>
      <c s="249"/>
      <c s="249"/>
    </row>
    <row r="2298" spans="1:18" ht="12.75">
      <c r="A2298" s="247"/>
      <c s="204"/>
      <c s="248"/>
      <c s="248"/>
      <c s="248"/>
      <c s="248"/>
      <c s="248"/>
      <c s="248"/>
      <c s="248"/>
      <c s="248"/>
      <c s="249"/>
      <c s="249"/>
      <c s="249"/>
      <c s="249"/>
      <c s="249"/>
      <c s="249"/>
      <c s="249"/>
      <c s="249"/>
    </row>
    <row r="2299" spans="1:18" ht="12.75">
      <c r="A2299" s="247"/>
      <c s="204"/>
      <c s="248"/>
      <c s="248"/>
      <c s="248"/>
      <c s="248"/>
      <c s="248"/>
      <c s="248"/>
      <c s="248"/>
      <c s="248"/>
      <c s="249"/>
      <c s="249"/>
      <c s="249"/>
      <c s="249"/>
      <c s="249"/>
      <c s="249"/>
      <c s="249"/>
      <c s="249"/>
    </row>
    <row r="2300" spans="1:18" ht="12.75">
      <c r="A2300" s="247"/>
      <c s="204"/>
      <c s="248"/>
      <c s="248"/>
      <c s="248"/>
      <c s="248"/>
      <c s="248"/>
      <c s="248"/>
      <c s="248"/>
      <c s="248"/>
      <c s="249"/>
      <c s="249"/>
      <c s="249"/>
      <c s="249"/>
      <c s="249"/>
      <c s="249"/>
      <c s="249"/>
      <c s="249"/>
    </row>
    <row r="2301" spans="1:18" ht="12.75">
      <c r="A2301" s="247"/>
      <c s="204"/>
      <c s="248"/>
      <c s="248"/>
      <c s="248"/>
      <c s="248"/>
      <c s="248"/>
      <c s="248"/>
      <c s="248"/>
      <c s="248"/>
      <c s="249"/>
      <c s="249"/>
      <c s="249"/>
      <c s="249"/>
      <c s="249"/>
      <c s="249"/>
      <c s="249"/>
      <c s="249"/>
    </row>
    <row r="2302" spans="1:18" ht="12.75">
      <c r="A2302" s="247"/>
      <c s="204"/>
      <c s="248"/>
      <c s="248"/>
      <c s="248"/>
      <c s="248"/>
      <c s="248"/>
      <c s="248"/>
      <c s="248"/>
      <c s="248"/>
      <c s="249"/>
      <c s="249"/>
      <c s="249"/>
      <c s="249"/>
      <c s="249"/>
      <c s="249"/>
      <c s="249"/>
      <c s="249"/>
    </row>
    <row r="2303" spans="1:18" ht="12.75">
      <c r="A2303" s="247"/>
      <c s="204"/>
      <c s="248"/>
      <c s="248"/>
      <c s="248"/>
      <c s="248"/>
      <c s="248"/>
      <c s="248"/>
      <c s="248"/>
      <c s="248"/>
      <c s="249"/>
      <c s="249"/>
      <c s="249"/>
      <c s="249"/>
      <c s="249"/>
      <c s="249"/>
      <c s="249"/>
      <c s="249"/>
    </row>
    <row r="2304" spans="1:18" ht="12.75">
      <c r="A2304" s="247"/>
      <c s="204"/>
      <c s="248"/>
      <c s="248"/>
      <c s="248"/>
      <c s="248"/>
      <c s="248"/>
      <c s="248"/>
      <c s="248"/>
      <c s="248"/>
      <c s="249"/>
      <c s="249"/>
      <c s="249"/>
      <c s="249"/>
      <c s="249"/>
      <c s="249"/>
      <c s="249"/>
      <c s="249"/>
    </row>
    <row r="2305" spans="1:18" ht="12.75">
      <c r="A2305" s="247"/>
      <c s="204"/>
      <c s="248"/>
      <c s="248"/>
      <c s="248"/>
      <c s="248"/>
      <c s="248"/>
      <c s="248"/>
      <c s="248"/>
      <c s="248"/>
      <c s="249"/>
      <c s="249"/>
      <c s="249"/>
      <c s="249"/>
      <c s="249"/>
      <c s="249"/>
      <c s="249"/>
      <c s="249"/>
    </row>
    <row r="2306" spans="1:18" ht="12.75">
      <c r="A2306" s="247"/>
      <c s="204"/>
      <c s="248"/>
      <c s="248"/>
      <c s="248"/>
      <c s="248"/>
      <c s="248"/>
      <c s="248"/>
      <c s="248"/>
      <c s="248"/>
      <c s="249"/>
      <c s="249"/>
      <c s="249"/>
      <c s="249"/>
      <c s="249"/>
      <c s="249"/>
      <c s="249"/>
      <c s="249"/>
    </row>
    <row r="2307" spans="1:18" ht="12.75">
      <c r="A2307" s="247"/>
      <c s="204"/>
      <c s="248"/>
      <c s="248"/>
      <c s="248"/>
      <c s="248"/>
      <c s="248"/>
      <c s="248"/>
      <c s="248"/>
      <c s="248"/>
      <c s="249"/>
      <c s="249"/>
      <c s="249"/>
      <c s="249"/>
      <c s="249"/>
      <c s="249"/>
      <c s="249"/>
      <c s="249"/>
    </row>
    <row r="2308" spans="1:18" ht="12.75">
      <c r="A2308" s="247"/>
      <c s="204"/>
      <c s="248"/>
      <c s="248"/>
      <c s="248"/>
      <c s="248"/>
      <c s="248"/>
      <c s="248"/>
      <c s="248"/>
      <c s="248"/>
      <c s="249"/>
      <c s="249"/>
      <c s="249"/>
      <c s="249"/>
      <c s="249"/>
      <c s="249"/>
      <c s="249"/>
      <c s="249"/>
    </row>
    <row r="2309" spans="1:18" ht="12.75">
      <c r="A2309" s="247"/>
      <c s="204"/>
      <c s="248"/>
      <c s="248"/>
      <c s="248"/>
      <c s="248"/>
      <c s="248"/>
      <c s="248"/>
      <c s="248"/>
      <c s="248"/>
      <c s="249"/>
      <c s="249"/>
      <c s="249"/>
      <c s="249"/>
      <c s="249"/>
      <c s="249"/>
      <c s="249"/>
      <c s="249"/>
    </row>
    <row r="2310" spans="1:18" ht="12.75">
      <c r="A2310" s="247"/>
      <c s="204"/>
      <c s="248"/>
      <c s="248"/>
      <c s="248"/>
      <c s="248"/>
      <c s="248"/>
      <c s="248"/>
      <c s="248"/>
      <c s="248"/>
      <c s="249"/>
      <c s="249"/>
      <c s="249"/>
      <c s="249"/>
      <c s="249"/>
      <c s="249"/>
      <c s="249"/>
      <c s="249"/>
    </row>
    <row r="2311" spans="1:18" ht="12.75">
      <c r="A2311" s="247"/>
      <c s="204"/>
      <c s="248"/>
      <c s="248"/>
      <c s="248"/>
      <c s="248"/>
      <c s="248"/>
      <c s="248"/>
      <c s="248"/>
      <c s="248"/>
      <c s="249"/>
      <c s="249"/>
      <c s="249"/>
      <c s="249"/>
      <c s="249"/>
      <c s="249"/>
      <c s="249"/>
      <c s="249"/>
    </row>
    <row r="2312" spans="1:18" ht="12.75">
      <c r="A2312" s="247"/>
      <c s="204"/>
      <c s="248"/>
      <c s="248"/>
      <c s="248"/>
      <c s="248"/>
      <c s="248"/>
      <c s="248"/>
      <c s="248"/>
      <c s="248"/>
      <c s="249"/>
      <c s="249"/>
      <c s="249"/>
      <c s="249"/>
      <c s="249"/>
      <c s="249"/>
      <c s="249"/>
      <c s="249"/>
    </row>
    <row r="2313" spans="1:18" ht="12.75">
      <c r="A2313" s="247"/>
      <c s="204"/>
      <c s="248"/>
      <c s="248"/>
      <c s="248"/>
      <c s="248"/>
      <c s="248"/>
      <c s="248"/>
      <c s="248"/>
      <c s="248"/>
      <c s="249"/>
      <c s="249"/>
      <c s="249"/>
      <c s="249"/>
      <c s="249"/>
      <c s="249"/>
      <c s="249"/>
      <c s="249"/>
    </row>
    <row r="2314" spans="1:18" ht="12.75">
      <c r="A2314" s="247"/>
      <c s="204"/>
      <c s="248"/>
      <c s="248"/>
      <c s="248"/>
      <c s="248"/>
      <c s="248"/>
      <c s="248"/>
      <c s="248"/>
      <c s="248"/>
      <c s="249"/>
      <c s="249"/>
      <c s="249"/>
      <c s="249"/>
      <c s="249"/>
      <c s="249"/>
      <c s="249"/>
      <c s="249"/>
    </row>
    <row r="2315" spans="1:18" ht="12.75">
      <c r="A2315" s="247"/>
      <c s="204"/>
      <c s="248"/>
      <c s="248"/>
      <c s="248"/>
      <c s="248"/>
      <c s="248"/>
      <c s="248"/>
      <c s="248"/>
      <c s="248"/>
      <c s="249"/>
      <c s="249"/>
      <c s="249"/>
      <c s="249"/>
      <c s="249"/>
      <c s="249"/>
      <c s="249"/>
      <c s="249"/>
    </row>
    <row r="2316" spans="1:18" ht="12.75">
      <c r="A2316" s="247"/>
      <c s="204"/>
      <c s="247"/>
      <c s="248"/>
      <c s="248"/>
      <c s="248"/>
      <c s="248"/>
      <c s="248"/>
      <c s="248"/>
      <c s="248"/>
      <c s="247"/>
      <c s="249"/>
      <c s="249"/>
      <c s="249"/>
      <c s="249"/>
      <c s="249"/>
      <c s="249"/>
      <c s="249"/>
    </row>
    <row r="2317" spans="1:18" ht="12.75">
      <c r="A2317" s="247"/>
      <c s="204"/>
      <c s="248"/>
      <c s="248"/>
      <c s="248"/>
      <c s="248"/>
      <c s="248"/>
      <c s="248"/>
      <c s="248"/>
      <c s="248"/>
      <c s="249"/>
      <c s="249"/>
      <c s="249"/>
      <c s="249"/>
      <c s="249"/>
      <c s="249"/>
      <c s="249"/>
      <c s="249"/>
    </row>
    <row r="2318" spans="1:18" ht="12.75">
      <c r="A2318" s="247"/>
      <c s="204"/>
      <c s="248"/>
      <c s="248"/>
      <c s="248"/>
      <c s="248"/>
      <c s="248"/>
      <c s="248"/>
      <c s="248"/>
      <c s="248"/>
      <c s="249"/>
      <c s="249"/>
      <c s="249"/>
      <c s="249"/>
      <c s="249"/>
      <c s="249"/>
      <c s="249"/>
      <c s="249"/>
    </row>
    <row r="2319" spans="1:18" ht="12.75">
      <c r="A2319" s="247"/>
      <c s="204"/>
      <c s="248"/>
      <c s="248"/>
      <c s="248"/>
      <c s="248"/>
      <c s="248"/>
      <c s="248"/>
      <c s="248"/>
      <c s="248"/>
      <c s="249"/>
      <c s="249"/>
      <c s="249"/>
      <c s="249"/>
      <c s="249"/>
      <c s="249"/>
      <c s="249"/>
      <c s="249"/>
    </row>
    <row r="2320" spans="1:18" ht="12.75">
      <c r="A2320" s="247"/>
      <c s="204"/>
      <c s="248"/>
      <c s="248"/>
      <c s="248"/>
      <c s="248"/>
      <c s="248"/>
      <c s="248"/>
      <c s="248"/>
      <c s="248"/>
      <c s="249"/>
      <c s="249"/>
      <c s="249"/>
      <c s="249"/>
      <c s="249"/>
      <c s="249"/>
      <c s="249"/>
      <c s="249"/>
    </row>
    <row r="2321" spans="1:18" ht="12.75">
      <c r="A2321" s="247"/>
      <c s="204"/>
      <c s="248"/>
      <c s="248"/>
      <c s="248"/>
      <c s="248"/>
      <c s="248"/>
      <c s="248"/>
      <c s="248"/>
      <c s="248"/>
      <c s="249"/>
      <c s="249"/>
      <c s="249"/>
      <c s="249"/>
      <c s="249"/>
      <c s="249"/>
      <c s="249"/>
      <c s="249"/>
    </row>
    <row r="2322" spans="1:18" ht="12.75">
      <c r="A2322" s="247"/>
      <c s="204"/>
      <c s="248"/>
      <c s="248"/>
      <c s="248"/>
      <c s="248"/>
      <c s="248"/>
      <c s="248"/>
      <c s="248"/>
      <c s="248"/>
      <c s="249"/>
      <c s="249"/>
      <c s="249"/>
      <c s="249"/>
      <c s="249"/>
      <c s="249"/>
      <c s="249"/>
      <c s="249"/>
    </row>
    <row r="2323" spans="1:18" ht="12.75">
      <c r="A2323" s="247"/>
      <c s="204"/>
      <c s="248"/>
      <c s="248"/>
      <c s="248"/>
      <c s="248"/>
      <c s="248"/>
      <c s="248"/>
      <c s="248"/>
      <c s="248"/>
      <c s="249"/>
      <c s="249"/>
      <c s="249"/>
      <c s="249"/>
      <c s="249"/>
      <c s="249"/>
      <c s="249"/>
      <c s="249"/>
    </row>
    <row r="2324" spans="1:18" ht="12.75">
      <c r="A2324" s="247"/>
      <c s="204"/>
      <c s="248"/>
      <c s="248"/>
      <c s="248"/>
      <c s="248"/>
      <c s="248"/>
      <c s="248"/>
      <c s="248"/>
      <c s="248"/>
      <c s="249"/>
      <c s="249"/>
      <c s="249"/>
      <c s="249"/>
      <c s="249"/>
      <c s="249"/>
      <c s="249"/>
      <c s="249"/>
    </row>
    <row r="2325" spans="1:18" ht="12.75">
      <c r="A2325" s="247"/>
      <c s="204"/>
      <c s="248"/>
      <c s="248"/>
      <c s="248"/>
      <c s="248"/>
      <c s="248"/>
      <c s="248"/>
      <c s="248"/>
      <c s="248"/>
      <c s="249"/>
      <c s="249"/>
      <c s="249"/>
      <c s="249"/>
      <c s="249"/>
      <c s="249"/>
      <c s="249"/>
      <c s="249"/>
    </row>
    <row r="2326" spans="1:18" ht="12.75">
      <c r="A2326" s="247"/>
      <c s="204"/>
      <c s="248"/>
      <c s="248"/>
      <c s="248"/>
      <c s="248"/>
      <c s="248"/>
      <c s="248"/>
      <c s="248"/>
      <c s="248"/>
      <c s="249"/>
      <c s="249"/>
      <c s="249"/>
      <c s="249"/>
      <c s="249"/>
      <c s="249"/>
      <c s="249"/>
      <c s="249"/>
    </row>
    <row r="2327" spans="1:18" ht="12.75">
      <c r="A2327" s="247"/>
      <c s="204"/>
      <c s="248"/>
      <c s="248"/>
      <c s="248"/>
      <c s="248"/>
      <c s="248"/>
      <c s="248"/>
      <c s="248"/>
      <c s="248"/>
      <c s="249"/>
      <c s="249"/>
      <c s="249"/>
      <c s="249"/>
      <c s="249"/>
      <c s="249"/>
      <c s="249"/>
      <c s="249"/>
    </row>
    <row r="2328" spans="1:18" ht="12.75">
      <c r="A2328" s="247"/>
      <c s="204"/>
      <c s="248"/>
      <c s="248"/>
      <c s="248"/>
      <c s="248"/>
      <c s="248"/>
      <c s="248"/>
      <c s="248"/>
      <c s="248"/>
      <c s="249"/>
      <c s="249"/>
      <c s="249"/>
      <c s="249"/>
      <c s="249"/>
      <c s="249"/>
      <c s="249"/>
      <c s="249"/>
    </row>
    <row r="2329" spans="1:18" ht="12.75">
      <c r="A2329" s="247"/>
      <c s="204"/>
      <c s="248"/>
      <c s="248"/>
      <c s="248"/>
      <c s="248"/>
      <c s="248"/>
      <c s="248"/>
      <c s="248"/>
      <c s="248"/>
      <c s="249"/>
      <c s="249"/>
      <c s="249"/>
      <c s="249"/>
      <c s="249"/>
      <c s="249"/>
      <c s="249"/>
      <c s="249"/>
    </row>
    <row r="2330" spans="1:18" ht="12.75">
      <c r="A2330" s="247"/>
      <c s="204"/>
      <c s="248"/>
      <c s="248"/>
      <c s="248"/>
      <c s="248"/>
      <c s="248"/>
      <c s="248"/>
      <c s="248"/>
      <c s="248"/>
      <c s="249"/>
      <c s="249"/>
      <c s="249"/>
      <c s="249"/>
      <c s="249"/>
      <c s="249"/>
      <c s="249"/>
      <c s="249"/>
    </row>
    <row r="2331" spans="1:18" ht="12.75">
      <c r="A2331" s="247"/>
      <c s="204"/>
      <c s="248"/>
      <c s="248"/>
      <c s="248"/>
      <c s="248"/>
      <c s="248"/>
      <c s="248"/>
      <c s="248"/>
      <c s="248"/>
      <c s="249"/>
      <c s="249"/>
      <c s="249"/>
      <c s="249"/>
      <c s="249"/>
      <c s="249"/>
      <c s="249"/>
      <c s="249"/>
    </row>
    <row r="2332" spans="1:18" ht="12.75">
      <c r="A2332" s="247"/>
      <c s="204"/>
      <c s="248"/>
      <c s="248"/>
      <c s="248"/>
      <c s="248"/>
      <c s="248"/>
      <c s="248"/>
      <c s="248"/>
      <c s="248"/>
      <c s="249"/>
      <c s="249"/>
      <c s="249"/>
      <c s="249"/>
      <c s="249"/>
      <c s="249"/>
      <c s="249"/>
      <c s="249"/>
    </row>
    <row r="2333" spans="1:18" ht="12.75">
      <c r="A2333" s="247"/>
      <c s="204"/>
      <c s="248"/>
      <c s="248"/>
      <c s="248"/>
      <c s="248"/>
      <c s="248"/>
      <c s="248"/>
      <c s="248"/>
      <c s="248"/>
      <c s="249"/>
      <c s="249"/>
      <c s="249"/>
      <c s="249"/>
      <c s="249"/>
      <c s="249"/>
      <c s="249"/>
      <c s="249"/>
    </row>
    <row r="2334" spans="1:18" ht="12.75">
      <c r="A2334" s="247"/>
      <c s="204"/>
      <c s="248"/>
      <c s="248"/>
      <c s="248"/>
      <c s="248"/>
      <c s="248"/>
      <c s="248"/>
      <c s="248"/>
      <c s="248"/>
      <c s="249"/>
      <c s="249"/>
      <c s="249"/>
      <c s="249"/>
      <c s="249"/>
      <c s="249"/>
      <c s="249"/>
      <c s="249"/>
    </row>
    <row r="2335" spans="1:18" ht="12.75">
      <c r="A2335" s="247"/>
      <c s="204"/>
      <c s="248"/>
      <c s="248"/>
      <c s="248"/>
      <c s="248"/>
      <c s="248"/>
      <c s="248"/>
      <c s="248"/>
      <c s="248"/>
      <c s="249"/>
      <c s="249"/>
      <c s="249"/>
      <c s="249"/>
      <c s="249"/>
      <c s="249"/>
      <c s="249"/>
      <c s="249"/>
    </row>
    <row r="2336" spans="1:18" ht="12.75">
      <c r="A2336" s="247"/>
      <c s="204"/>
      <c s="248"/>
      <c s="248"/>
      <c s="248"/>
      <c s="248"/>
      <c s="248"/>
      <c s="248"/>
      <c s="248"/>
      <c s="248"/>
      <c s="249"/>
      <c s="249"/>
      <c s="249"/>
      <c s="249"/>
      <c s="249"/>
      <c s="249"/>
      <c s="249"/>
      <c s="249"/>
    </row>
    <row r="2337" spans="1:18" ht="12.75">
      <c r="A2337" s="247"/>
      <c s="204"/>
      <c s="248"/>
      <c s="248"/>
      <c s="248"/>
      <c s="248"/>
      <c s="248"/>
      <c s="248"/>
      <c s="248"/>
      <c s="248"/>
      <c s="249"/>
      <c s="249"/>
      <c s="249"/>
      <c s="249"/>
      <c s="249"/>
      <c s="249"/>
      <c s="249"/>
      <c s="249"/>
    </row>
    <row r="2338" spans="1:18" ht="12.75">
      <c r="A2338" s="247"/>
      <c s="204"/>
      <c s="248"/>
      <c s="248"/>
      <c s="248"/>
      <c s="248"/>
      <c s="248"/>
      <c s="248"/>
      <c s="248"/>
      <c s="248"/>
      <c s="249"/>
      <c s="249"/>
      <c s="249"/>
      <c s="249"/>
      <c s="249"/>
      <c s="249"/>
      <c s="249"/>
      <c s="249"/>
    </row>
    <row r="2339" spans="1:18" ht="12.75">
      <c r="A2339" s="247"/>
      <c s="204"/>
      <c s="248"/>
      <c s="248"/>
      <c s="248"/>
      <c s="248"/>
      <c s="248"/>
      <c s="248"/>
      <c s="248"/>
      <c s="248"/>
      <c s="249"/>
      <c s="249"/>
      <c s="249"/>
      <c s="249"/>
      <c s="249"/>
      <c s="249"/>
      <c s="249"/>
      <c s="249"/>
    </row>
    <row r="2340" spans="1:18" ht="12.75">
      <c r="A2340" s="247"/>
      <c s="204"/>
      <c s="248"/>
      <c s="248"/>
      <c s="248"/>
      <c s="248"/>
      <c s="248"/>
      <c s="248"/>
      <c s="248"/>
      <c s="248"/>
      <c s="249"/>
      <c s="249"/>
      <c s="249"/>
      <c s="249"/>
      <c s="249"/>
      <c s="249"/>
      <c s="249"/>
      <c s="249"/>
    </row>
  </sheetData>
  <printOptions/>
  <pageMargins left="0.7" right="0.7" top="0.75" bottom="0.75" header="0.3" footer="0.3"/>
  <pageSetup horizontalDpi="600" verticalDpi="600"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90010261536"/>
    <pageSetUpPr fitToPage="1"/>
  </sheetPr>
  <dimension ref="A1:XFD196"/>
  <sheetViews>
    <sheetView showGridLines="0" zoomScale="80" zoomScaleNormal="80" workbookViewId="0" topLeftCell="A1">
      <pane xSplit="2" ySplit="6" topLeftCell="D7" activePane="bottomRight" state="frozen"/>
      <selection pane="topRight" activeCell="C1" sqref="C1"/>
      <selection pane="bottomLeft" activeCell="A7" sqref="A7"/>
      <selection pane="bottomRight" activeCell="A1" sqref="A1:AE1"/>
    </sheetView>
  </sheetViews>
  <sheetFormatPr defaultColWidth="9.14285714285714" defaultRowHeight="12.75"/>
  <cols>
    <col min="1" max="1" width="10.8571428571429" style="138" customWidth="1"/>
    <col min="2" max="2" width="28.5714285714286" style="172" customWidth="1"/>
    <col min="3" max="3" width="68.7142857142857" style="212" hidden="1" customWidth="1"/>
    <col min="4" max="4" width="13.7142857142857" style="170" customWidth="1"/>
    <col min="5" max="5" width="6.42857142857143" style="138" customWidth="1"/>
    <col min="6" max="9" width="7.71428571428571" style="138" customWidth="1"/>
    <col min="10" max="10" width="6.57142857142857" style="138" customWidth="1"/>
    <col min="11" max="11" width="13.7142857142857" style="138" customWidth="1"/>
    <col min="12" max="12" width="6.42857142857143" style="138" customWidth="1"/>
    <col min="13" max="16" width="7.71428571428571" style="138" customWidth="1"/>
    <col min="17" max="17" width="6.57142857142857" style="138" customWidth="1"/>
    <col min="18" max="18" width="13.7142857142857" style="138" customWidth="1"/>
    <col min="19" max="19" width="6.42857142857143" style="138" customWidth="1"/>
    <col min="20" max="23" width="7.71428571428571" style="138" customWidth="1"/>
    <col min="24" max="24" width="6.57142857142857" style="138" customWidth="1"/>
    <col min="25" max="25" width="13.7142857142857" style="138" customWidth="1"/>
    <col min="26" max="26" width="6.42857142857143" style="138" customWidth="1"/>
    <col min="27" max="30" width="7.71428571428571" style="138" customWidth="1"/>
    <col min="31" max="31" width="6.57142857142857" style="138" customWidth="1"/>
    <col min="32" max="16384" width="9.14285714285714" style="138" customWidth="1"/>
  </cols>
  <sheetData>
    <row r="1" spans="1:31" s="136" customFormat="1" ht="26.25">
      <c r="A1" s="250" t="s">
        <v>110</v>
      </c>
      <c s="272"/>
      <c s="272"/>
      <c s="272"/>
      <c s="272"/>
      <c s="272"/>
      <c s="272"/>
      <c s="272"/>
      <c s="272"/>
      <c s="272"/>
      <c s="272"/>
      <c s="272"/>
      <c s="272"/>
      <c s="272"/>
      <c s="272"/>
      <c s="272"/>
      <c s="272"/>
      <c s="272"/>
      <c s="272"/>
      <c s="272"/>
      <c s="272"/>
      <c s="272"/>
      <c s="272"/>
      <c s="272"/>
      <c s="272"/>
      <c s="272"/>
      <c s="272"/>
      <c s="272"/>
      <c s="272"/>
      <c s="272"/>
      <c s="272"/>
    </row>
    <row r="2" spans="1:31" s="137" customFormat="1" ht="21" customHeight="1">
      <c r="A2" s="273" t="str">
        <f>Info!K2</f>
        <v>Total US - MultiOutletC</v>
      </c>
      <c s="273"/>
      <c s="273"/>
      <c s="273"/>
      <c s="273"/>
      <c s="273"/>
      <c s="273"/>
      <c s="273"/>
      <c s="273"/>
      <c s="273"/>
      <c s="273"/>
      <c s="273"/>
      <c s="273"/>
      <c s="273"/>
      <c s="273"/>
      <c s="273"/>
      <c s="273"/>
      <c s="273"/>
      <c s="273"/>
      <c s="273"/>
      <c s="273"/>
      <c s="273"/>
      <c s="273"/>
      <c s="273"/>
      <c s="273"/>
      <c s="273"/>
      <c s="273"/>
      <c s="273"/>
      <c s="273"/>
      <c s="273"/>
      <c s="273"/>
    </row>
    <row r="3" spans="1:31" ht="21">
      <c r="A3" s="273" t="e">
        <f>Info!U1</f>
        <v>#VALUE!</v>
      </c>
      <c s="273"/>
      <c s="273"/>
      <c s="273"/>
      <c s="273"/>
      <c s="273"/>
      <c s="273"/>
      <c s="273"/>
      <c s="273"/>
      <c s="273"/>
      <c s="273"/>
      <c s="273"/>
      <c s="273"/>
      <c s="273"/>
      <c s="273"/>
      <c s="273"/>
      <c s="273"/>
      <c s="273"/>
      <c s="273"/>
      <c s="273"/>
      <c s="273"/>
      <c s="273"/>
      <c s="273"/>
      <c s="273"/>
      <c s="273"/>
      <c s="273"/>
      <c s="273"/>
      <c s="273"/>
      <c s="273"/>
      <c s="273"/>
      <c s="273"/>
    </row>
    <row r="4" spans="1:31" ht="24" customHeight="1">
      <c r="A4" s="139"/>
      <c s="139"/>
      <c s="211"/>
      <c s="252">
        <f>Info!A15</f>
        <v>0</v>
      </c>
      <c s="253"/>
      <c s="253"/>
      <c s="253"/>
      <c s="253"/>
      <c s="253"/>
      <c s="254"/>
      <c s="252">
        <f>Info!A16</f>
      </c>
      <c s="253"/>
      <c s="253"/>
      <c s="253"/>
      <c s="253"/>
      <c s="253"/>
      <c s="254"/>
      <c s="252">
        <f>Info!A17</f>
        <v>0</v>
      </c>
      <c s="253"/>
      <c s="253"/>
      <c s="253"/>
      <c s="253"/>
      <c s="253"/>
      <c s="254"/>
      <c s="252">
        <f>Info!A18</f>
        <v>0</v>
      </c>
      <c s="253"/>
      <c s="253"/>
      <c s="253"/>
      <c s="253"/>
      <c s="253"/>
      <c s="254"/>
    </row>
    <row r="5" spans="1:31" ht="29.25" customHeight="1">
      <c r="A5" s="139"/>
      <c s="139"/>
      <c s="211"/>
      <c s="274" t="s">
        <v>306</v>
      </c>
      <c s="274"/>
      <c s="274" t="s">
        <v>313</v>
      </c>
      <c s="274"/>
      <c s="274" t="s">
        <v>314</v>
      </c>
      <c s="274"/>
      <c s="140" t="s">
        <v>315</v>
      </c>
      <c s="274" t="s">
        <v>306</v>
      </c>
      <c s="274"/>
      <c s="274" t="s">
        <v>313</v>
      </c>
      <c s="274"/>
      <c s="274" t="s">
        <v>314</v>
      </c>
      <c s="274"/>
      <c s="140" t="s">
        <v>315</v>
      </c>
      <c s="274" t="s">
        <v>306</v>
      </c>
      <c s="274"/>
      <c s="274" t="s">
        <v>313</v>
      </c>
      <c s="274"/>
      <c s="274" t="s">
        <v>314</v>
      </c>
      <c s="274"/>
      <c s="140" t="s">
        <v>315</v>
      </c>
      <c s="274" t="s">
        <v>306</v>
      </c>
      <c s="274"/>
      <c s="274" t="s">
        <v>313</v>
      </c>
      <c s="274"/>
      <c s="274" t="s">
        <v>314</v>
      </c>
      <c s="274"/>
      <c s="140" t="s">
        <v>315</v>
      </c>
    </row>
    <row r="6" spans="1:31" ht="26.25">
      <c r="A6" s="139"/>
      <c s="139"/>
      <c s="211"/>
      <c s="209" t="str">
        <f>IF(Info!$M$1=1,"Dollars (000)","Volume(000)")</f>
        <v>Dollars (000)</v>
      </c>
      <c s="141" t="s">
        <v>307</v>
      </c>
      <c s="141" t="s">
        <v>8</v>
      </c>
      <c s="141" t="s">
        <v>308</v>
      </c>
      <c s="141" t="s">
        <v>8</v>
      </c>
      <c s="141" t="s">
        <v>308</v>
      </c>
      <c s="141" t="s">
        <v>316</v>
      </c>
      <c s="141" t="str">
        <f>IF(Info!$M$1=1,"Dollars (000)","Volume(000)")</f>
        <v>Dollars (000)</v>
      </c>
      <c s="141" t="s">
        <v>307</v>
      </c>
      <c s="141" t="s">
        <v>8</v>
      </c>
      <c s="141" t="s">
        <v>308</v>
      </c>
      <c s="141" t="s">
        <v>8</v>
      </c>
      <c s="141" t="s">
        <v>308</v>
      </c>
      <c s="141" t="s">
        <v>316</v>
      </c>
      <c s="141" t="str">
        <f>IF(Info!$M$1=1,"Dollars (000)","Volume(000)")</f>
        <v>Dollars (000)</v>
      </c>
      <c s="141" t="s">
        <v>307</v>
      </c>
      <c s="141" t="s">
        <v>8</v>
      </c>
      <c s="141" t="s">
        <v>308</v>
      </c>
      <c s="141" t="s">
        <v>8</v>
      </c>
      <c s="141" t="s">
        <v>308</v>
      </c>
      <c s="141" t="s">
        <v>316</v>
      </c>
      <c s="141" t="str">
        <f>IF(Info!$M$1=1,"Dollars (000)","Volume(000)")</f>
        <v>Dollars (000)</v>
      </c>
      <c s="141" t="s">
        <v>307</v>
      </c>
      <c s="141" t="s">
        <v>8</v>
      </c>
      <c s="141" t="s">
        <v>308</v>
      </c>
      <c s="141" t="s">
        <v>8</v>
      </c>
      <c s="141" t="s">
        <v>308</v>
      </c>
      <c s="141" t="s">
        <v>316</v>
      </c>
    </row>
    <row r="7" spans="1:31" ht="12.75">
      <c r="A7" s="278" t="s">
        <v>29</v>
      </c>
      <c s="207" t="s">
        <v>80</v>
      </c>
      <c s="225" t="e">
        <f>Comp_Sum_Cat_Ref!B5</f>
        <v>#REF!</v>
      </c>
      <c s="210" t="e">
        <f>Comp_Sum_Cat_Ref!C5</f>
        <v>#REF!</v>
      </c>
      <c s="142" t="str">
        <f>Comp_Sum_Cat_Ref!D5</f>
        <v>NA</v>
      </c>
      <c s="142" t="str">
        <f>Comp_Sum_Cat_Ref!E5</f>
        <v>NA</v>
      </c>
      <c s="143" t="str">
        <f>Comp_Sum_Cat_Ref!F5</f>
        <v>NA</v>
      </c>
      <c s="142" t="str">
        <f>Comp_Sum_Cat_Ref!G5</f>
        <v>NA</v>
      </c>
      <c s="143" t="str">
        <f>Comp_Sum_Cat_Ref!H5</f>
        <v>NA</v>
      </c>
      <c s="144" t="str">
        <f>Comp_Sum_Cat_Ref!AE5</f>
        <v>NA</v>
      </c>
      <c s="182" t="e">
        <f>Comp_Sum_Cat_Ref!J5</f>
        <v>#REF!</v>
      </c>
      <c s="142" t="str">
        <f>Comp_Sum_Cat_Ref!K5</f>
        <v>NA</v>
      </c>
      <c s="142" t="str">
        <f>Comp_Sum_Cat_Ref!L5</f>
        <v>NA</v>
      </c>
      <c s="143" t="str">
        <f>Comp_Sum_Cat_Ref!M5</f>
        <v>NA</v>
      </c>
      <c s="142" t="str">
        <f>Comp_Sum_Cat_Ref!N5</f>
        <v>NA</v>
      </c>
      <c s="143" t="str">
        <f>Comp_Sum_Cat_Ref!O5</f>
        <v>NA</v>
      </c>
      <c s="144" t="str">
        <f>Comp_Sum_Cat_Ref!AF5</f>
        <v>NA</v>
      </c>
      <c s="182" t="e">
        <f>Comp_Sum_Cat_Ref!Q5</f>
        <v>#REF!</v>
      </c>
      <c s="142" t="str">
        <f>Comp_Sum_Cat_Ref!R5</f>
        <v>NA</v>
      </c>
      <c s="142" t="str">
        <f>Comp_Sum_Cat_Ref!S5</f>
        <v>NA</v>
      </c>
      <c s="143" t="str">
        <f>Comp_Sum_Cat_Ref!T5</f>
        <v>NA</v>
      </c>
      <c s="142" t="str">
        <f>Comp_Sum_Cat_Ref!U5</f>
        <v>NA</v>
      </c>
      <c s="143" t="str">
        <f>Comp_Sum_Cat_Ref!V5</f>
        <v>NA</v>
      </c>
      <c s="144" t="str">
        <f>Comp_Sum_Cat_Ref!AG5</f>
        <v>NA</v>
      </c>
      <c s="182" t="e">
        <f>Comp_Sum_Cat_Ref!X5</f>
        <v>#REF!</v>
      </c>
      <c s="142" t="str">
        <f>Comp_Sum_Cat_Ref!Y5</f>
        <v>NA</v>
      </c>
      <c s="142" t="str">
        <f>Comp_Sum_Cat_Ref!Z5</f>
        <v>NA</v>
      </c>
      <c s="143" t="str">
        <f>Comp_Sum_Cat_Ref!AA5</f>
        <v>NA</v>
      </c>
      <c s="142" t="str">
        <f>Comp_Sum_Cat_Ref!AB5</f>
        <v>NA</v>
      </c>
      <c s="143" t="str">
        <f>Comp_Sum_Cat_Ref!AC5</f>
        <v>NA</v>
      </c>
      <c s="144" t="str">
        <f>Comp_Sum_Cat_Ref!AH5</f>
        <v>NA</v>
      </c>
    </row>
    <row r="8" spans="1:31" ht="12.75">
      <c r="A8" s="279"/>
      <c s="101" t="s">
        <v>73</v>
      </c>
      <c s="226" t="e">
        <f>Comp_Sum_Cat_Ref!B6</f>
        <v>#REF!</v>
      </c>
      <c s="183" t="e">
        <f>Comp_Sum_Cat_Ref!C6</f>
        <v>#REF!</v>
      </c>
      <c s="145" t="str">
        <f>Comp_Sum_Cat_Ref!D6</f>
        <v>NA</v>
      </c>
      <c s="145" t="str">
        <f>Comp_Sum_Cat_Ref!E6</f>
        <v>NA</v>
      </c>
      <c s="146" t="str">
        <f>Comp_Sum_Cat_Ref!F6</f>
        <v>NA</v>
      </c>
      <c s="145" t="str">
        <f>Comp_Sum_Cat_Ref!G6</f>
        <v>NA</v>
      </c>
      <c s="146" t="str">
        <f>Comp_Sum_Cat_Ref!H6</f>
        <v>NA</v>
      </c>
      <c s="147" t="str">
        <f>Comp_Sum_Cat_Ref!AE6</f>
        <v>NA</v>
      </c>
      <c s="189" t="e">
        <f>Comp_Sum_Cat_Ref!J6</f>
        <v>#REF!</v>
      </c>
      <c s="145" t="str">
        <f>Comp_Sum_Cat_Ref!K6</f>
        <v>NA</v>
      </c>
      <c s="145" t="str">
        <f>Comp_Sum_Cat_Ref!L6</f>
        <v>NA</v>
      </c>
      <c s="146" t="str">
        <f>Comp_Sum_Cat_Ref!M6</f>
        <v>NA</v>
      </c>
      <c s="145" t="str">
        <f>Comp_Sum_Cat_Ref!N6</f>
        <v>NA</v>
      </c>
      <c s="146" t="str">
        <f>Comp_Sum_Cat_Ref!O6</f>
        <v>NA</v>
      </c>
      <c s="147" t="str">
        <f>Comp_Sum_Cat_Ref!AF6</f>
        <v>NA</v>
      </c>
      <c s="189" t="e">
        <f>Comp_Sum_Cat_Ref!Q6</f>
        <v>#REF!</v>
      </c>
      <c s="145" t="str">
        <f>Comp_Sum_Cat_Ref!R6</f>
        <v>NA</v>
      </c>
      <c s="145" t="str">
        <f>Comp_Sum_Cat_Ref!S6</f>
        <v>NA</v>
      </c>
      <c s="146" t="str">
        <f>Comp_Sum_Cat_Ref!T6</f>
        <v>NA</v>
      </c>
      <c s="145" t="str">
        <f>Comp_Sum_Cat_Ref!U6</f>
        <v>NA</v>
      </c>
      <c s="146" t="str">
        <f>Comp_Sum_Cat_Ref!V6</f>
        <v>NA</v>
      </c>
      <c s="147" t="str">
        <f>Comp_Sum_Cat_Ref!AG6</f>
        <v>NA</v>
      </c>
      <c s="189" t="e">
        <f>Comp_Sum_Cat_Ref!X6</f>
        <v>#REF!</v>
      </c>
      <c s="145" t="str">
        <f>Comp_Sum_Cat_Ref!Y6</f>
        <v>NA</v>
      </c>
      <c s="145" t="str">
        <f>Comp_Sum_Cat_Ref!Z6</f>
        <v>NA</v>
      </c>
      <c s="146" t="str">
        <f>Comp_Sum_Cat_Ref!AA6</f>
        <v>NA</v>
      </c>
      <c s="145" t="str">
        <f>Comp_Sum_Cat_Ref!AB6</f>
        <v>NA</v>
      </c>
      <c s="146" t="str">
        <f>Comp_Sum_Cat_Ref!AC6</f>
        <v>NA</v>
      </c>
      <c s="147" t="str">
        <f>Comp_Sum_Cat_Ref!AH6</f>
        <v>NA</v>
      </c>
    </row>
    <row r="9" spans="1:31" ht="12.75" hidden="1">
      <c r="A9" s="279"/>
      <c s="101" t="s">
        <v>281</v>
      </c>
      <c s="226"/>
      <c s="183" t="e">
        <f>Comp_Sum_Cat_Ref!C109</f>
        <v>#REF!</v>
      </c>
      <c s="145" t="str">
        <f>Comp_Sum_Cat_Ref!D109</f>
        <v>NA</v>
      </c>
      <c s="145" t="str">
        <f>Comp_Sum_Cat_Ref!E109</f>
        <v>NA</v>
      </c>
      <c s="146" t="str">
        <f>Comp_Sum_Cat_Ref!F109</f>
        <v>NA</v>
      </c>
      <c s="145" t="str">
        <f>Comp_Sum_Cat_Ref!G109</f>
        <v>NA</v>
      </c>
      <c s="146" t="str">
        <f>Comp_Sum_Cat_Ref!H109</f>
        <v>NA</v>
      </c>
      <c s="147" t="str">
        <f>Comp_Sum_Cat_Ref!AE109</f>
        <v>NA</v>
      </c>
      <c s="189" t="e">
        <f>Comp_Sum_Cat_Ref!J109</f>
        <v>#REF!</v>
      </c>
      <c s="145" t="str">
        <f>Comp_Sum_Cat_Ref!K109</f>
        <v>NA</v>
      </c>
      <c s="145" t="str">
        <f>Comp_Sum_Cat_Ref!L109</f>
        <v>NA</v>
      </c>
      <c s="146" t="str">
        <f>Comp_Sum_Cat_Ref!M109</f>
        <v>NA</v>
      </c>
      <c s="145" t="str">
        <f>Comp_Sum_Cat_Ref!N109</f>
        <v>NA</v>
      </c>
      <c s="146" t="str">
        <f>Comp_Sum_Cat_Ref!O109</f>
        <v>NA</v>
      </c>
      <c s="147" t="str">
        <f>Comp_Sum_Cat_Ref!AF109</f>
        <v>NA</v>
      </c>
      <c s="189" t="e">
        <f>Comp_Sum_Cat_Ref!Q109</f>
        <v>#REF!</v>
      </c>
      <c s="145" t="str">
        <f>Comp_Sum_Cat_Ref!R109</f>
        <v>NA</v>
      </c>
      <c s="145" t="str">
        <f>Comp_Sum_Cat_Ref!S109</f>
        <v>NA</v>
      </c>
      <c s="146" t="str">
        <f>Comp_Sum_Cat_Ref!T109</f>
        <v>NA</v>
      </c>
      <c s="145" t="str">
        <f>Comp_Sum_Cat_Ref!U109</f>
        <v>NA</v>
      </c>
      <c s="146" t="str">
        <f>Comp_Sum_Cat_Ref!V109</f>
        <v>NA</v>
      </c>
      <c s="147" t="str">
        <f>Comp_Sum_Cat_Ref!AG109</f>
        <v>NA</v>
      </c>
      <c s="189" t="e">
        <f>Comp_Sum_Cat_Ref!X109</f>
        <v>#REF!</v>
      </c>
      <c s="145" t="str">
        <f>Comp_Sum_Cat_Ref!Y109</f>
        <v>NA</v>
      </c>
      <c s="145" t="str">
        <f>Comp_Sum_Cat_Ref!Z109</f>
        <v>NA</v>
      </c>
      <c s="146" t="str">
        <f>Comp_Sum_Cat_Ref!AA109</f>
        <v>NA</v>
      </c>
      <c s="145" t="str">
        <f>Comp_Sum_Cat_Ref!AB109</f>
        <v>NA</v>
      </c>
      <c s="146" t="str">
        <f>Comp_Sum_Cat_Ref!AC109</f>
        <v>NA</v>
      </c>
      <c s="147" t="str">
        <f>Comp_Sum_Cat_Ref!AH109</f>
        <v>NA</v>
      </c>
    </row>
    <row r="10" spans="1:31" ht="12.75">
      <c r="A10" s="279"/>
      <c s="101" t="s">
        <v>74</v>
      </c>
      <c s="226" t="e">
        <f>Comp_Sum_Cat_Ref!B7</f>
        <v>#REF!</v>
      </c>
      <c s="183" t="e">
        <f>Comp_Sum_Cat_Ref!C7</f>
        <v>#REF!</v>
      </c>
      <c s="145" t="str">
        <f>Comp_Sum_Cat_Ref!D7</f>
        <v>NA</v>
      </c>
      <c s="145" t="str">
        <f>Comp_Sum_Cat_Ref!E7</f>
        <v>NA</v>
      </c>
      <c s="146" t="str">
        <f>Comp_Sum_Cat_Ref!F7</f>
        <v>NA</v>
      </c>
      <c s="145" t="str">
        <f>Comp_Sum_Cat_Ref!G7</f>
        <v>NA</v>
      </c>
      <c s="146" t="str">
        <f>Comp_Sum_Cat_Ref!H7</f>
        <v>NA</v>
      </c>
      <c s="147" t="str">
        <f>Comp_Sum_Cat_Ref!AE7</f>
        <v>NA</v>
      </c>
      <c s="189" t="e">
        <f>Comp_Sum_Cat_Ref!J7</f>
        <v>#REF!</v>
      </c>
      <c s="145" t="str">
        <f>Comp_Sum_Cat_Ref!K7</f>
        <v>NA</v>
      </c>
      <c s="145" t="str">
        <f>Comp_Sum_Cat_Ref!L7</f>
        <v>NA</v>
      </c>
      <c s="146" t="str">
        <f>Comp_Sum_Cat_Ref!M7</f>
        <v>NA</v>
      </c>
      <c s="145" t="str">
        <f>Comp_Sum_Cat_Ref!N7</f>
        <v>NA</v>
      </c>
      <c s="146" t="str">
        <f>Comp_Sum_Cat_Ref!O7</f>
        <v>NA</v>
      </c>
      <c s="147" t="str">
        <f>Comp_Sum_Cat_Ref!AF7</f>
        <v>NA</v>
      </c>
      <c s="189" t="e">
        <f>Comp_Sum_Cat_Ref!Q7</f>
        <v>#REF!</v>
      </c>
      <c s="145" t="str">
        <f>Comp_Sum_Cat_Ref!R7</f>
        <v>NA</v>
      </c>
      <c s="145" t="str">
        <f>Comp_Sum_Cat_Ref!S7</f>
        <v>NA</v>
      </c>
      <c s="146" t="str">
        <f>Comp_Sum_Cat_Ref!T7</f>
        <v>NA</v>
      </c>
      <c s="145" t="str">
        <f>Comp_Sum_Cat_Ref!U7</f>
        <v>NA</v>
      </c>
      <c s="146" t="str">
        <f>Comp_Sum_Cat_Ref!V7</f>
        <v>NA</v>
      </c>
      <c s="147" t="str">
        <f>Comp_Sum_Cat_Ref!AG7</f>
        <v>NA</v>
      </c>
      <c s="189" t="e">
        <f>Comp_Sum_Cat_Ref!X7</f>
        <v>#REF!</v>
      </c>
      <c s="145" t="str">
        <f>Comp_Sum_Cat_Ref!Y7</f>
        <v>NA</v>
      </c>
      <c s="145" t="str">
        <f>Comp_Sum_Cat_Ref!Z7</f>
        <v>NA</v>
      </c>
      <c s="146" t="str">
        <f>Comp_Sum_Cat_Ref!AA7</f>
        <v>NA</v>
      </c>
      <c s="145" t="str">
        <f>Comp_Sum_Cat_Ref!AB7</f>
        <v>NA</v>
      </c>
      <c s="146" t="str">
        <f>Comp_Sum_Cat_Ref!AC7</f>
        <v>NA</v>
      </c>
      <c s="147" t="str">
        <f>Comp_Sum_Cat_Ref!AH7</f>
        <v>NA</v>
      </c>
    </row>
    <row r="11" spans="1:31" ht="12.75" hidden="1">
      <c r="A11" s="279"/>
      <c s="101" t="s">
        <v>282</v>
      </c>
      <c s="226"/>
      <c s="183" t="e">
        <f>Comp_Sum_Cat_Ref!C110</f>
        <v>#REF!</v>
      </c>
      <c s="145" t="str">
        <f>Comp_Sum_Cat_Ref!D110</f>
        <v>NA</v>
      </c>
      <c s="145" t="str">
        <f>Comp_Sum_Cat_Ref!E110</f>
        <v>NA</v>
      </c>
      <c s="146" t="str">
        <f>Comp_Sum_Cat_Ref!F110</f>
        <v>NA</v>
      </c>
      <c s="145" t="str">
        <f>Comp_Sum_Cat_Ref!G110</f>
        <v>NA</v>
      </c>
      <c s="146" t="str">
        <f>Comp_Sum_Cat_Ref!H110</f>
        <v>NA</v>
      </c>
      <c s="147" t="str">
        <f>Comp_Sum_Cat_Ref!AE110</f>
        <v>NA</v>
      </c>
      <c s="189" t="e">
        <f>Comp_Sum_Cat_Ref!J110</f>
        <v>#REF!</v>
      </c>
      <c s="145" t="str">
        <f>Comp_Sum_Cat_Ref!K110</f>
        <v>NA</v>
      </c>
      <c s="145" t="str">
        <f>Comp_Sum_Cat_Ref!L110</f>
        <v>NA</v>
      </c>
      <c s="146" t="str">
        <f>Comp_Sum_Cat_Ref!M110</f>
        <v>NA</v>
      </c>
      <c s="145" t="str">
        <f>Comp_Sum_Cat_Ref!N110</f>
        <v>NA</v>
      </c>
      <c s="146" t="str">
        <f>Comp_Sum_Cat_Ref!O110</f>
        <v>NA</v>
      </c>
      <c s="147" t="str">
        <f>Comp_Sum_Cat_Ref!AF110</f>
        <v>NA</v>
      </c>
      <c s="189" t="e">
        <f>Comp_Sum_Cat_Ref!Q110</f>
        <v>#REF!</v>
      </c>
      <c s="145" t="str">
        <f>Comp_Sum_Cat_Ref!R110</f>
        <v>NA</v>
      </c>
      <c s="145" t="str">
        <f>Comp_Sum_Cat_Ref!S110</f>
        <v>NA</v>
      </c>
      <c s="146" t="str">
        <f>Comp_Sum_Cat_Ref!T110</f>
        <v>NA</v>
      </c>
      <c s="145" t="str">
        <f>Comp_Sum_Cat_Ref!U110</f>
        <v>NA</v>
      </c>
      <c s="146" t="str">
        <f>Comp_Sum_Cat_Ref!V110</f>
        <v>NA</v>
      </c>
      <c s="147" t="str">
        <f>Comp_Sum_Cat_Ref!AG110</f>
        <v>NA</v>
      </c>
      <c s="189" t="e">
        <f>Comp_Sum_Cat_Ref!X110</f>
        <v>#REF!</v>
      </c>
      <c s="145" t="str">
        <f>Comp_Sum_Cat_Ref!Y110</f>
        <v>NA</v>
      </c>
      <c s="145" t="str">
        <f>Comp_Sum_Cat_Ref!Z110</f>
        <v>NA</v>
      </c>
      <c s="146" t="str">
        <f>Comp_Sum_Cat_Ref!AA110</f>
        <v>NA</v>
      </c>
      <c s="145" t="str">
        <f>Comp_Sum_Cat_Ref!AB110</f>
        <v>NA</v>
      </c>
      <c s="146" t="str">
        <f>Comp_Sum_Cat_Ref!AC110</f>
        <v>NA</v>
      </c>
      <c s="147" t="str">
        <f>Comp_Sum_Cat_Ref!AH110</f>
        <v>NA</v>
      </c>
    </row>
    <row r="12" spans="1:31" ht="12.75">
      <c r="A12" s="279"/>
      <c s="101" t="s">
        <v>75</v>
      </c>
      <c s="226" t="e">
        <f>Comp_Sum_Cat_Ref!B8</f>
        <v>#REF!</v>
      </c>
      <c s="183" t="e">
        <f>Comp_Sum_Cat_Ref!C8</f>
        <v>#REF!</v>
      </c>
      <c s="145" t="str">
        <f>Comp_Sum_Cat_Ref!D8</f>
        <v>NA</v>
      </c>
      <c s="145" t="str">
        <f>Comp_Sum_Cat_Ref!E8</f>
        <v>NA</v>
      </c>
      <c s="146" t="str">
        <f>Comp_Sum_Cat_Ref!F8</f>
        <v>NA</v>
      </c>
      <c s="145" t="str">
        <f>Comp_Sum_Cat_Ref!G8</f>
        <v>NA</v>
      </c>
      <c s="146" t="str">
        <f>Comp_Sum_Cat_Ref!H8</f>
        <v>NA</v>
      </c>
      <c s="147" t="str">
        <f>Comp_Sum_Cat_Ref!AE8</f>
        <v>NA</v>
      </c>
      <c s="189" t="e">
        <f>Comp_Sum_Cat_Ref!J8</f>
        <v>#REF!</v>
      </c>
      <c s="145" t="str">
        <f>Comp_Sum_Cat_Ref!K8</f>
        <v>NA</v>
      </c>
      <c s="145" t="str">
        <f>Comp_Sum_Cat_Ref!L8</f>
        <v>NA</v>
      </c>
      <c s="146" t="str">
        <f>Comp_Sum_Cat_Ref!M8</f>
        <v>NA</v>
      </c>
      <c s="145" t="str">
        <f>Comp_Sum_Cat_Ref!N8</f>
        <v>NA</v>
      </c>
      <c s="146" t="str">
        <f>Comp_Sum_Cat_Ref!O8</f>
        <v>NA</v>
      </c>
      <c s="147" t="str">
        <f>Comp_Sum_Cat_Ref!AF8</f>
        <v>NA</v>
      </c>
      <c s="189" t="e">
        <f>Comp_Sum_Cat_Ref!Q8</f>
        <v>#REF!</v>
      </c>
      <c s="145" t="str">
        <f>Comp_Sum_Cat_Ref!R8</f>
        <v>NA</v>
      </c>
      <c s="145" t="str">
        <f>Comp_Sum_Cat_Ref!S8</f>
        <v>NA</v>
      </c>
      <c s="146" t="str">
        <f>Comp_Sum_Cat_Ref!T8</f>
        <v>NA</v>
      </c>
      <c s="145" t="str">
        <f>Comp_Sum_Cat_Ref!U8</f>
        <v>NA</v>
      </c>
      <c s="146" t="str">
        <f>Comp_Sum_Cat_Ref!V8</f>
        <v>NA</v>
      </c>
      <c s="147" t="str">
        <f>Comp_Sum_Cat_Ref!AG8</f>
        <v>NA</v>
      </c>
      <c s="189" t="e">
        <f>Comp_Sum_Cat_Ref!X8</f>
        <v>#REF!</v>
      </c>
      <c s="145" t="str">
        <f>Comp_Sum_Cat_Ref!Y8</f>
        <v>NA</v>
      </c>
      <c s="145" t="str">
        <f>Comp_Sum_Cat_Ref!Z8</f>
        <v>NA</v>
      </c>
      <c s="146" t="str">
        <f>Comp_Sum_Cat_Ref!AA8</f>
        <v>NA</v>
      </c>
      <c s="145" t="str">
        <f>Comp_Sum_Cat_Ref!AB8</f>
        <v>NA</v>
      </c>
      <c s="146" t="str">
        <f>Comp_Sum_Cat_Ref!AC8</f>
        <v>NA</v>
      </c>
      <c s="147" t="str">
        <f>Comp_Sum_Cat_Ref!AH8</f>
        <v>NA</v>
      </c>
    </row>
    <row r="13" spans="1:31" ht="12.75">
      <c r="A13" s="279"/>
      <c s="101" t="s">
        <v>44</v>
      </c>
      <c s="226" t="e">
        <f>Comp_Sum_Cat_Ref!B9</f>
        <v>#REF!</v>
      </c>
      <c s="183" t="e">
        <f>Comp_Sum_Cat_Ref!C9</f>
        <v>#REF!</v>
      </c>
      <c s="145" t="str">
        <f>Comp_Sum_Cat_Ref!D9</f>
        <v>NA</v>
      </c>
      <c s="145" t="str">
        <f>Comp_Sum_Cat_Ref!E9</f>
        <v>NA</v>
      </c>
      <c s="146" t="str">
        <f>Comp_Sum_Cat_Ref!F9</f>
        <v>NA</v>
      </c>
      <c s="145" t="str">
        <f>Comp_Sum_Cat_Ref!G9</f>
        <v>NA</v>
      </c>
      <c s="146" t="str">
        <f>Comp_Sum_Cat_Ref!H9</f>
        <v>NA</v>
      </c>
      <c s="147" t="str">
        <f>Comp_Sum_Cat_Ref!AE9</f>
        <v>NA</v>
      </c>
      <c s="189" t="e">
        <f>Comp_Sum_Cat_Ref!J9</f>
        <v>#REF!</v>
      </c>
      <c s="145" t="str">
        <f>Comp_Sum_Cat_Ref!K9</f>
        <v>NA</v>
      </c>
      <c s="145" t="str">
        <f>Comp_Sum_Cat_Ref!L9</f>
        <v>NA</v>
      </c>
      <c s="146" t="str">
        <f>Comp_Sum_Cat_Ref!M9</f>
        <v>NA</v>
      </c>
      <c s="145" t="str">
        <f>Comp_Sum_Cat_Ref!N9</f>
        <v>NA</v>
      </c>
      <c s="146" t="str">
        <f>Comp_Sum_Cat_Ref!O9</f>
        <v>NA</v>
      </c>
      <c s="147" t="str">
        <f>Comp_Sum_Cat_Ref!AF9</f>
        <v>NA</v>
      </c>
      <c s="189" t="e">
        <f>Comp_Sum_Cat_Ref!Q9</f>
        <v>#REF!</v>
      </c>
      <c s="145" t="str">
        <f>Comp_Sum_Cat_Ref!R9</f>
        <v>NA</v>
      </c>
      <c s="145" t="str">
        <f>Comp_Sum_Cat_Ref!S9</f>
        <v>NA</v>
      </c>
      <c s="146" t="str">
        <f>Comp_Sum_Cat_Ref!T9</f>
        <v>NA</v>
      </c>
      <c s="145" t="str">
        <f>Comp_Sum_Cat_Ref!U9</f>
        <v>NA</v>
      </c>
      <c s="146" t="str">
        <f>Comp_Sum_Cat_Ref!V9</f>
        <v>NA</v>
      </c>
      <c s="147" t="str">
        <f>Comp_Sum_Cat_Ref!AG9</f>
        <v>NA</v>
      </c>
      <c s="189" t="e">
        <f>Comp_Sum_Cat_Ref!X9</f>
        <v>#REF!</v>
      </c>
      <c s="145" t="str">
        <f>Comp_Sum_Cat_Ref!Y9</f>
        <v>NA</v>
      </c>
      <c s="145" t="str">
        <f>Comp_Sum_Cat_Ref!Z9</f>
        <v>NA</v>
      </c>
      <c s="146" t="str">
        <f>Comp_Sum_Cat_Ref!AA9</f>
        <v>NA</v>
      </c>
      <c s="145" t="str">
        <f>Comp_Sum_Cat_Ref!AB9</f>
        <v>NA</v>
      </c>
      <c s="146" t="str">
        <f>Comp_Sum_Cat_Ref!AC9</f>
        <v>NA</v>
      </c>
      <c s="147" t="str">
        <f>Comp_Sum_Cat_Ref!AH9</f>
        <v>NA</v>
      </c>
    </row>
    <row r="14" spans="1:31" ht="12.75">
      <c r="A14" s="279"/>
      <c s="101" t="s">
        <v>45</v>
      </c>
      <c s="226" t="e">
        <f>Comp_Sum_Cat_Ref!B10</f>
        <v>#REF!</v>
      </c>
      <c s="183" t="e">
        <f>Comp_Sum_Cat_Ref!C10</f>
        <v>#REF!</v>
      </c>
      <c s="145" t="str">
        <f>Comp_Sum_Cat_Ref!D10</f>
        <v>NA</v>
      </c>
      <c s="145" t="str">
        <f>Comp_Sum_Cat_Ref!E10</f>
        <v>NA</v>
      </c>
      <c s="146" t="str">
        <f>Comp_Sum_Cat_Ref!F10</f>
        <v>NA</v>
      </c>
      <c s="145" t="str">
        <f>Comp_Sum_Cat_Ref!G10</f>
        <v>NA</v>
      </c>
      <c s="146" t="str">
        <f>Comp_Sum_Cat_Ref!H10</f>
        <v>NA</v>
      </c>
      <c s="147" t="str">
        <f>Comp_Sum_Cat_Ref!AE10</f>
        <v>NA</v>
      </c>
      <c s="189" t="e">
        <f>Comp_Sum_Cat_Ref!J10</f>
        <v>#REF!</v>
      </c>
      <c s="145" t="str">
        <f>Comp_Sum_Cat_Ref!K10</f>
        <v>NA</v>
      </c>
      <c s="145" t="str">
        <f>Comp_Sum_Cat_Ref!L10</f>
        <v>NA</v>
      </c>
      <c s="146" t="str">
        <f>Comp_Sum_Cat_Ref!M10</f>
        <v>NA</v>
      </c>
      <c s="145" t="str">
        <f>Comp_Sum_Cat_Ref!N10</f>
        <v>NA</v>
      </c>
      <c s="146" t="str">
        <f>Comp_Sum_Cat_Ref!O10</f>
        <v>NA</v>
      </c>
      <c s="147" t="str">
        <f>Comp_Sum_Cat_Ref!AF10</f>
        <v>NA</v>
      </c>
      <c s="189" t="e">
        <f>Comp_Sum_Cat_Ref!Q10</f>
        <v>#REF!</v>
      </c>
      <c s="145" t="str">
        <f>Comp_Sum_Cat_Ref!R10</f>
        <v>NA</v>
      </c>
      <c s="145" t="str">
        <f>Comp_Sum_Cat_Ref!S10</f>
        <v>NA</v>
      </c>
      <c s="146" t="str">
        <f>Comp_Sum_Cat_Ref!T10</f>
        <v>NA</v>
      </c>
      <c s="145" t="str">
        <f>Comp_Sum_Cat_Ref!U10</f>
        <v>NA</v>
      </c>
      <c s="146" t="str">
        <f>Comp_Sum_Cat_Ref!V10</f>
        <v>NA</v>
      </c>
      <c s="147" t="str">
        <f>Comp_Sum_Cat_Ref!AG10</f>
        <v>NA</v>
      </c>
      <c s="189" t="e">
        <f>Comp_Sum_Cat_Ref!X10</f>
        <v>#REF!</v>
      </c>
      <c s="145" t="str">
        <f>Comp_Sum_Cat_Ref!Y10</f>
        <v>NA</v>
      </c>
      <c s="145" t="str">
        <f>Comp_Sum_Cat_Ref!Z10</f>
        <v>NA</v>
      </c>
      <c s="146" t="str">
        <f>Comp_Sum_Cat_Ref!AA10</f>
        <v>NA</v>
      </c>
      <c s="145" t="str">
        <f>Comp_Sum_Cat_Ref!AB10</f>
        <v>NA</v>
      </c>
      <c s="146" t="str">
        <f>Comp_Sum_Cat_Ref!AC10</f>
        <v>NA</v>
      </c>
      <c s="147" t="str">
        <f>Comp_Sum_Cat_Ref!AH10</f>
        <v>NA</v>
      </c>
    </row>
    <row r="15" spans="1:31" ht="12.75">
      <c r="A15" s="279"/>
      <c s="101" t="s">
        <v>5</v>
      </c>
      <c s="226" t="e">
        <f>Comp_Sum_Cat_Ref!B11</f>
        <v>#REF!</v>
      </c>
      <c s="183" t="e">
        <f>Comp_Sum_Cat_Ref!C11</f>
        <v>#REF!</v>
      </c>
      <c s="145" t="str">
        <f>Comp_Sum_Cat_Ref!D11</f>
        <v>NA</v>
      </c>
      <c s="145" t="str">
        <f>Comp_Sum_Cat_Ref!E11</f>
        <v>NA</v>
      </c>
      <c s="146" t="str">
        <f>Comp_Sum_Cat_Ref!F11</f>
        <v>NA</v>
      </c>
      <c s="145" t="str">
        <f>Comp_Sum_Cat_Ref!G11</f>
        <v>NA</v>
      </c>
      <c s="146" t="str">
        <f>Comp_Sum_Cat_Ref!H11</f>
        <v>NA</v>
      </c>
      <c s="147" t="str">
        <f>Comp_Sum_Cat_Ref!AE11</f>
        <v>NA</v>
      </c>
      <c s="189" t="e">
        <f>Comp_Sum_Cat_Ref!J11</f>
        <v>#REF!</v>
      </c>
      <c s="145" t="str">
        <f>Comp_Sum_Cat_Ref!K11</f>
        <v>NA</v>
      </c>
      <c s="145" t="str">
        <f>Comp_Sum_Cat_Ref!L11</f>
        <v>NA</v>
      </c>
      <c s="146" t="str">
        <f>Comp_Sum_Cat_Ref!M11</f>
        <v>NA</v>
      </c>
      <c s="145" t="str">
        <f>Comp_Sum_Cat_Ref!N11</f>
        <v>NA</v>
      </c>
      <c s="146" t="str">
        <f>Comp_Sum_Cat_Ref!O11</f>
        <v>NA</v>
      </c>
      <c s="147" t="str">
        <f>Comp_Sum_Cat_Ref!AF11</f>
        <v>NA</v>
      </c>
      <c s="189" t="e">
        <f>Comp_Sum_Cat_Ref!Q11</f>
        <v>#REF!</v>
      </c>
      <c s="145" t="str">
        <f>Comp_Sum_Cat_Ref!R11</f>
        <v>NA</v>
      </c>
      <c s="145" t="str">
        <f>Comp_Sum_Cat_Ref!S11</f>
        <v>NA</v>
      </c>
      <c s="146" t="str">
        <f>Comp_Sum_Cat_Ref!T11</f>
        <v>NA</v>
      </c>
      <c s="145" t="str">
        <f>Comp_Sum_Cat_Ref!U11</f>
        <v>NA</v>
      </c>
      <c s="146" t="str">
        <f>Comp_Sum_Cat_Ref!V11</f>
        <v>NA</v>
      </c>
      <c s="147" t="str">
        <f>Comp_Sum_Cat_Ref!AG11</f>
        <v>NA</v>
      </c>
      <c s="189" t="e">
        <f>Comp_Sum_Cat_Ref!X11</f>
        <v>#REF!</v>
      </c>
      <c s="145" t="str">
        <f>Comp_Sum_Cat_Ref!Y11</f>
        <v>NA</v>
      </c>
      <c s="145" t="str">
        <f>Comp_Sum_Cat_Ref!Z11</f>
        <v>NA</v>
      </c>
      <c s="146" t="str">
        <f>Comp_Sum_Cat_Ref!AA11</f>
        <v>NA</v>
      </c>
      <c s="145" t="str">
        <f>Comp_Sum_Cat_Ref!AB11</f>
        <v>NA</v>
      </c>
      <c s="146" t="str">
        <f>Comp_Sum_Cat_Ref!AC11</f>
        <v>NA</v>
      </c>
      <c s="147" t="str">
        <f>Comp_Sum_Cat_Ref!AH11</f>
        <v>NA</v>
      </c>
    </row>
    <row r="16" spans="1:31" ht="12.75">
      <c r="A16" s="279"/>
      <c s="101" t="s">
        <v>77</v>
      </c>
      <c s="226" t="e">
        <f>Comp_Sum_Cat_Ref!B12</f>
        <v>#REF!</v>
      </c>
      <c s="183" t="e">
        <f>Comp_Sum_Cat_Ref!C12</f>
        <v>#REF!</v>
      </c>
      <c s="145" t="str">
        <f>Comp_Sum_Cat_Ref!D12</f>
        <v>NA</v>
      </c>
      <c s="145" t="str">
        <f>Comp_Sum_Cat_Ref!E12</f>
        <v>NA</v>
      </c>
      <c s="146" t="str">
        <f>Comp_Sum_Cat_Ref!F12</f>
        <v>NA</v>
      </c>
      <c s="145" t="str">
        <f>Comp_Sum_Cat_Ref!G12</f>
        <v>NA</v>
      </c>
      <c s="146" t="str">
        <f>Comp_Sum_Cat_Ref!H12</f>
        <v>NA</v>
      </c>
      <c s="147" t="str">
        <f>Comp_Sum_Cat_Ref!AE12</f>
        <v>NA</v>
      </c>
      <c s="189" t="e">
        <f>Comp_Sum_Cat_Ref!J12</f>
        <v>#REF!</v>
      </c>
      <c s="145" t="str">
        <f>Comp_Sum_Cat_Ref!K12</f>
        <v>NA</v>
      </c>
      <c s="145" t="str">
        <f>Comp_Sum_Cat_Ref!L12</f>
        <v>NA</v>
      </c>
      <c s="146" t="str">
        <f>Comp_Sum_Cat_Ref!M12</f>
        <v>NA</v>
      </c>
      <c s="145" t="str">
        <f>Comp_Sum_Cat_Ref!N12</f>
        <v>NA</v>
      </c>
      <c s="146" t="str">
        <f>Comp_Sum_Cat_Ref!O12</f>
        <v>NA</v>
      </c>
      <c s="147" t="str">
        <f>Comp_Sum_Cat_Ref!AF12</f>
        <v>NA</v>
      </c>
      <c s="189" t="e">
        <f>Comp_Sum_Cat_Ref!Q12</f>
        <v>#REF!</v>
      </c>
      <c s="145" t="str">
        <f>Comp_Sum_Cat_Ref!R12</f>
        <v>NA</v>
      </c>
      <c s="145" t="str">
        <f>Comp_Sum_Cat_Ref!S12</f>
        <v>NA</v>
      </c>
      <c s="146" t="str">
        <f>Comp_Sum_Cat_Ref!T12</f>
        <v>NA</v>
      </c>
      <c s="145" t="str">
        <f>Comp_Sum_Cat_Ref!U12</f>
        <v>NA</v>
      </c>
      <c s="146" t="str">
        <f>Comp_Sum_Cat_Ref!V12</f>
        <v>NA</v>
      </c>
      <c s="147" t="str">
        <f>Comp_Sum_Cat_Ref!AG12</f>
        <v>NA</v>
      </c>
      <c s="189" t="e">
        <f>Comp_Sum_Cat_Ref!X12</f>
        <v>#REF!</v>
      </c>
      <c s="145" t="str">
        <f>Comp_Sum_Cat_Ref!Y12</f>
        <v>NA</v>
      </c>
      <c s="145" t="str">
        <f>Comp_Sum_Cat_Ref!Z12</f>
        <v>NA</v>
      </c>
      <c s="146" t="str">
        <f>Comp_Sum_Cat_Ref!AA12</f>
        <v>NA</v>
      </c>
      <c s="145" t="str">
        <f>Comp_Sum_Cat_Ref!AB12</f>
        <v>NA</v>
      </c>
      <c s="146" t="str">
        <f>Comp_Sum_Cat_Ref!AC12</f>
        <v>NA</v>
      </c>
      <c s="147" t="str">
        <f>Comp_Sum_Cat_Ref!AH12</f>
        <v>NA</v>
      </c>
    </row>
    <row r="17" spans="1:31" ht="12.75">
      <c r="A17" s="279"/>
      <c s="101" t="s">
        <v>116</v>
      </c>
      <c s="226" t="e">
        <f>Comp_Sum_Cat_Ref!B13</f>
        <v>#REF!</v>
      </c>
      <c s="183" t="e">
        <f>Comp_Sum_Cat_Ref!C13</f>
        <v>#REF!</v>
      </c>
      <c s="145" t="str">
        <f>Comp_Sum_Cat_Ref!D13</f>
        <v>NA</v>
      </c>
      <c s="145" t="str">
        <f>Comp_Sum_Cat_Ref!E13</f>
        <v>NA</v>
      </c>
      <c s="146" t="str">
        <f>Comp_Sum_Cat_Ref!F13</f>
        <v>NA</v>
      </c>
      <c s="145" t="str">
        <f>Comp_Sum_Cat_Ref!G13</f>
        <v>NA</v>
      </c>
      <c s="146" t="str">
        <f>Comp_Sum_Cat_Ref!H13</f>
        <v>NA</v>
      </c>
      <c s="147" t="str">
        <f>Comp_Sum_Cat_Ref!AE13</f>
        <v>NA</v>
      </c>
      <c s="189" t="e">
        <f>Comp_Sum_Cat_Ref!J13</f>
        <v>#REF!</v>
      </c>
      <c s="145" t="str">
        <f>Comp_Sum_Cat_Ref!K13</f>
        <v>NA</v>
      </c>
      <c s="145" t="str">
        <f>Comp_Sum_Cat_Ref!L13</f>
        <v>NA</v>
      </c>
      <c s="146" t="str">
        <f>Comp_Sum_Cat_Ref!M13</f>
        <v>NA</v>
      </c>
      <c s="145" t="str">
        <f>Comp_Sum_Cat_Ref!N13</f>
        <v>NA</v>
      </c>
      <c s="146" t="str">
        <f>Comp_Sum_Cat_Ref!O13</f>
        <v>NA</v>
      </c>
      <c s="147" t="str">
        <f>Comp_Sum_Cat_Ref!AF13</f>
        <v>NA</v>
      </c>
      <c s="189" t="e">
        <f>Comp_Sum_Cat_Ref!Q13</f>
        <v>#REF!</v>
      </c>
      <c s="145" t="str">
        <f>Comp_Sum_Cat_Ref!R13</f>
        <v>NA</v>
      </c>
      <c s="145" t="str">
        <f>Comp_Sum_Cat_Ref!S13</f>
        <v>NA</v>
      </c>
      <c s="146" t="str">
        <f>Comp_Sum_Cat_Ref!T13</f>
        <v>NA</v>
      </c>
      <c s="145" t="str">
        <f>Comp_Sum_Cat_Ref!U13</f>
        <v>NA</v>
      </c>
      <c s="146" t="str">
        <f>Comp_Sum_Cat_Ref!V13</f>
        <v>NA</v>
      </c>
      <c s="147" t="str">
        <f>Comp_Sum_Cat_Ref!AG13</f>
        <v>NA</v>
      </c>
      <c s="189" t="e">
        <f>Comp_Sum_Cat_Ref!X13</f>
        <v>#REF!</v>
      </c>
      <c s="145" t="str">
        <f>Comp_Sum_Cat_Ref!Y13</f>
        <v>NA</v>
      </c>
      <c s="145" t="str">
        <f>Comp_Sum_Cat_Ref!Z13</f>
        <v>NA</v>
      </c>
      <c s="146" t="str">
        <f>Comp_Sum_Cat_Ref!AA13</f>
        <v>NA</v>
      </c>
      <c s="145" t="str">
        <f>Comp_Sum_Cat_Ref!AB13</f>
        <v>NA</v>
      </c>
      <c s="146" t="str">
        <f>Comp_Sum_Cat_Ref!AC13</f>
        <v>NA</v>
      </c>
      <c s="147" t="str">
        <f>Comp_Sum_Cat_Ref!AH13</f>
        <v>NA</v>
      </c>
    </row>
    <row r="18" spans="1:31" ht="13.5">
      <c r="A18" s="280"/>
      <c s="161" t="s">
        <v>102</v>
      </c>
      <c s="227" t="str">
        <f>Comp_Sum_Cat_Ref!B14</f>
        <v>AO LRB</v>
      </c>
      <c s="184" t="e">
        <f>Comp_Sum_Cat_Ref!C14</f>
        <v>#REF!</v>
      </c>
      <c s="148" t="str">
        <f>Comp_Sum_Cat_Ref!D14</f>
        <v>NA</v>
      </c>
      <c s="148" t="str">
        <f>Comp_Sum_Cat_Ref!E14</f>
        <v>NA</v>
      </c>
      <c s="149" t="str">
        <f>Comp_Sum_Cat_Ref!F14</f>
        <v>NA</v>
      </c>
      <c s="148" t="str">
        <f>Comp_Sum_Cat_Ref!G14</f>
        <v>NA</v>
      </c>
      <c s="149" t="str">
        <f>Comp_Sum_Cat_Ref!H14</f>
        <v>NA</v>
      </c>
      <c s="150" t="str">
        <f>Comp_Sum_Cat_Ref!AE14</f>
        <v>NA</v>
      </c>
      <c s="186" t="e">
        <f>Comp_Sum_Cat_Ref!J14</f>
        <v>#REF!</v>
      </c>
      <c s="148" t="str">
        <f>Comp_Sum_Cat_Ref!K14</f>
        <v>NA</v>
      </c>
      <c s="148" t="str">
        <f>Comp_Sum_Cat_Ref!L14</f>
        <v>NA</v>
      </c>
      <c s="149" t="str">
        <f>Comp_Sum_Cat_Ref!M14</f>
        <v>NA</v>
      </c>
      <c s="148" t="str">
        <f>Comp_Sum_Cat_Ref!N14</f>
        <v>NA</v>
      </c>
      <c s="149" t="str">
        <f>Comp_Sum_Cat_Ref!O14</f>
        <v>NA</v>
      </c>
      <c s="150" t="str">
        <f>Comp_Sum_Cat_Ref!AF14</f>
        <v>NA</v>
      </c>
      <c s="186" t="e">
        <f>Comp_Sum_Cat_Ref!Q14</f>
        <v>#REF!</v>
      </c>
      <c s="148" t="str">
        <f>Comp_Sum_Cat_Ref!R14</f>
        <v>NA</v>
      </c>
      <c s="148" t="str">
        <f>Comp_Sum_Cat_Ref!S14</f>
        <v>NA</v>
      </c>
      <c s="149" t="str">
        <f>Comp_Sum_Cat_Ref!T14</f>
        <v>NA</v>
      </c>
      <c s="148" t="str">
        <f>Comp_Sum_Cat_Ref!U14</f>
        <v>NA</v>
      </c>
      <c s="149" t="str">
        <f>Comp_Sum_Cat_Ref!V14</f>
        <v>NA</v>
      </c>
      <c s="150" t="str">
        <f>Comp_Sum_Cat_Ref!AG14</f>
        <v>NA</v>
      </c>
      <c s="186" t="e">
        <f>Comp_Sum_Cat_Ref!X14</f>
        <v>#REF!</v>
      </c>
      <c s="148" t="str">
        <f>Comp_Sum_Cat_Ref!Y14</f>
        <v>NA</v>
      </c>
      <c s="148" t="str">
        <f>Comp_Sum_Cat_Ref!Z14</f>
        <v>NA</v>
      </c>
      <c s="149" t="str">
        <f>Comp_Sum_Cat_Ref!AA14</f>
        <v>NA</v>
      </c>
      <c s="148" t="str">
        <f>Comp_Sum_Cat_Ref!AB14</f>
        <v>NA</v>
      </c>
      <c s="149" t="str">
        <f>Comp_Sum_Cat_Ref!AC14</f>
        <v>NA</v>
      </c>
      <c s="150" t="str">
        <f>Comp_Sum_Cat_Ref!AH14</f>
        <v>NA</v>
      </c>
    </row>
    <row r="19" spans="1:31" s="155" customFormat="1" ht="3" customHeight="1">
      <c r="A19" s="151"/>
      <c s="152"/>
      <c s="183" t="e">
        <f>Comp_Sum_Cat_Ref!B15</f>
        <v>#REF!</v>
      </c>
      <c s="184" t="e">
        <v>#REF!</v>
      </c>
      <c s="148" t="e">
        <v>#REF!</v>
      </c>
      <c s="148" t="e">
        <v>#REF!</v>
      </c>
      <c s="153" t="e">
        <v>#REF!</v>
      </c>
      <c s="148" t="e">
        <v>#REF!</v>
      </c>
      <c s="153" t="e">
        <v>#REF!</v>
      </c>
      <c s="154" t="e">
        <v>#REF!</v>
      </c>
      <c s="184" t="e">
        <v>#REF!</v>
      </c>
      <c s="148" t="e">
        <v>#REF!</v>
      </c>
      <c s="148" t="e">
        <v>#REF!</v>
      </c>
      <c s="153" t="e">
        <v>#REF!</v>
      </c>
      <c s="148" t="e">
        <v>#REF!</v>
      </c>
      <c s="153" t="e">
        <v>#REF!</v>
      </c>
      <c s="154" t="e">
        <v>#REF!</v>
      </c>
      <c s="184" t="e">
        <v>#REF!</v>
      </c>
      <c s="148" t="e">
        <v>#REF!</v>
      </c>
      <c s="148" t="e">
        <v>#REF!</v>
      </c>
      <c s="153" t="e">
        <v>#REF!</v>
      </c>
      <c s="148" t="e">
        <v>#REF!</v>
      </c>
      <c s="153" t="e">
        <v>#REF!</v>
      </c>
      <c s="154" t="e">
        <v>#REF!</v>
      </c>
      <c s="184" t="e">
        <v>#REF!</v>
      </c>
      <c s="148" t="e">
        <v>#REF!</v>
      </c>
      <c s="148" t="e">
        <v>#REF!</v>
      </c>
      <c s="153" t="e">
        <v>#REF!</v>
      </c>
      <c s="148" t="e">
        <v>#REF!</v>
      </c>
      <c s="153" t="e">
        <v>#REF!</v>
      </c>
      <c s="154" t="e">
        <v>#REF!</v>
      </c>
    </row>
    <row r="20" spans="1:31" s="156" customFormat="1" ht="12.75">
      <c r="A20" s="281" t="s">
        <v>40</v>
      </c>
      <c s="207" t="s">
        <v>7</v>
      </c>
      <c s="225" t="e">
        <f>Comp_Sum_Cat_Ref!B15</f>
        <v>#REF!</v>
      </c>
      <c s="210" t="e">
        <f>Comp_Sum_Cat_Ref!C15</f>
        <v>#REF!</v>
      </c>
      <c s="142" t="str">
        <f>Comp_Sum_Cat_Ref!D15</f>
        <v>NA</v>
      </c>
      <c s="142" t="str">
        <f>Comp_Sum_Cat_Ref!E15</f>
        <v>NA</v>
      </c>
      <c s="143" t="str">
        <f>Comp_Sum_Cat_Ref!F15</f>
        <v>NA</v>
      </c>
      <c s="142" t="str">
        <f>Comp_Sum_Cat_Ref!G15</f>
        <v>NA</v>
      </c>
      <c s="143" t="str">
        <f>Comp_Sum_Cat_Ref!H15</f>
        <v>NA</v>
      </c>
      <c s="144" t="str">
        <f>Comp_Sum_Cat_Ref!AE15</f>
        <v>NA</v>
      </c>
      <c s="182" t="e">
        <f>Comp_Sum_Cat_Ref!J15</f>
        <v>#REF!</v>
      </c>
      <c s="142" t="str">
        <f>Comp_Sum_Cat_Ref!K15</f>
        <v>NA</v>
      </c>
      <c s="142" t="str">
        <f>Comp_Sum_Cat_Ref!L15</f>
        <v>NA</v>
      </c>
      <c s="143" t="str">
        <f>Comp_Sum_Cat_Ref!M15</f>
        <v>NA</v>
      </c>
      <c s="142" t="str">
        <f>Comp_Sum_Cat_Ref!N15</f>
        <v>NA</v>
      </c>
      <c s="143" t="str">
        <f>Comp_Sum_Cat_Ref!O15</f>
        <v>NA</v>
      </c>
      <c s="144" t="str">
        <f>Comp_Sum_Cat_Ref!AF15</f>
        <v>NA</v>
      </c>
      <c s="182" t="e">
        <f>Comp_Sum_Cat_Ref!Q15</f>
        <v>#REF!</v>
      </c>
      <c s="142" t="str">
        <f>Comp_Sum_Cat_Ref!R15</f>
        <v>NA</v>
      </c>
      <c s="142" t="str">
        <f>Comp_Sum_Cat_Ref!S15</f>
        <v>NA</v>
      </c>
      <c s="143" t="str">
        <f>Comp_Sum_Cat_Ref!T15</f>
        <v>NA</v>
      </c>
      <c s="142" t="str">
        <f>Comp_Sum_Cat_Ref!U15</f>
        <v>NA</v>
      </c>
      <c s="143" t="str">
        <f>Comp_Sum_Cat_Ref!V15</f>
        <v>NA</v>
      </c>
      <c s="144" t="str">
        <f>Comp_Sum_Cat_Ref!AG15</f>
        <v>NA</v>
      </c>
      <c s="182" t="e">
        <f>Comp_Sum_Cat_Ref!X15</f>
        <v>#REF!</v>
      </c>
      <c s="142" t="str">
        <f>Comp_Sum_Cat_Ref!Y15</f>
        <v>NA</v>
      </c>
      <c s="142" t="str">
        <f>Comp_Sum_Cat_Ref!Z15</f>
        <v>NA</v>
      </c>
      <c s="143" t="str">
        <f>Comp_Sum_Cat_Ref!AA15</f>
        <v>NA</v>
      </c>
      <c s="142" t="str">
        <f>Comp_Sum_Cat_Ref!AB15</f>
        <v>NA</v>
      </c>
      <c s="143" t="str">
        <f>Comp_Sum_Cat_Ref!AC15</f>
        <v>NA</v>
      </c>
      <c s="144" t="str">
        <f>Comp_Sum_Cat_Ref!AH15</f>
        <v>NA</v>
      </c>
    </row>
    <row r="21" spans="1:31" s="156" customFormat="1" ht="12.75">
      <c r="A21" s="282"/>
      <c s="101" t="s">
        <v>18</v>
      </c>
      <c s="226" t="e">
        <f>Comp_Sum_Cat_Ref!B16</f>
        <v>#REF!</v>
      </c>
      <c s="183" t="e">
        <f>Comp_Sum_Cat_Ref!C16</f>
        <v>#REF!</v>
      </c>
      <c s="145" t="str">
        <f>Comp_Sum_Cat_Ref!D16</f>
        <v>NA</v>
      </c>
      <c s="145" t="str">
        <f>Comp_Sum_Cat_Ref!E16</f>
        <v>NA</v>
      </c>
      <c s="146" t="str">
        <f>Comp_Sum_Cat_Ref!F16</f>
        <v>NA</v>
      </c>
      <c s="145" t="str">
        <f>Comp_Sum_Cat_Ref!G16</f>
        <v>NA</v>
      </c>
      <c s="146" t="str">
        <f>Comp_Sum_Cat_Ref!H16</f>
        <v>NA</v>
      </c>
      <c s="147" t="str">
        <f>Comp_Sum_Cat_Ref!AE16</f>
        <v>NA</v>
      </c>
      <c s="189" t="e">
        <f>Comp_Sum_Cat_Ref!J16</f>
        <v>#REF!</v>
      </c>
      <c s="145" t="str">
        <f>Comp_Sum_Cat_Ref!K16</f>
        <v>NA</v>
      </c>
      <c s="145" t="str">
        <f>Comp_Sum_Cat_Ref!L16</f>
        <v>NA</v>
      </c>
      <c s="146" t="str">
        <f>Comp_Sum_Cat_Ref!M16</f>
        <v>NA</v>
      </c>
      <c s="145" t="str">
        <f>Comp_Sum_Cat_Ref!N16</f>
        <v>NA</v>
      </c>
      <c s="146" t="str">
        <f>Comp_Sum_Cat_Ref!O16</f>
        <v>NA</v>
      </c>
      <c s="157" t="str">
        <f>Comp_Sum_Cat_Ref!AF16</f>
        <v>NA</v>
      </c>
      <c s="189" t="e">
        <f>Comp_Sum_Cat_Ref!Q16</f>
        <v>#REF!</v>
      </c>
      <c s="145" t="str">
        <f>Comp_Sum_Cat_Ref!R16</f>
        <v>NA</v>
      </c>
      <c s="145" t="str">
        <f>Comp_Sum_Cat_Ref!S16</f>
        <v>NA</v>
      </c>
      <c s="146" t="str">
        <f>Comp_Sum_Cat_Ref!T16</f>
        <v>NA</v>
      </c>
      <c s="145" t="str">
        <f>Comp_Sum_Cat_Ref!U16</f>
        <v>NA</v>
      </c>
      <c s="146" t="str">
        <f>Comp_Sum_Cat_Ref!V16</f>
        <v>NA</v>
      </c>
      <c s="157" t="str">
        <f>Comp_Sum_Cat_Ref!AG16</f>
        <v>NA</v>
      </c>
      <c s="189" t="e">
        <f>Comp_Sum_Cat_Ref!X16</f>
        <v>#REF!</v>
      </c>
      <c s="145" t="str">
        <f>Comp_Sum_Cat_Ref!Y16</f>
        <v>NA</v>
      </c>
      <c s="145" t="str">
        <f>Comp_Sum_Cat_Ref!Z16</f>
        <v>NA</v>
      </c>
      <c s="146" t="str">
        <f>Comp_Sum_Cat_Ref!AA16</f>
        <v>NA</v>
      </c>
      <c s="145" t="str">
        <f>Comp_Sum_Cat_Ref!AB16</f>
        <v>NA</v>
      </c>
      <c s="146" t="str">
        <f>Comp_Sum_Cat_Ref!AC16</f>
        <v>NA</v>
      </c>
      <c s="147" t="str">
        <f>Comp_Sum_Cat_Ref!AH16</f>
        <v>NA</v>
      </c>
    </row>
    <row r="22" spans="1:31" s="156" customFormat="1" ht="12.75">
      <c r="A22" s="282"/>
      <c s="101" t="s">
        <v>46</v>
      </c>
      <c s="226" t="e">
        <f>Comp_Sum_Cat_Ref!B17</f>
        <v>#REF!</v>
      </c>
      <c s="183" t="e">
        <f>Comp_Sum_Cat_Ref!C17</f>
        <v>#REF!</v>
      </c>
      <c s="145" t="str">
        <f>Comp_Sum_Cat_Ref!D17</f>
        <v>NA</v>
      </c>
      <c s="145" t="str">
        <f>Comp_Sum_Cat_Ref!E17</f>
        <v>NA</v>
      </c>
      <c s="146" t="str">
        <f>Comp_Sum_Cat_Ref!F17</f>
        <v>NA</v>
      </c>
      <c s="145" t="str">
        <f>Comp_Sum_Cat_Ref!G17</f>
        <v>NA</v>
      </c>
      <c s="146" t="str">
        <f>Comp_Sum_Cat_Ref!H17</f>
        <v>NA</v>
      </c>
      <c s="157" t="str">
        <f>Comp_Sum_Cat_Ref!AE17</f>
        <v>NA</v>
      </c>
      <c s="189" t="e">
        <f>Comp_Sum_Cat_Ref!J17</f>
        <v>#REF!</v>
      </c>
      <c s="145" t="str">
        <f>Comp_Sum_Cat_Ref!K17</f>
        <v>NA</v>
      </c>
      <c s="145" t="str">
        <f>Comp_Sum_Cat_Ref!L17</f>
        <v>NA</v>
      </c>
      <c s="146" t="str">
        <f>Comp_Sum_Cat_Ref!M17</f>
        <v>NA</v>
      </c>
      <c s="145" t="str">
        <f>Comp_Sum_Cat_Ref!N17</f>
        <v>NA</v>
      </c>
      <c s="146" t="str">
        <f>Comp_Sum_Cat_Ref!O17</f>
        <v>NA</v>
      </c>
      <c s="157" t="str">
        <f>Comp_Sum_Cat_Ref!AF17</f>
        <v>NA</v>
      </c>
      <c s="189" t="e">
        <f>Comp_Sum_Cat_Ref!Q17</f>
        <v>#REF!</v>
      </c>
      <c s="145" t="str">
        <f>Comp_Sum_Cat_Ref!R17</f>
        <v>NA</v>
      </c>
      <c s="145" t="str">
        <f>Comp_Sum_Cat_Ref!S17</f>
        <v>NA</v>
      </c>
      <c s="146" t="str">
        <f>Comp_Sum_Cat_Ref!T17</f>
        <v>NA</v>
      </c>
      <c s="145" t="str">
        <f>Comp_Sum_Cat_Ref!U17</f>
        <v>NA</v>
      </c>
      <c s="146" t="str">
        <f>Comp_Sum_Cat_Ref!V17</f>
        <v>NA</v>
      </c>
      <c s="157" t="str">
        <f>Comp_Sum_Cat_Ref!AG17</f>
        <v>NA</v>
      </c>
      <c s="189" t="e">
        <f>Comp_Sum_Cat_Ref!X17</f>
        <v>#REF!</v>
      </c>
      <c s="145" t="str">
        <f>Comp_Sum_Cat_Ref!Y17</f>
        <v>NA</v>
      </c>
      <c s="145" t="str">
        <f>Comp_Sum_Cat_Ref!Z17</f>
        <v>NA</v>
      </c>
      <c s="146" t="str">
        <f>Comp_Sum_Cat_Ref!AA17</f>
        <v>NA</v>
      </c>
      <c s="145" t="str">
        <f>Comp_Sum_Cat_Ref!AB17</f>
        <v>NA</v>
      </c>
      <c s="146" t="str">
        <f>Comp_Sum_Cat_Ref!AC17</f>
        <v>NA</v>
      </c>
      <c s="147" t="str">
        <f>Comp_Sum_Cat_Ref!AH17</f>
        <v>NA</v>
      </c>
    </row>
    <row r="23" spans="1:31" s="156" customFormat="1" ht="12.75">
      <c r="A23" s="282"/>
      <c s="101" t="s">
        <v>47</v>
      </c>
      <c s="226" t="e">
        <f>Comp_Sum_Cat_Ref!B18</f>
        <v>#REF!</v>
      </c>
      <c s="183" t="e">
        <f>Comp_Sum_Cat_Ref!C18</f>
        <v>#REF!</v>
      </c>
      <c s="145" t="str">
        <f>Comp_Sum_Cat_Ref!D18</f>
        <v>NA</v>
      </c>
      <c s="145" t="str">
        <f>Comp_Sum_Cat_Ref!E18</f>
        <v>NA</v>
      </c>
      <c s="146" t="str">
        <f>Comp_Sum_Cat_Ref!F18</f>
        <v>NA</v>
      </c>
      <c s="145" t="str">
        <f>Comp_Sum_Cat_Ref!G18</f>
        <v>NA</v>
      </c>
      <c s="146" t="str">
        <f>Comp_Sum_Cat_Ref!H18</f>
        <v>NA</v>
      </c>
      <c s="157" t="str">
        <f>Comp_Sum_Cat_Ref!AE18</f>
        <v>NA</v>
      </c>
      <c s="189" t="e">
        <f>Comp_Sum_Cat_Ref!J18</f>
        <v>#REF!</v>
      </c>
      <c s="145" t="str">
        <f>Comp_Sum_Cat_Ref!K18</f>
        <v>NA</v>
      </c>
      <c s="145" t="str">
        <f>Comp_Sum_Cat_Ref!L18</f>
        <v>NA</v>
      </c>
      <c s="146" t="str">
        <f>Comp_Sum_Cat_Ref!M18</f>
        <v>NA</v>
      </c>
      <c s="145" t="str">
        <f>Comp_Sum_Cat_Ref!N18</f>
        <v>NA</v>
      </c>
      <c s="146" t="str">
        <f>Comp_Sum_Cat_Ref!O18</f>
        <v>NA</v>
      </c>
      <c s="157" t="str">
        <f>Comp_Sum_Cat_Ref!AF18</f>
        <v>NA</v>
      </c>
      <c s="189" t="e">
        <f>Comp_Sum_Cat_Ref!Q18</f>
        <v>#REF!</v>
      </c>
      <c s="145" t="str">
        <f>Comp_Sum_Cat_Ref!R18</f>
        <v>NA</v>
      </c>
      <c s="145" t="str">
        <f>Comp_Sum_Cat_Ref!S18</f>
        <v>NA</v>
      </c>
      <c s="146" t="str">
        <f>Comp_Sum_Cat_Ref!T18</f>
        <v>NA</v>
      </c>
      <c s="145" t="str">
        <f>Comp_Sum_Cat_Ref!U18</f>
        <v>NA</v>
      </c>
      <c s="146" t="str">
        <f>Comp_Sum_Cat_Ref!V18</f>
        <v>NA</v>
      </c>
      <c s="157" t="str">
        <f>Comp_Sum_Cat_Ref!AG18</f>
        <v>NA</v>
      </c>
      <c s="189" t="e">
        <f>Comp_Sum_Cat_Ref!X18</f>
        <v>#REF!</v>
      </c>
      <c s="145" t="str">
        <f>Comp_Sum_Cat_Ref!Y18</f>
        <v>NA</v>
      </c>
      <c s="145" t="str">
        <f>Comp_Sum_Cat_Ref!Z18</f>
        <v>NA</v>
      </c>
      <c s="146" t="str">
        <f>Comp_Sum_Cat_Ref!AA18</f>
        <v>NA</v>
      </c>
      <c s="145" t="str">
        <f>Comp_Sum_Cat_Ref!AB18</f>
        <v>NA</v>
      </c>
      <c s="146" t="str">
        <f>Comp_Sum_Cat_Ref!AC18</f>
        <v>NA</v>
      </c>
      <c s="147" t="str">
        <f>Comp_Sum_Cat_Ref!AH18</f>
        <v>NA</v>
      </c>
    </row>
    <row r="24" spans="1:31" ht="12.75">
      <c r="A24" s="282"/>
      <c s="101" t="s">
        <v>117</v>
      </c>
      <c s="226" t="e">
        <f>Comp_Sum_Cat_Ref!B19</f>
        <v>#REF!</v>
      </c>
      <c s="183" t="e">
        <f>Comp_Sum_Cat_Ref!C19</f>
        <v>#REF!</v>
      </c>
      <c s="145" t="str">
        <f>Comp_Sum_Cat_Ref!D19</f>
        <v>NA</v>
      </c>
      <c s="145" t="str">
        <f>Comp_Sum_Cat_Ref!E19</f>
        <v>NA</v>
      </c>
      <c s="146" t="str">
        <f>Comp_Sum_Cat_Ref!F19</f>
        <v>NA</v>
      </c>
      <c s="145" t="str">
        <f>Comp_Sum_Cat_Ref!G19</f>
        <v>NA</v>
      </c>
      <c s="146" t="str">
        <f>Comp_Sum_Cat_Ref!H19</f>
        <v>NA</v>
      </c>
      <c s="157" t="str">
        <f>Comp_Sum_Cat_Ref!AE19</f>
        <v>NA</v>
      </c>
      <c s="189" t="e">
        <f>Comp_Sum_Cat_Ref!J19</f>
        <v>#REF!</v>
      </c>
      <c s="145" t="str">
        <f>Comp_Sum_Cat_Ref!K19</f>
        <v>NA</v>
      </c>
      <c s="145" t="str">
        <f>Comp_Sum_Cat_Ref!L19</f>
        <v>NA</v>
      </c>
      <c s="146" t="str">
        <f>Comp_Sum_Cat_Ref!M19</f>
        <v>NA</v>
      </c>
      <c s="145" t="str">
        <f>Comp_Sum_Cat_Ref!N19</f>
        <v>NA</v>
      </c>
      <c s="146" t="str">
        <f>Comp_Sum_Cat_Ref!O19</f>
        <v>NA</v>
      </c>
      <c s="157" t="str">
        <f>Comp_Sum_Cat_Ref!AF19</f>
        <v>NA</v>
      </c>
      <c s="189" t="e">
        <f>Comp_Sum_Cat_Ref!Q19</f>
        <v>#REF!</v>
      </c>
      <c s="145" t="str">
        <f>Comp_Sum_Cat_Ref!R19</f>
        <v>NA</v>
      </c>
      <c s="145" t="str">
        <f>Comp_Sum_Cat_Ref!S19</f>
        <v>NA</v>
      </c>
      <c s="146" t="str">
        <f>Comp_Sum_Cat_Ref!T19</f>
        <v>NA</v>
      </c>
      <c s="145" t="str">
        <f>Comp_Sum_Cat_Ref!U19</f>
        <v>NA</v>
      </c>
      <c s="146" t="str">
        <f>Comp_Sum_Cat_Ref!V19</f>
        <v>NA</v>
      </c>
      <c s="157" t="str">
        <f>Comp_Sum_Cat_Ref!AG19</f>
        <v>NA</v>
      </c>
      <c s="189" t="e">
        <f>Comp_Sum_Cat_Ref!X19</f>
        <v>#REF!</v>
      </c>
      <c s="145" t="str">
        <f>Comp_Sum_Cat_Ref!Y19</f>
        <v>NA</v>
      </c>
      <c s="145" t="str">
        <f>Comp_Sum_Cat_Ref!Z19</f>
        <v>NA</v>
      </c>
      <c s="146" t="str">
        <f>Comp_Sum_Cat_Ref!AA19</f>
        <v>NA</v>
      </c>
      <c s="145" t="str">
        <f>Comp_Sum_Cat_Ref!AB19</f>
        <v>NA</v>
      </c>
      <c s="146" t="str">
        <f>Comp_Sum_Cat_Ref!AC19</f>
        <v>NA</v>
      </c>
      <c s="147" t="str">
        <f>Comp_Sum_Cat_Ref!AH19</f>
        <v>NA</v>
      </c>
    </row>
    <row r="25" spans="1:32" ht="13.5">
      <c r="A25" s="283"/>
      <c s="161" t="s">
        <v>39</v>
      </c>
      <c s="227" t="str">
        <f>Comp_Sum_Cat_Ref!B20</f>
        <v>AO CSD</v>
      </c>
      <c s="184" t="e">
        <f>Comp_Sum_Cat_Ref!C20</f>
        <v>#REF!</v>
      </c>
      <c s="148" t="str">
        <f>Comp_Sum_Cat_Ref!D20</f>
        <v>NA</v>
      </c>
      <c s="148" t="str">
        <f>Comp_Sum_Cat_Ref!E20</f>
        <v>NA</v>
      </c>
      <c s="149" t="str">
        <f>Comp_Sum_Cat_Ref!F20</f>
        <v>NA</v>
      </c>
      <c s="148" t="str">
        <f>Comp_Sum_Cat_Ref!G20</f>
        <v>NA</v>
      </c>
      <c s="149" t="str">
        <f>Comp_Sum_Cat_Ref!H20</f>
        <v>NA</v>
      </c>
      <c s="154" t="str">
        <f>Comp_Sum_Cat_Ref!AE20</f>
        <v>NA</v>
      </c>
      <c s="186" t="e">
        <f>Comp_Sum_Cat_Ref!J20</f>
        <v>#REF!</v>
      </c>
      <c s="148" t="str">
        <f>Comp_Sum_Cat_Ref!K20</f>
        <v>NA</v>
      </c>
      <c s="148" t="str">
        <f>Comp_Sum_Cat_Ref!L20</f>
        <v>NA</v>
      </c>
      <c s="149" t="str">
        <f>Comp_Sum_Cat_Ref!M20</f>
        <v>NA</v>
      </c>
      <c s="148" t="str">
        <f>Comp_Sum_Cat_Ref!N20</f>
        <v>NA</v>
      </c>
      <c s="149" t="str">
        <f>Comp_Sum_Cat_Ref!O20</f>
        <v>NA</v>
      </c>
      <c s="154" t="str">
        <f>Comp_Sum_Cat_Ref!AF20</f>
        <v>NA</v>
      </c>
      <c s="186" t="e">
        <f>Comp_Sum_Cat_Ref!Q20</f>
        <v>#REF!</v>
      </c>
      <c s="148" t="str">
        <f>Comp_Sum_Cat_Ref!R20</f>
        <v>NA</v>
      </c>
      <c s="148" t="str">
        <f>Comp_Sum_Cat_Ref!S20</f>
        <v>NA</v>
      </c>
      <c s="149" t="str">
        <f>Comp_Sum_Cat_Ref!T20</f>
        <v>NA</v>
      </c>
      <c s="148" t="str">
        <f>Comp_Sum_Cat_Ref!U20</f>
        <v>NA</v>
      </c>
      <c s="149" t="str">
        <f>Comp_Sum_Cat_Ref!V20</f>
        <v>NA</v>
      </c>
      <c s="154" t="str">
        <f>Comp_Sum_Cat_Ref!AG20</f>
        <v>NA</v>
      </c>
      <c s="186" t="e">
        <f>Comp_Sum_Cat_Ref!X20</f>
        <v>#REF!</v>
      </c>
      <c s="148" t="str">
        <f>Comp_Sum_Cat_Ref!Y20</f>
        <v>NA</v>
      </c>
      <c s="148" t="str">
        <f>Comp_Sum_Cat_Ref!Z20</f>
        <v>NA</v>
      </c>
      <c s="149" t="str">
        <f>Comp_Sum_Cat_Ref!AA20</f>
        <v>NA</v>
      </c>
      <c s="148" t="str">
        <f>Comp_Sum_Cat_Ref!AB20</f>
        <v>NA</v>
      </c>
      <c s="149" t="str">
        <f>Comp_Sum_Cat_Ref!AC20</f>
        <v>NA</v>
      </c>
      <c s="150" t="str">
        <f>Comp_Sum_Cat_Ref!AH20</f>
        <v>NA</v>
      </c>
      <c s="158"/>
    </row>
    <row r="26" spans="1:31" s="155" customFormat="1" ht="3" customHeight="1">
      <c r="A26" s="151"/>
      <c s="152"/>
      <c s="164"/>
      <c s="184"/>
      <c s="148"/>
      <c s="148"/>
      <c s="159"/>
      <c s="148"/>
      <c s="159"/>
      <c s="154"/>
      <c s="184"/>
      <c s="148"/>
      <c s="148"/>
      <c s="159"/>
      <c s="148"/>
      <c s="159"/>
      <c s="154"/>
      <c s="184"/>
      <c s="148"/>
      <c s="148"/>
      <c s="159"/>
      <c s="148"/>
      <c s="159"/>
      <c s="154"/>
      <c s="184"/>
      <c s="148"/>
      <c s="148"/>
      <c s="159"/>
      <c s="148"/>
      <c s="159"/>
      <c s="154"/>
    </row>
    <row r="27" spans="1:32" s="156" customFormat="1" ht="12.75">
      <c r="A27" s="284" t="s">
        <v>139</v>
      </c>
      <c s="207" t="s">
        <v>139</v>
      </c>
      <c s="225" t="e">
        <f>Comp_Sum_Cat_Ref!B21</f>
        <v>#REF!</v>
      </c>
      <c s="210" t="e">
        <f>Comp_Sum_Cat_Ref!C21</f>
        <v>#REF!</v>
      </c>
      <c s="142" t="str">
        <f>Comp_Sum_Cat_Ref!D21</f>
        <v>NA</v>
      </c>
      <c s="142" t="str">
        <f>Comp_Sum_Cat_Ref!E21</f>
        <v>NA</v>
      </c>
      <c s="143" t="str">
        <f>Comp_Sum_Cat_Ref!F21</f>
        <v>NA</v>
      </c>
      <c s="142" t="str">
        <f>Comp_Sum_Cat_Ref!G21</f>
        <v>NA</v>
      </c>
      <c s="143" t="str">
        <f>Comp_Sum_Cat_Ref!H21</f>
        <v>NA</v>
      </c>
      <c s="144" t="str">
        <f>Comp_Sum_Cat_Ref!AE21</f>
        <v>NA</v>
      </c>
      <c s="182" t="e">
        <f>Comp_Sum_Cat_Ref!J21</f>
        <v>#REF!</v>
      </c>
      <c s="142" t="str">
        <f>Comp_Sum_Cat_Ref!K21</f>
        <v>NA</v>
      </c>
      <c s="142" t="str">
        <f>Comp_Sum_Cat_Ref!L21</f>
        <v>NA</v>
      </c>
      <c s="143" t="str">
        <f>Comp_Sum_Cat_Ref!M21</f>
        <v>NA</v>
      </c>
      <c s="142" t="str">
        <f>Comp_Sum_Cat_Ref!N21</f>
        <v>NA</v>
      </c>
      <c s="143" t="str">
        <f>Comp_Sum_Cat_Ref!O21</f>
        <v>NA</v>
      </c>
      <c s="144" t="str">
        <f>Comp_Sum_Cat_Ref!AF21</f>
        <v>NA</v>
      </c>
      <c s="182" t="e">
        <f>Comp_Sum_Cat_Ref!Q21</f>
        <v>#REF!</v>
      </c>
      <c s="142" t="str">
        <f>Comp_Sum_Cat_Ref!R21</f>
        <v>NA</v>
      </c>
      <c s="142" t="str">
        <f>Comp_Sum_Cat_Ref!S21</f>
        <v>NA</v>
      </c>
      <c s="143" t="str">
        <f>Comp_Sum_Cat_Ref!T21</f>
        <v>NA</v>
      </c>
      <c s="142" t="str">
        <f>Comp_Sum_Cat_Ref!U21</f>
        <v>NA</v>
      </c>
      <c s="143" t="str">
        <f>Comp_Sum_Cat_Ref!V21</f>
        <v>NA</v>
      </c>
      <c s="144" t="str">
        <f>Comp_Sum_Cat_Ref!AG21</f>
        <v>NA</v>
      </c>
      <c s="182" t="e">
        <f>Comp_Sum_Cat_Ref!X21</f>
        <v>#REF!</v>
      </c>
      <c s="142" t="str">
        <f>Comp_Sum_Cat_Ref!Y21</f>
        <v>NA</v>
      </c>
      <c s="142" t="str">
        <f>Comp_Sum_Cat_Ref!Z21</f>
        <v>NA</v>
      </c>
      <c s="143" t="str">
        <f>Comp_Sum_Cat_Ref!AA21</f>
        <v>NA</v>
      </c>
      <c s="142" t="str">
        <f>Comp_Sum_Cat_Ref!AB21</f>
        <v>NA</v>
      </c>
      <c s="143" t="str">
        <f>Comp_Sum_Cat_Ref!AC21</f>
        <v>NA</v>
      </c>
      <c s="144" t="str">
        <f>Comp_Sum_Cat_Ref!AH21</f>
        <v>NA</v>
      </c>
      <c s="158"/>
    </row>
    <row r="28" spans="1:32" s="156" customFormat="1" ht="12.75">
      <c r="A28" s="285"/>
      <c s="101" t="s">
        <v>21</v>
      </c>
      <c s="226" t="e">
        <f>Comp_Sum_Cat_Ref!B22</f>
        <v>#REF!</v>
      </c>
      <c s="187" t="e">
        <f>Comp_Sum_Cat_Ref!C22</f>
        <v>#REF!</v>
      </c>
      <c s="145" t="str">
        <f>Comp_Sum_Cat_Ref!D22</f>
        <v>NA</v>
      </c>
      <c s="160" t="str">
        <f>Comp_Sum_Cat_Ref!E22</f>
        <v>NA</v>
      </c>
      <c s="146" t="str">
        <f>Comp_Sum_Cat_Ref!F22</f>
        <v>NA</v>
      </c>
      <c s="160" t="str">
        <f>Comp_Sum_Cat_Ref!G22</f>
        <v>NA</v>
      </c>
      <c s="146" t="str">
        <f>Comp_Sum_Cat_Ref!H22</f>
        <v>NA</v>
      </c>
      <c s="147" t="str">
        <f>Comp_Sum_Cat_Ref!AE22</f>
        <v>NA</v>
      </c>
      <c s="185" t="e">
        <f>Comp_Sum_Cat_Ref!J22</f>
        <v>#REF!</v>
      </c>
      <c s="145" t="str">
        <f>Comp_Sum_Cat_Ref!K22</f>
        <v>NA</v>
      </c>
      <c s="160" t="str">
        <f>Comp_Sum_Cat_Ref!L22</f>
        <v>NA</v>
      </c>
      <c s="146" t="str">
        <f>Comp_Sum_Cat_Ref!M22</f>
        <v>NA</v>
      </c>
      <c s="160" t="str">
        <f>Comp_Sum_Cat_Ref!N22</f>
        <v>NA</v>
      </c>
      <c s="146" t="str">
        <f>Comp_Sum_Cat_Ref!O22</f>
        <v>NA</v>
      </c>
      <c s="147" t="str">
        <f>Comp_Sum_Cat_Ref!AF22</f>
        <v>NA</v>
      </c>
      <c s="185" t="e">
        <f>Comp_Sum_Cat_Ref!Q22</f>
        <v>#REF!</v>
      </c>
      <c s="145" t="str">
        <f>Comp_Sum_Cat_Ref!R22</f>
        <v>NA</v>
      </c>
      <c s="160" t="str">
        <f>Comp_Sum_Cat_Ref!S22</f>
        <v>NA</v>
      </c>
      <c s="146" t="str">
        <f>Comp_Sum_Cat_Ref!T22</f>
        <v>NA</v>
      </c>
      <c s="160" t="str">
        <f>Comp_Sum_Cat_Ref!U22</f>
        <v>NA</v>
      </c>
      <c s="146" t="str">
        <f>Comp_Sum_Cat_Ref!V22</f>
        <v>NA</v>
      </c>
      <c s="147" t="str">
        <f>Comp_Sum_Cat_Ref!AG22</f>
        <v>NA</v>
      </c>
      <c s="185" t="e">
        <f>Comp_Sum_Cat_Ref!X22</f>
        <v>#REF!</v>
      </c>
      <c s="145" t="str">
        <f>Comp_Sum_Cat_Ref!Y22</f>
        <v>NA</v>
      </c>
      <c s="160" t="str">
        <f>Comp_Sum_Cat_Ref!Z22</f>
        <v>NA</v>
      </c>
      <c s="146" t="str">
        <f>Comp_Sum_Cat_Ref!AA22</f>
        <v>NA</v>
      </c>
      <c s="160" t="str">
        <f>Comp_Sum_Cat_Ref!AB22</f>
        <v>NA</v>
      </c>
      <c s="146" t="str">
        <f>Comp_Sum_Cat_Ref!AC22</f>
        <v>NA</v>
      </c>
      <c s="147" t="str">
        <f>Comp_Sum_Cat_Ref!AH22</f>
        <v>NA</v>
      </c>
      <c s="158"/>
    </row>
    <row r="29" spans="1:32" s="156" customFormat="1" ht="12.75">
      <c r="A29" s="285"/>
      <c s="101" t="s">
        <v>65</v>
      </c>
      <c s="226" t="e">
        <f>Comp_Sum_Cat_Ref!B23</f>
        <v>#REF!</v>
      </c>
      <c s="187" t="e">
        <f>Comp_Sum_Cat_Ref!C23</f>
        <v>#REF!</v>
      </c>
      <c s="145" t="str">
        <f>Comp_Sum_Cat_Ref!D23</f>
        <v>NA</v>
      </c>
      <c s="160" t="str">
        <f>Comp_Sum_Cat_Ref!E23</f>
        <v>NA</v>
      </c>
      <c s="146" t="str">
        <f>Comp_Sum_Cat_Ref!F23</f>
        <v>NA</v>
      </c>
      <c s="160" t="str">
        <f>Comp_Sum_Cat_Ref!G23</f>
        <v>NA</v>
      </c>
      <c s="146" t="str">
        <f>Comp_Sum_Cat_Ref!H23</f>
        <v>NA</v>
      </c>
      <c s="147" t="str">
        <f>Comp_Sum_Cat_Ref!AE23</f>
        <v>NA</v>
      </c>
      <c s="185" t="e">
        <f>Comp_Sum_Cat_Ref!J23</f>
        <v>#REF!</v>
      </c>
      <c s="145" t="str">
        <f>Comp_Sum_Cat_Ref!K23</f>
        <v>NA</v>
      </c>
      <c s="160" t="str">
        <f>Comp_Sum_Cat_Ref!L23</f>
        <v>NA</v>
      </c>
      <c s="146" t="str">
        <f>Comp_Sum_Cat_Ref!M23</f>
        <v>NA</v>
      </c>
      <c s="160" t="str">
        <f>Comp_Sum_Cat_Ref!N23</f>
        <v>NA</v>
      </c>
      <c s="146" t="str">
        <f>Comp_Sum_Cat_Ref!O23</f>
        <v>NA</v>
      </c>
      <c s="147" t="str">
        <f>Comp_Sum_Cat_Ref!AF23</f>
        <v>NA</v>
      </c>
      <c s="185" t="e">
        <f>Comp_Sum_Cat_Ref!Q23</f>
        <v>#REF!</v>
      </c>
      <c s="145" t="str">
        <f>Comp_Sum_Cat_Ref!R23</f>
        <v>NA</v>
      </c>
      <c s="160" t="str">
        <f>Comp_Sum_Cat_Ref!S23</f>
        <v>NA</v>
      </c>
      <c s="146" t="str">
        <f>Comp_Sum_Cat_Ref!T23</f>
        <v>NA</v>
      </c>
      <c s="160" t="str">
        <f>Comp_Sum_Cat_Ref!U23</f>
        <v>NA</v>
      </c>
      <c s="146" t="str">
        <f>Comp_Sum_Cat_Ref!V23</f>
        <v>NA</v>
      </c>
      <c s="147" t="str">
        <f>Comp_Sum_Cat_Ref!AG23</f>
        <v>NA</v>
      </c>
      <c s="185" t="e">
        <f>Comp_Sum_Cat_Ref!X23</f>
        <v>#REF!</v>
      </c>
      <c s="145" t="str">
        <f>Comp_Sum_Cat_Ref!Y23</f>
        <v>NA</v>
      </c>
      <c s="160" t="str">
        <f>Comp_Sum_Cat_Ref!Z23</f>
        <v>NA</v>
      </c>
      <c s="146" t="str">
        <f>Comp_Sum_Cat_Ref!AA23</f>
        <v>NA</v>
      </c>
      <c s="160" t="str">
        <f>Comp_Sum_Cat_Ref!AB23</f>
        <v>NA</v>
      </c>
      <c s="146" t="str">
        <f>Comp_Sum_Cat_Ref!AC23</f>
        <v>NA</v>
      </c>
      <c s="147" t="str">
        <f>Comp_Sum_Cat_Ref!AH23</f>
        <v>NA</v>
      </c>
      <c s="158"/>
    </row>
    <row r="30" spans="1:32" s="156" customFormat="1" ht="12.75">
      <c r="A30" s="285"/>
      <c s="101" t="s">
        <v>6</v>
      </c>
      <c s="226" t="e">
        <f>Comp_Sum_Cat_Ref!B24</f>
        <v>#REF!</v>
      </c>
      <c s="187" t="e">
        <f>Comp_Sum_Cat_Ref!C24</f>
        <v>#REF!</v>
      </c>
      <c s="145" t="str">
        <f>Comp_Sum_Cat_Ref!D24</f>
        <v>NA</v>
      </c>
      <c s="160" t="str">
        <f>Comp_Sum_Cat_Ref!E24</f>
        <v>NA</v>
      </c>
      <c s="146" t="str">
        <f>Comp_Sum_Cat_Ref!F24</f>
        <v>NA</v>
      </c>
      <c s="160" t="str">
        <f>Comp_Sum_Cat_Ref!G24</f>
        <v>NA</v>
      </c>
      <c s="146" t="str">
        <f>Comp_Sum_Cat_Ref!H24</f>
        <v>NA</v>
      </c>
      <c s="147" t="str">
        <f>Comp_Sum_Cat_Ref!AE24</f>
        <v>NA</v>
      </c>
      <c s="185" t="e">
        <f>Comp_Sum_Cat_Ref!J24</f>
        <v>#REF!</v>
      </c>
      <c s="145" t="str">
        <f>Comp_Sum_Cat_Ref!K24</f>
        <v>NA</v>
      </c>
      <c s="160" t="str">
        <f>Comp_Sum_Cat_Ref!L24</f>
        <v>NA</v>
      </c>
      <c s="146" t="str">
        <f>Comp_Sum_Cat_Ref!M24</f>
        <v>NA</v>
      </c>
      <c s="160" t="str">
        <f>Comp_Sum_Cat_Ref!N24</f>
        <v>NA</v>
      </c>
      <c s="146" t="str">
        <f>Comp_Sum_Cat_Ref!O24</f>
        <v>NA</v>
      </c>
      <c s="147" t="str">
        <f>Comp_Sum_Cat_Ref!AF24</f>
        <v>NA</v>
      </c>
      <c s="185" t="e">
        <f>Comp_Sum_Cat_Ref!Q24</f>
        <v>#REF!</v>
      </c>
      <c s="145" t="str">
        <f>Comp_Sum_Cat_Ref!R24</f>
        <v>NA</v>
      </c>
      <c s="160" t="str">
        <f>Comp_Sum_Cat_Ref!S24</f>
        <v>NA</v>
      </c>
      <c s="146" t="str">
        <f>Comp_Sum_Cat_Ref!T24</f>
        <v>NA</v>
      </c>
      <c s="160" t="str">
        <f>Comp_Sum_Cat_Ref!U24</f>
        <v>NA</v>
      </c>
      <c s="146" t="str">
        <f>Comp_Sum_Cat_Ref!V24</f>
        <v>NA</v>
      </c>
      <c s="147" t="str">
        <f>Comp_Sum_Cat_Ref!AG24</f>
        <v>NA</v>
      </c>
      <c s="185" t="e">
        <f>Comp_Sum_Cat_Ref!X24</f>
        <v>#REF!</v>
      </c>
      <c s="145" t="str">
        <f>Comp_Sum_Cat_Ref!Y24</f>
        <v>NA</v>
      </c>
      <c s="160" t="str">
        <f>Comp_Sum_Cat_Ref!Z24</f>
        <v>NA</v>
      </c>
      <c s="146" t="str">
        <f>Comp_Sum_Cat_Ref!AA24</f>
        <v>NA</v>
      </c>
      <c s="160" t="str">
        <f>Comp_Sum_Cat_Ref!AB24</f>
        <v>NA</v>
      </c>
      <c s="146" t="str">
        <f>Comp_Sum_Cat_Ref!AC24</f>
        <v>NA</v>
      </c>
      <c s="147" t="str">
        <f>Comp_Sum_Cat_Ref!AH24</f>
        <v>NA</v>
      </c>
      <c s="158"/>
    </row>
    <row r="31" spans="1:32" s="156" customFormat="1" ht="12" customHeight="1">
      <c r="A31" s="285"/>
      <c s="101" t="s">
        <v>300</v>
      </c>
      <c s="226" t="e">
        <f>Comp_Sum_Cat_Ref!B25</f>
        <v>#REF!</v>
      </c>
      <c s="187" t="e">
        <f>Comp_Sum_Cat_Ref!C25</f>
        <v>#REF!</v>
      </c>
      <c s="145" t="str">
        <f>Comp_Sum_Cat_Ref!D25</f>
        <v>NA</v>
      </c>
      <c s="160" t="str">
        <f>Comp_Sum_Cat_Ref!E25</f>
        <v>NA</v>
      </c>
      <c s="146" t="str">
        <f>Comp_Sum_Cat_Ref!F25</f>
        <v>NA</v>
      </c>
      <c s="160" t="str">
        <f>Comp_Sum_Cat_Ref!G25</f>
        <v>NA</v>
      </c>
      <c s="146" t="str">
        <f>Comp_Sum_Cat_Ref!H25</f>
        <v>NA</v>
      </c>
      <c s="147" t="str">
        <f>Comp_Sum_Cat_Ref!AE25</f>
        <v>NA</v>
      </c>
      <c s="185" t="e">
        <f>Comp_Sum_Cat_Ref!J25</f>
        <v>#REF!</v>
      </c>
      <c s="145" t="str">
        <f>Comp_Sum_Cat_Ref!K25</f>
        <v>NA</v>
      </c>
      <c s="160" t="str">
        <f>Comp_Sum_Cat_Ref!L25</f>
        <v>NA</v>
      </c>
      <c s="146" t="str">
        <f>Comp_Sum_Cat_Ref!M25</f>
        <v>NA</v>
      </c>
      <c s="160" t="str">
        <f>Comp_Sum_Cat_Ref!N25</f>
        <v>NA</v>
      </c>
      <c s="146" t="str">
        <f>Comp_Sum_Cat_Ref!O25</f>
        <v>NA</v>
      </c>
      <c s="147" t="str">
        <f>Comp_Sum_Cat_Ref!AF25</f>
        <v>NA</v>
      </c>
      <c s="185" t="e">
        <f>Comp_Sum_Cat_Ref!Q25</f>
        <v>#REF!</v>
      </c>
      <c s="145" t="str">
        <f>Comp_Sum_Cat_Ref!R25</f>
        <v>NA</v>
      </c>
      <c s="160" t="str">
        <f>Comp_Sum_Cat_Ref!S25</f>
        <v>NA</v>
      </c>
      <c s="146" t="str">
        <f>Comp_Sum_Cat_Ref!T25</f>
        <v>NA</v>
      </c>
      <c s="160" t="str">
        <f>Comp_Sum_Cat_Ref!U25</f>
        <v>NA</v>
      </c>
      <c s="146" t="str">
        <f>Comp_Sum_Cat_Ref!V25</f>
        <v>NA</v>
      </c>
      <c s="147" t="str">
        <f>Comp_Sum_Cat_Ref!AG25</f>
        <v>NA</v>
      </c>
      <c s="185" t="e">
        <f>Comp_Sum_Cat_Ref!X25</f>
        <v>#REF!</v>
      </c>
      <c s="145" t="str">
        <f>Comp_Sum_Cat_Ref!Y25</f>
        <v>NA</v>
      </c>
      <c s="160" t="str">
        <f>Comp_Sum_Cat_Ref!Z25</f>
        <v>NA</v>
      </c>
      <c s="146" t="str">
        <f>Comp_Sum_Cat_Ref!AA25</f>
        <v>NA</v>
      </c>
      <c s="160" t="str">
        <f>Comp_Sum_Cat_Ref!AB25</f>
        <v>NA</v>
      </c>
      <c s="146" t="str">
        <f>Comp_Sum_Cat_Ref!AC25</f>
        <v>NA</v>
      </c>
      <c s="147" t="str">
        <f>Comp_Sum_Cat_Ref!AH25</f>
        <v>NA</v>
      </c>
      <c s="158"/>
    </row>
    <row r="32" spans="1:32" s="156" customFormat="1" ht="12.75">
      <c r="A32" s="285"/>
      <c s="101" t="s">
        <v>66</v>
      </c>
      <c s="226" t="e">
        <f>Comp_Sum_Cat_Ref!B26</f>
        <v>#REF!</v>
      </c>
      <c s="187" t="e">
        <f>Comp_Sum_Cat_Ref!C26</f>
        <v>#REF!</v>
      </c>
      <c s="145" t="str">
        <f>Comp_Sum_Cat_Ref!D26</f>
        <v>NA</v>
      </c>
      <c s="160" t="str">
        <f>Comp_Sum_Cat_Ref!E26</f>
        <v>NA</v>
      </c>
      <c s="146" t="str">
        <f>Comp_Sum_Cat_Ref!F26</f>
        <v>NA</v>
      </c>
      <c s="160" t="str">
        <f>Comp_Sum_Cat_Ref!G26</f>
        <v>NA</v>
      </c>
      <c s="146" t="str">
        <f>Comp_Sum_Cat_Ref!H26</f>
        <v>NA</v>
      </c>
      <c s="147" t="str">
        <f>Comp_Sum_Cat_Ref!AE26</f>
        <v>NA</v>
      </c>
      <c s="185" t="e">
        <f>Comp_Sum_Cat_Ref!J26</f>
        <v>#REF!</v>
      </c>
      <c s="145" t="str">
        <f>Comp_Sum_Cat_Ref!K26</f>
        <v>NA</v>
      </c>
      <c s="160" t="str">
        <f>Comp_Sum_Cat_Ref!L26</f>
        <v>NA</v>
      </c>
      <c s="146" t="str">
        <f>Comp_Sum_Cat_Ref!M26</f>
        <v>NA</v>
      </c>
      <c s="160" t="str">
        <f>Comp_Sum_Cat_Ref!N26</f>
        <v>NA</v>
      </c>
      <c s="146" t="str">
        <f>Comp_Sum_Cat_Ref!O26</f>
        <v>NA</v>
      </c>
      <c s="147" t="str">
        <f>Comp_Sum_Cat_Ref!AF26</f>
        <v>NA</v>
      </c>
      <c s="185" t="e">
        <f>Comp_Sum_Cat_Ref!Q26</f>
        <v>#REF!</v>
      </c>
      <c s="145" t="str">
        <f>Comp_Sum_Cat_Ref!R26</f>
        <v>NA</v>
      </c>
      <c s="160" t="str">
        <f>Comp_Sum_Cat_Ref!S26</f>
        <v>NA</v>
      </c>
      <c s="146" t="str">
        <f>Comp_Sum_Cat_Ref!T26</f>
        <v>NA</v>
      </c>
      <c s="160" t="str">
        <f>Comp_Sum_Cat_Ref!U26</f>
        <v>NA</v>
      </c>
      <c s="146" t="str">
        <f>Comp_Sum_Cat_Ref!V26</f>
        <v>NA</v>
      </c>
      <c s="147" t="str">
        <f>Comp_Sum_Cat_Ref!AG26</f>
        <v>NA</v>
      </c>
      <c s="185" t="e">
        <f>Comp_Sum_Cat_Ref!X26</f>
        <v>#REF!</v>
      </c>
      <c s="145" t="str">
        <f>Comp_Sum_Cat_Ref!Y26</f>
        <v>NA</v>
      </c>
      <c s="160" t="str">
        <f>Comp_Sum_Cat_Ref!Z26</f>
        <v>NA</v>
      </c>
      <c s="146" t="str">
        <f>Comp_Sum_Cat_Ref!AA26</f>
        <v>NA</v>
      </c>
      <c s="160" t="str">
        <f>Comp_Sum_Cat_Ref!AB26</f>
        <v>NA</v>
      </c>
      <c s="146" t="str">
        <f>Comp_Sum_Cat_Ref!AC26</f>
        <v>NA</v>
      </c>
      <c s="147" t="str">
        <f>Comp_Sum_Cat_Ref!AH26</f>
        <v>NA</v>
      </c>
      <c s="158"/>
    </row>
    <row r="33" spans="1:32" s="156" customFormat="1" ht="12.75">
      <c r="A33" s="285"/>
      <c s="101" t="s">
        <v>126</v>
      </c>
      <c s="226" t="e">
        <f>Comp_Sum_Cat_Ref!B27</f>
        <v>#REF!</v>
      </c>
      <c s="187" t="e">
        <f>Comp_Sum_Cat_Ref!C27</f>
        <v>#REF!</v>
      </c>
      <c s="145" t="str">
        <f>Comp_Sum_Cat_Ref!D27</f>
        <v>NA</v>
      </c>
      <c s="160" t="str">
        <f>Comp_Sum_Cat_Ref!E27</f>
        <v>NA</v>
      </c>
      <c s="146" t="str">
        <f>Comp_Sum_Cat_Ref!F27</f>
        <v>NA</v>
      </c>
      <c s="160" t="str">
        <f>Comp_Sum_Cat_Ref!G27</f>
        <v>NA</v>
      </c>
      <c s="146" t="str">
        <f>Comp_Sum_Cat_Ref!H27</f>
        <v>NA</v>
      </c>
      <c s="147" t="str">
        <f>Comp_Sum_Cat_Ref!AE27</f>
        <v>NA</v>
      </c>
      <c s="185" t="e">
        <f>Comp_Sum_Cat_Ref!J27</f>
        <v>#REF!</v>
      </c>
      <c s="145" t="str">
        <f>Comp_Sum_Cat_Ref!K27</f>
        <v>NA</v>
      </c>
      <c s="160" t="str">
        <f>Comp_Sum_Cat_Ref!L27</f>
        <v>NA</v>
      </c>
      <c s="146" t="str">
        <f>Comp_Sum_Cat_Ref!M27</f>
        <v>NA</v>
      </c>
      <c s="160" t="str">
        <f>Comp_Sum_Cat_Ref!N27</f>
        <v>NA</v>
      </c>
      <c s="146" t="str">
        <f>Comp_Sum_Cat_Ref!O27</f>
        <v>NA</v>
      </c>
      <c s="147" t="str">
        <f>Comp_Sum_Cat_Ref!AF27</f>
        <v>NA</v>
      </c>
      <c s="185" t="e">
        <f>Comp_Sum_Cat_Ref!Q27</f>
        <v>#REF!</v>
      </c>
      <c s="145" t="str">
        <f>Comp_Sum_Cat_Ref!R27</f>
        <v>NA</v>
      </c>
      <c s="160" t="str">
        <f>Comp_Sum_Cat_Ref!S27</f>
        <v>NA</v>
      </c>
      <c s="146" t="str">
        <f>Comp_Sum_Cat_Ref!T27</f>
        <v>NA</v>
      </c>
      <c s="160" t="str">
        <f>Comp_Sum_Cat_Ref!U27</f>
        <v>NA</v>
      </c>
      <c s="146" t="str">
        <f>Comp_Sum_Cat_Ref!V27</f>
        <v>NA</v>
      </c>
      <c s="147" t="str">
        <f>Comp_Sum_Cat_Ref!AG27</f>
        <v>NA</v>
      </c>
      <c s="185" t="e">
        <f>Comp_Sum_Cat_Ref!X27</f>
        <v>#REF!</v>
      </c>
      <c s="145" t="str">
        <f>Comp_Sum_Cat_Ref!Y27</f>
        <v>NA</v>
      </c>
      <c s="160" t="str">
        <f>Comp_Sum_Cat_Ref!Z27</f>
        <v>NA</v>
      </c>
      <c s="146" t="str">
        <f>Comp_Sum_Cat_Ref!AA27</f>
        <v>NA</v>
      </c>
      <c s="160" t="str">
        <f>Comp_Sum_Cat_Ref!AB27</f>
        <v>NA</v>
      </c>
      <c s="146" t="str">
        <f>Comp_Sum_Cat_Ref!AC27</f>
        <v>NA</v>
      </c>
      <c s="147" t="str">
        <f>Comp_Sum_Cat_Ref!AH27</f>
        <v>NA</v>
      </c>
      <c s="158"/>
    </row>
    <row r="34" spans="1:31" s="156" customFormat="1" ht="13.5">
      <c r="A34" s="286"/>
      <c s="161" t="s">
        <v>101</v>
      </c>
      <c s="227" t="str">
        <f>Comp_Sum_Cat_Ref!B28</f>
        <v>AO RTD TEA</v>
      </c>
      <c s="184" t="e">
        <f>Comp_Sum_Cat_Ref!C28</f>
        <v>#REF!</v>
      </c>
      <c s="148" t="str">
        <f>Comp_Sum_Cat_Ref!D28</f>
        <v>NA</v>
      </c>
      <c s="153" t="str">
        <f>Comp_Sum_Cat_Ref!E28</f>
        <v>NA</v>
      </c>
      <c s="149" t="str">
        <f>Comp_Sum_Cat_Ref!F28</f>
        <v>NA</v>
      </c>
      <c s="153" t="str">
        <f>Comp_Sum_Cat_Ref!G28</f>
        <v>NA</v>
      </c>
      <c s="149" t="str">
        <f>Comp_Sum_Cat_Ref!H28</f>
        <v>NA</v>
      </c>
      <c s="162" t="str">
        <f>Comp_Sum_Cat_Ref!AE28</f>
        <v>NA</v>
      </c>
      <c s="186" t="e">
        <f>Comp_Sum_Cat_Ref!J28</f>
        <v>#REF!</v>
      </c>
      <c s="148" t="str">
        <f>Comp_Sum_Cat_Ref!K28</f>
        <v>NA</v>
      </c>
      <c s="153" t="str">
        <f>Comp_Sum_Cat_Ref!L28</f>
        <v>NA</v>
      </c>
      <c s="149" t="str">
        <f>Comp_Sum_Cat_Ref!M28</f>
        <v>NA</v>
      </c>
      <c s="153" t="str">
        <f>Comp_Sum_Cat_Ref!N28</f>
        <v>NA</v>
      </c>
      <c s="149" t="str">
        <f>Comp_Sum_Cat_Ref!O28</f>
        <v>NA</v>
      </c>
      <c s="162" t="str">
        <f>Comp_Sum_Cat_Ref!AF28</f>
        <v>NA</v>
      </c>
      <c s="186" t="e">
        <f>Comp_Sum_Cat_Ref!Q28</f>
        <v>#REF!</v>
      </c>
      <c s="148" t="str">
        <f>Comp_Sum_Cat_Ref!R28</f>
        <v>NA</v>
      </c>
      <c s="153" t="str">
        <f>Comp_Sum_Cat_Ref!S28</f>
        <v>NA</v>
      </c>
      <c s="149" t="str">
        <f>Comp_Sum_Cat_Ref!T28</f>
        <v>NA</v>
      </c>
      <c s="153" t="str">
        <f>Comp_Sum_Cat_Ref!U28</f>
        <v>NA</v>
      </c>
      <c s="149" t="str">
        <f>Comp_Sum_Cat_Ref!V28</f>
        <v>NA</v>
      </c>
      <c s="162" t="str">
        <f>Comp_Sum_Cat_Ref!AG28</f>
        <v>NA</v>
      </c>
      <c s="186" t="e">
        <f>Comp_Sum_Cat_Ref!X28</f>
        <v>#REF!</v>
      </c>
      <c s="148" t="str">
        <f>Comp_Sum_Cat_Ref!Y28</f>
        <v>NA</v>
      </c>
      <c s="153" t="str">
        <f>Comp_Sum_Cat_Ref!Z28</f>
        <v>NA</v>
      </c>
      <c s="149" t="str">
        <f>Comp_Sum_Cat_Ref!AA28</f>
        <v>NA</v>
      </c>
      <c s="153" t="str">
        <f>Comp_Sum_Cat_Ref!AB28</f>
        <v>NA</v>
      </c>
      <c s="149" t="str">
        <f>Comp_Sum_Cat_Ref!AC28</f>
        <v>NA</v>
      </c>
      <c s="162" t="str">
        <f>Comp_Sum_Cat_Ref!AH28</f>
        <v>NA</v>
      </c>
    </row>
    <row r="35" spans="1:32" ht="3.75" customHeight="1">
      <c r="A35" s="163"/>
      <c s="164"/>
      <c s="164"/>
      <c s="183"/>
      <c s="145"/>
      <c s="145"/>
      <c s="231"/>
      <c s="145"/>
      <c s="231"/>
      <c s="157"/>
      <c s="183"/>
      <c s="145"/>
      <c s="145"/>
      <c s="231"/>
      <c s="145"/>
      <c s="231"/>
      <c s="157"/>
      <c s="183"/>
      <c s="145"/>
      <c s="145"/>
      <c s="231"/>
      <c s="145"/>
      <c s="231"/>
      <c s="157"/>
      <c s="183"/>
      <c s="145"/>
      <c s="145"/>
      <c s="231"/>
      <c s="145"/>
      <c s="231"/>
      <c s="157"/>
      <c s="165"/>
    </row>
    <row r="36" spans="1:32" ht="17.25" customHeight="1">
      <c r="A36" s="287" t="s">
        <v>140</v>
      </c>
      <c s="207" t="s">
        <v>140</v>
      </c>
      <c s="225" t="str">
        <f>Comp_Sum_Cat_Ref!B29</f>
        <v>Total Enjoyment (186).</v>
      </c>
      <c s="221" t="e">
        <f>Comp_Sum_Cat_Ref!C29</f>
        <v>#REF!</v>
      </c>
      <c s="222" t="str">
        <f>Comp_Sum_Cat_Ref!D29</f>
        <v>NA</v>
      </c>
      <c s="222" t="str">
        <f>Comp_Sum_Cat_Ref!E29</f>
        <v>NA</v>
      </c>
      <c s="223" t="str">
        <f>Comp_Sum_Cat_Ref!F29</f>
        <v>NA</v>
      </c>
      <c s="222" t="str">
        <f>Comp_Sum_Cat_Ref!G29</f>
        <v>NA</v>
      </c>
      <c s="223" t="str">
        <f>Comp_Sum_Cat_Ref!H29</f>
        <v>NA</v>
      </c>
      <c s="224" t="str">
        <f>Comp_Sum_Cat_Ref!AE29</f>
        <v>NA</v>
      </c>
      <c s="221" t="e">
        <f>Comp_Sum_Cat_Ref!J29</f>
        <v>#REF!</v>
      </c>
      <c s="222" t="str">
        <f>Comp_Sum_Cat_Ref!K29</f>
        <v>NA</v>
      </c>
      <c s="222" t="str">
        <f>Comp_Sum_Cat_Ref!L29</f>
        <v>NA</v>
      </c>
      <c s="223" t="str">
        <f>Comp_Sum_Cat_Ref!M29</f>
        <v>NA</v>
      </c>
      <c s="222" t="str">
        <f>Comp_Sum_Cat_Ref!N29</f>
        <v>NA</v>
      </c>
      <c s="223" t="str">
        <f>Comp_Sum_Cat_Ref!O29</f>
        <v>NA</v>
      </c>
      <c s="224" t="str">
        <f>Comp_Sum_Cat_Ref!AF29</f>
        <v>NA</v>
      </c>
      <c s="221" t="e">
        <f>Comp_Sum_Cat_Ref!Q29</f>
        <v>#REF!</v>
      </c>
      <c s="222" t="str">
        <f>Comp_Sum_Cat_Ref!R29</f>
        <v>NA</v>
      </c>
      <c s="222" t="str">
        <f>Comp_Sum_Cat_Ref!S29</f>
        <v>NA</v>
      </c>
      <c s="223" t="str">
        <f>Comp_Sum_Cat_Ref!T29</f>
        <v>NA</v>
      </c>
      <c s="222" t="str">
        <f>Comp_Sum_Cat_Ref!U29</f>
        <v>NA</v>
      </c>
      <c s="223" t="str">
        <f>Comp_Sum_Cat_Ref!V29</f>
        <v>NA</v>
      </c>
      <c s="224" t="str">
        <f>Comp_Sum_Cat_Ref!AG29</f>
        <v>NA</v>
      </c>
      <c s="221" t="e">
        <f>Comp_Sum_Cat_Ref!X29</f>
        <v>#REF!</v>
      </c>
      <c s="222" t="str">
        <f>Comp_Sum_Cat_Ref!Y29</f>
        <v>NA</v>
      </c>
      <c s="222" t="str">
        <f>Comp_Sum_Cat_Ref!Z29</f>
        <v>NA</v>
      </c>
      <c s="223" t="str">
        <f>Comp_Sum_Cat_Ref!AA29</f>
        <v>NA</v>
      </c>
      <c s="222" t="str">
        <f>Comp_Sum_Cat_Ref!AB29</f>
        <v>NA</v>
      </c>
      <c s="223" t="str">
        <f>Comp_Sum_Cat_Ref!AC29</f>
        <v>NA</v>
      </c>
      <c s="224" t="str">
        <f>Comp_Sum_Cat_Ref!AH29</f>
        <v>NA</v>
      </c>
      <c s="165"/>
    </row>
    <row r="37" spans="1:32" ht="17.25" customHeight="1">
      <c r="A37" s="288"/>
      <c s="101" t="s">
        <v>141</v>
      </c>
      <c s="232" t="str">
        <f>Comp_Sum_Cat_Ref!B30</f>
        <v>Total PepsiCo Enjoyment (186).</v>
      </c>
      <c s="189" t="e">
        <f>Comp_Sum_Cat_Ref!C30</f>
        <v>#REF!</v>
      </c>
      <c s="145" t="str">
        <f>Comp_Sum_Cat_Ref!D30</f>
        <v>NA</v>
      </c>
      <c s="145" t="str">
        <f>Comp_Sum_Cat_Ref!E30</f>
        <v>NA</v>
      </c>
      <c s="146" t="str">
        <f>Comp_Sum_Cat_Ref!F30</f>
        <v>NA</v>
      </c>
      <c s="145" t="str">
        <f>Comp_Sum_Cat_Ref!G30</f>
        <v>NA</v>
      </c>
      <c s="146" t="str">
        <f>Comp_Sum_Cat_Ref!H30</f>
        <v>NA</v>
      </c>
      <c s="147" t="str">
        <f>Comp_Sum_Cat_Ref!AE30</f>
        <v>NA</v>
      </c>
      <c s="189" t="e">
        <f>Comp_Sum_Cat_Ref!J30</f>
        <v>#REF!</v>
      </c>
      <c s="145" t="str">
        <f>Comp_Sum_Cat_Ref!K30</f>
        <v>NA</v>
      </c>
      <c s="145" t="str">
        <f>Comp_Sum_Cat_Ref!L30</f>
        <v>NA</v>
      </c>
      <c s="146" t="str">
        <f>Comp_Sum_Cat_Ref!M30</f>
        <v>NA</v>
      </c>
      <c s="145" t="str">
        <f>Comp_Sum_Cat_Ref!N30</f>
        <v>NA</v>
      </c>
      <c s="146" t="str">
        <f>Comp_Sum_Cat_Ref!O30</f>
        <v>NA</v>
      </c>
      <c s="147" t="str">
        <f>Comp_Sum_Cat_Ref!AF30</f>
        <v>NA</v>
      </c>
      <c s="189" t="e">
        <f>Comp_Sum_Cat_Ref!Q30</f>
        <v>#REF!</v>
      </c>
      <c s="145" t="str">
        <f>Comp_Sum_Cat_Ref!R30</f>
        <v>NA</v>
      </c>
      <c s="145" t="str">
        <f>Comp_Sum_Cat_Ref!S30</f>
        <v>NA</v>
      </c>
      <c s="146" t="str">
        <f>Comp_Sum_Cat_Ref!T30</f>
        <v>NA</v>
      </c>
      <c s="145" t="str">
        <f>Comp_Sum_Cat_Ref!U30</f>
        <v>NA</v>
      </c>
      <c s="146" t="str">
        <f>Comp_Sum_Cat_Ref!V30</f>
        <v>NA</v>
      </c>
      <c s="147" t="str">
        <f>Comp_Sum_Cat_Ref!AG30</f>
        <v>NA</v>
      </c>
      <c s="189" t="e">
        <f>Comp_Sum_Cat_Ref!X30</f>
        <v>#REF!</v>
      </c>
      <c s="145" t="str">
        <f>Comp_Sum_Cat_Ref!Y30</f>
        <v>NA</v>
      </c>
      <c s="145" t="str">
        <f>Comp_Sum_Cat_Ref!Z30</f>
        <v>NA</v>
      </c>
      <c s="146" t="str">
        <f>Comp_Sum_Cat_Ref!AA30</f>
        <v>NA</v>
      </c>
      <c s="145" t="str">
        <f>Comp_Sum_Cat_Ref!AB30</f>
        <v>NA</v>
      </c>
      <c s="146" t="str">
        <f>Comp_Sum_Cat_Ref!AC30</f>
        <v>NA</v>
      </c>
      <c s="147" t="str">
        <f>Comp_Sum_Cat_Ref!AH30</f>
        <v>NA</v>
      </c>
      <c s="165"/>
    </row>
    <row r="38" spans="1:32" ht="17.25" customHeight="1">
      <c r="A38" s="288"/>
      <c s="101" t="s">
        <v>142</v>
      </c>
      <c s="232" t="str">
        <f>Comp_Sum_Cat_Ref!B31</f>
        <v>Total Coke Enjoyment (186).</v>
      </c>
      <c s="189" t="e">
        <f>Comp_Sum_Cat_Ref!C31</f>
        <v>#REF!</v>
      </c>
      <c s="145" t="str">
        <f>Comp_Sum_Cat_Ref!D31</f>
        <v>NA</v>
      </c>
      <c s="145" t="str">
        <f>Comp_Sum_Cat_Ref!E31</f>
        <v>NA</v>
      </c>
      <c s="146" t="str">
        <f>Comp_Sum_Cat_Ref!F31</f>
        <v>NA</v>
      </c>
      <c s="145" t="str">
        <f>Comp_Sum_Cat_Ref!G31</f>
        <v>NA</v>
      </c>
      <c s="146" t="str">
        <f>Comp_Sum_Cat_Ref!H31</f>
        <v>NA</v>
      </c>
      <c s="147" t="str">
        <f>Comp_Sum_Cat_Ref!AE31</f>
        <v>NA</v>
      </c>
      <c s="189" t="e">
        <f>Comp_Sum_Cat_Ref!J31</f>
        <v>#REF!</v>
      </c>
      <c s="145" t="str">
        <f>Comp_Sum_Cat_Ref!K31</f>
        <v>NA</v>
      </c>
      <c s="145" t="str">
        <f>Comp_Sum_Cat_Ref!L31</f>
        <v>NA</v>
      </c>
      <c s="146" t="str">
        <f>Comp_Sum_Cat_Ref!M31</f>
        <v>NA</v>
      </c>
      <c s="145" t="str">
        <f>Comp_Sum_Cat_Ref!N31</f>
        <v>NA</v>
      </c>
      <c s="146" t="str">
        <f>Comp_Sum_Cat_Ref!O31</f>
        <v>NA</v>
      </c>
      <c s="147" t="str">
        <f>Comp_Sum_Cat_Ref!AF31</f>
        <v>NA</v>
      </c>
      <c s="189" t="e">
        <f>Comp_Sum_Cat_Ref!Q31</f>
        <v>#REF!</v>
      </c>
      <c s="145" t="str">
        <f>Comp_Sum_Cat_Ref!R31</f>
        <v>NA</v>
      </c>
      <c s="145" t="str">
        <f>Comp_Sum_Cat_Ref!S31</f>
        <v>NA</v>
      </c>
      <c s="146" t="str">
        <f>Comp_Sum_Cat_Ref!T31</f>
        <v>NA</v>
      </c>
      <c s="145" t="str">
        <f>Comp_Sum_Cat_Ref!U31</f>
        <v>NA</v>
      </c>
      <c s="146" t="str">
        <f>Comp_Sum_Cat_Ref!V31</f>
        <v>NA</v>
      </c>
      <c s="147" t="str">
        <f>Comp_Sum_Cat_Ref!AG31</f>
        <v>NA</v>
      </c>
      <c s="189" t="e">
        <f>Comp_Sum_Cat_Ref!X31</f>
        <v>#REF!</v>
      </c>
      <c s="145" t="str">
        <f>Comp_Sum_Cat_Ref!Y31</f>
        <v>NA</v>
      </c>
      <c s="145" t="str">
        <f>Comp_Sum_Cat_Ref!Z31</f>
        <v>NA</v>
      </c>
      <c s="146" t="str">
        <f>Comp_Sum_Cat_Ref!AA31</f>
        <v>NA</v>
      </c>
      <c s="145" t="str">
        <f>Comp_Sum_Cat_Ref!AB31</f>
        <v>NA</v>
      </c>
      <c s="146" t="str">
        <f>Comp_Sum_Cat_Ref!AC31</f>
        <v>NA</v>
      </c>
      <c s="147" t="str">
        <f>Comp_Sum_Cat_Ref!AH31</f>
        <v>NA</v>
      </c>
      <c s="165"/>
    </row>
    <row r="39" spans="1:32" ht="17.25" customHeight="1">
      <c r="A39" s="289"/>
      <c s="161" t="s">
        <v>143</v>
      </c>
      <c s="233" t="str">
        <f>Comp_Sum_Cat_Ref!B32</f>
        <v>Total PL Enjoyment (186).</v>
      </c>
      <c s="186" t="e">
        <f>Comp_Sum_Cat_Ref!C32</f>
        <v>#REF!</v>
      </c>
      <c s="148" t="str">
        <f>Comp_Sum_Cat_Ref!D32</f>
        <v>NA</v>
      </c>
      <c s="148" t="str">
        <f>Comp_Sum_Cat_Ref!E32</f>
        <v>NA</v>
      </c>
      <c s="149" t="str">
        <f>Comp_Sum_Cat_Ref!F32</f>
        <v>NA</v>
      </c>
      <c s="148" t="str">
        <f>Comp_Sum_Cat_Ref!G32</f>
        <v>NA</v>
      </c>
      <c s="149" t="str">
        <f>Comp_Sum_Cat_Ref!H32</f>
        <v>NA</v>
      </c>
      <c s="150" t="str">
        <f>Comp_Sum_Cat_Ref!AE32</f>
        <v>NA</v>
      </c>
      <c s="186" t="e">
        <f>Comp_Sum_Cat_Ref!J32</f>
        <v>#REF!</v>
      </c>
      <c s="148" t="str">
        <f>Comp_Sum_Cat_Ref!K32</f>
        <v>NA</v>
      </c>
      <c s="148" t="str">
        <f>Comp_Sum_Cat_Ref!L32</f>
        <v>NA</v>
      </c>
      <c s="149" t="str">
        <f>Comp_Sum_Cat_Ref!M32</f>
        <v>NA</v>
      </c>
      <c s="148" t="str">
        <f>Comp_Sum_Cat_Ref!N32</f>
        <v>NA</v>
      </c>
      <c s="149" t="str">
        <f>Comp_Sum_Cat_Ref!O32</f>
        <v>NA</v>
      </c>
      <c s="150" t="str">
        <f>Comp_Sum_Cat_Ref!AF32</f>
        <v>NA</v>
      </c>
      <c s="186" t="e">
        <f>Comp_Sum_Cat_Ref!Q32</f>
        <v>#REF!</v>
      </c>
      <c s="148" t="str">
        <f>Comp_Sum_Cat_Ref!R32</f>
        <v>NA</v>
      </c>
      <c s="148" t="str">
        <f>Comp_Sum_Cat_Ref!S32</f>
        <v>NA</v>
      </c>
      <c s="149" t="str">
        <f>Comp_Sum_Cat_Ref!T32</f>
        <v>NA</v>
      </c>
      <c s="148" t="str">
        <f>Comp_Sum_Cat_Ref!U32</f>
        <v>NA</v>
      </c>
      <c s="149" t="str">
        <f>Comp_Sum_Cat_Ref!V32</f>
        <v>NA</v>
      </c>
      <c s="150" t="str">
        <f>Comp_Sum_Cat_Ref!AG32</f>
        <v>NA</v>
      </c>
      <c s="186" t="e">
        <f>Comp_Sum_Cat_Ref!X32</f>
        <v>#REF!</v>
      </c>
      <c s="148" t="str">
        <f>Comp_Sum_Cat_Ref!Y32</f>
        <v>NA</v>
      </c>
      <c s="148" t="str">
        <f>Comp_Sum_Cat_Ref!Z32</f>
        <v>NA</v>
      </c>
      <c s="149" t="str">
        <f>Comp_Sum_Cat_Ref!AA32</f>
        <v>NA</v>
      </c>
      <c s="148" t="str">
        <f>Comp_Sum_Cat_Ref!AB32</f>
        <v>NA</v>
      </c>
      <c s="149" t="str">
        <f>Comp_Sum_Cat_Ref!AC32</f>
        <v>NA</v>
      </c>
      <c s="150" t="str">
        <f>Comp_Sum_Cat_Ref!AH32</f>
        <v>NA</v>
      </c>
      <c s="165"/>
    </row>
    <row r="40" spans="1:31" s="155" customFormat="1" ht="3" customHeight="1">
      <c r="A40" s="166"/>
      <c s="164"/>
      <c s="164"/>
      <c s="183"/>
      <c s="145"/>
      <c s="145"/>
      <c s="146"/>
      <c s="145"/>
      <c s="146"/>
      <c s="157"/>
      <c s="183"/>
      <c s="145"/>
      <c s="145"/>
      <c s="146"/>
      <c s="145"/>
      <c s="146"/>
      <c s="157"/>
      <c s="183"/>
      <c s="145"/>
      <c s="145"/>
      <c s="146"/>
      <c s="145"/>
      <c s="146"/>
      <c s="157"/>
      <c s="183"/>
      <c s="145"/>
      <c s="145"/>
      <c s="146"/>
      <c s="145"/>
      <c s="146"/>
      <c s="157"/>
    </row>
    <row r="41" spans="1:32" s="156" customFormat="1" ht="12.75">
      <c r="A41" s="290" t="s">
        <v>14</v>
      </c>
      <c s="207" t="s">
        <v>14</v>
      </c>
      <c s="230" t="e">
        <f>Comp_Sum_Cat_Ref!B33</f>
        <v>#REF!</v>
      </c>
      <c s="221" t="e">
        <f>Comp_Sum_Cat_Ref!C33</f>
        <v>#REF!</v>
      </c>
      <c s="222" t="str">
        <f>Comp_Sum_Cat_Ref!D33</f>
        <v>NA</v>
      </c>
      <c s="222" t="str">
        <f>Comp_Sum_Cat_Ref!E33</f>
        <v>NA</v>
      </c>
      <c s="223" t="str">
        <f>Comp_Sum_Cat_Ref!F33</f>
        <v>NA</v>
      </c>
      <c s="222" t="str">
        <f>Comp_Sum_Cat_Ref!G33</f>
        <v>NA</v>
      </c>
      <c s="223" t="str">
        <f>Comp_Sum_Cat_Ref!H33</f>
        <v>NA</v>
      </c>
      <c s="224" t="str">
        <f>Comp_Sum_Cat_Ref!AE33</f>
        <v>NA</v>
      </c>
      <c s="221" t="e">
        <f>Comp_Sum_Cat_Ref!J33</f>
        <v>#REF!</v>
      </c>
      <c s="222" t="str">
        <f>Comp_Sum_Cat_Ref!K33</f>
        <v>NA</v>
      </c>
      <c s="222" t="str">
        <f>Comp_Sum_Cat_Ref!L33</f>
        <v>NA</v>
      </c>
      <c s="223" t="str">
        <f>Comp_Sum_Cat_Ref!M33</f>
        <v>NA</v>
      </c>
      <c s="222" t="str">
        <f>Comp_Sum_Cat_Ref!N33</f>
        <v>NA</v>
      </c>
      <c s="223" t="str">
        <f>Comp_Sum_Cat_Ref!O33</f>
        <v>NA</v>
      </c>
      <c s="224" t="str">
        <f>Comp_Sum_Cat_Ref!AF33</f>
        <v>NA</v>
      </c>
      <c s="221" t="e">
        <f>Comp_Sum_Cat_Ref!Q33</f>
        <v>#REF!</v>
      </c>
      <c s="222" t="str">
        <f>Comp_Sum_Cat_Ref!R33</f>
        <v>NA</v>
      </c>
      <c s="222" t="str">
        <f>Comp_Sum_Cat_Ref!S33</f>
        <v>NA</v>
      </c>
      <c s="223" t="str">
        <f>Comp_Sum_Cat_Ref!T33</f>
        <v>NA</v>
      </c>
      <c s="222" t="str">
        <f>Comp_Sum_Cat_Ref!U33</f>
        <v>NA</v>
      </c>
      <c s="223" t="str">
        <f>Comp_Sum_Cat_Ref!V33</f>
        <v>NA</v>
      </c>
      <c s="224" t="str">
        <f>Comp_Sum_Cat_Ref!AG33</f>
        <v>NA</v>
      </c>
      <c s="221" t="e">
        <f>Comp_Sum_Cat_Ref!X33</f>
        <v>#REF!</v>
      </c>
      <c s="222" t="str">
        <f>Comp_Sum_Cat_Ref!Y33</f>
        <v>NA</v>
      </c>
      <c s="222" t="str">
        <f>Comp_Sum_Cat_Ref!Z33</f>
        <v>NA</v>
      </c>
      <c s="223" t="str">
        <f>Comp_Sum_Cat_Ref!AA33</f>
        <v>NA</v>
      </c>
      <c s="222" t="str">
        <f>Comp_Sum_Cat_Ref!AB33</f>
        <v>NA</v>
      </c>
      <c s="223" t="str">
        <f>Comp_Sum_Cat_Ref!AC33</f>
        <v>NA</v>
      </c>
      <c s="224" t="str">
        <f>Comp_Sum_Cat_Ref!AH33</f>
        <v>NA</v>
      </c>
      <c s="158"/>
    </row>
    <row r="42" spans="1:32" s="156" customFormat="1" ht="12.75">
      <c r="A42" s="291"/>
      <c s="101" t="s">
        <v>52</v>
      </c>
      <c s="189" t="e">
        <f>Comp_Sum_Cat_Ref!B34</f>
        <v>#REF!</v>
      </c>
      <c s="189" t="e">
        <f>Comp_Sum_Cat_Ref!C34</f>
        <v>#REF!</v>
      </c>
      <c s="145" t="str">
        <f>Comp_Sum_Cat_Ref!D34</f>
        <v>NA</v>
      </c>
      <c s="145" t="str">
        <f>Comp_Sum_Cat_Ref!E34</f>
        <v>NA</v>
      </c>
      <c s="146" t="str">
        <f>Comp_Sum_Cat_Ref!F34</f>
        <v>NA</v>
      </c>
      <c s="145" t="str">
        <f>Comp_Sum_Cat_Ref!G34</f>
        <v>NA</v>
      </c>
      <c s="146" t="str">
        <f>Comp_Sum_Cat_Ref!H34</f>
        <v>NA</v>
      </c>
      <c s="147" t="str">
        <f>Comp_Sum_Cat_Ref!AE34</f>
        <v>NA</v>
      </c>
      <c s="189" t="e">
        <f>Comp_Sum_Cat_Ref!J34</f>
        <v>#REF!</v>
      </c>
      <c s="145" t="str">
        <f>Comp_Sum_Cat_Ref!K34</f>
        <v>NA</v>
      </c>
      <c s="145" t="str">
        <f>Comp_Sum_Cat_Ref!L34</f>
        <v>NA</v>
      </c>
      <c s="146" t="str">
        <f>Comp_Sum_Cat_Ref!M34</f>
        <v>NA</v>
      </c>
      <c s="145" t="str">
        <f>Comp_Sum_Cat_Ref!N34</f>
        <v>NA</v>
      </c>
      <c s="146" t="str">
        <f>Comp_Sum_Cat_Ref!O34</f>
        <v>NA</v>
      </c>
      <c s="147" t="str">
        <f>Comp_Sum_Cat_Ref!AF34</f>
        <v>NA</v>
      </c>
      <c s="189" t="e">
        <f>Comp_Sum_Cat_Ref!Q34</f>
        <v>#REF!</v>
      </c>
      <c s="145" t="str">
        <f>Comp_Sum_Cat_Ref!R34</f>
        <v>NA</v>
      </c>
      <c s="145" t="str">
        <f>Comp_Sum_Cat_Ref!S34</f>
        <v>NA</v>
      </c>
      <c s="146" t="str">
        <f>Comp_Sum_Cat_Ref!T34</f>
        <v>NA</v>
      </c>
      <c s="145" t="str">
        <f>Comp_Sum_Cat_Ref!U34</f>
        <v>NA</v>
      </c>
      <c s="146" t="str">
        <f>Comp_Sum_Cat_Ref!V34</f>
        <v>NA</v>
      </c>
      <c s="147" t="str">
        <f>Comp_Sum_Cat_Ref!AG34</f>
        <v>NA</v>
      </c>
      <c s="189" t="e">
        <f>Comp_Sum_Cat_Ref!X34</f>
        <v>#REF!</v>
      </c>
      <c s="145" t="str">
        <f>Comp_Sum_Cat_Ref!Y34</f>
        <v>NA</v>
      </c>
      <c s="145" t="str">
        <f>Comp_Sum_Cat_Ref!Z34</f>
        <v>NA</v>
      </c>
      <c s="146" t="str">
        <f>Comp_Sum_Cat_Ref!AA34</f>
        <v>NA</v>
      </c>
      <c s="145" t="str">
        <f>Comp_Sum_Cat_Ref!AB34</f>
        <v>NA</v>
      </c>
      <c s="146" t="str">
        <f>Comp_Sum_Cat_Ref!AC34</f>
        <v>NA</v>
      </c>
      <c s="147" t="str">
        <f>Comp_Sum_Cat_Ref!AH34</f>
        <v>NA</v>
      </c>
      <c s="158"/>
    </row>
    <row r="43" spans="1:32" s="156" customFormat="1" ht="12.75">
      <c r="A43" s="291"/>
      <c s="101" t="s">
        <v>53</v>
      </c>
      <c s="189" t="e">
        <f>Comp_Sum_Cat_Ref!B35</f>
        <v>#REF!</v>
      </c>
      <c s="189" t="e">
        <f>Comp_Sum_Cat_Ref!C35</f>
        <v>#REF!</v>
      </c>
      <c s="145" t="str">
        <f>Comp_Sum_Cat_Ref!D35</f>
        <v>NA</v>
      </c>
      <c s="145" t="str">
        <f>Comp_Sum_Cat_Ref!E35</f>
        <v>NA</v>
      </c>
      <c s="146" t="str">
        <f>Comp_Sum_Cat_Ref!F35</f>
        <v>NA</v>
      </c>
      <c s="145" t="str">
        <f>Comp_Sum_Cat_Ref!G35</f>
        <v>NA</v>
      </c>
      <c s="146" t="str">
        <f>Comp_Sum_Cat_Ref!H35</f>
        <v>NA</v>
      </c>
      <c s="147" t="str">
        <f>Comp_Sum_Cat_Ref!AE35</f>
        <v>NA</v>
      </c>
      <c s="189" t="e">
        <f>Comp_Sum_Cat_Ref!J35</f>
        <v>#REF!</v>
      </c>
      <c s="145" t="str">
        <f>Comp_Sum_Cat_Ref!K35</f>
        <v>NA</v>
      </c>
      <c s="145" t="str">
        <f>Comp_Sum_Cat_Ref!L35</f>
        <v>NA</v>
      </c>
      <c s="146" t="str">
        <f>Comp_Sum_Cat_Ref!M35</f>
        <v>NA</v>
      </c>
      <c s="145" t="str">
        <f>Comp_Sum_Cat_Ref!N35</f>
        <v>NA</v>
      </c>
      <c s="146" t="str">
        <f>Comp_Sum_Cat_Ref!O35</f>
        <v>NA</v>
      </c>
      <c s="147" t="str">
        <f>Comp_Sum_Cat_Ref!AF35</f>
        <v>NA</v>
      </c>
      <c s="189" t="e">
        <f>Comp_Sum_Cat_Ref!Q35</f>
        <v>#REF!</v>
      </c>
      <c s="145" t="str">
        <f>Comp_Sum_Cat_Ref!R35</f>
        <v>NA</v>
      </c>
      <c s="145" t="str">
        <f>Comp_Sum_Cat_Ref!S35</f>
        <v>NA</v>
      </c>
      <c s="146" t="str">
        <f>Comp_Sum_Cat_Ref!T35</f>
        <v>NA</v>
      </c>
      <c s="145" t="str">
        <f>Comp_Sum_Cat_Ref!U35</f>
        <v>NA</v>
      </c>
      <c s="146" t="str">
        <f>Comp_Sum_Cat_Ref!V35</f>
        <v>NA</v>
      </c>
      <c s="147" t="str">
        <f>Comp_Sum_Cat_Ref!AG35</f>
        <v>NA</v>
      </c>
      <c s="189" t="e">
        <f>Comp_Sum_Cat_Ref!X35</f>
        <v>#REF!</v>
      </c>
      <c s="145" t="str">
        <f>Comp_Sum_Cat_Ref!Y35</f>
        <v>NA</v>
      </c>
      <c s="145" t="str">
        <f>Comp_Sum_Cat_Ref!Z35</f>
        <v>NA</v>
      </c>
      <c s="146" t="str">
        <f>Comp_Sum_Cat_Ref!AA35</f>
        <v>NA</v>
      </c>
      <c s="145" t="str">
        <f>Comp_Sum_Cat_Ref!AB35</f>
        <v>NA</v>
      </c>
      <c s="146" t="str">
        <f>Comp_Sum_Cat_Ref!AC35</f>
        <v>NA</v>
      </c>
      <c s="147" t="str">
        <f>Comp_Sum_Cat_Ref!AH35</f>
        <v>NA</v>
      </c>
      <c s="158"/>
    </row>
    <row r="44" spans="1:32" s="156" customFormat="1" ht="12.75">
      <c r="A44" s="291"/>
      <c s="101" t="s">
        <v>105</v>
      </c>
      <c s="189" t="e">
        <f>Comp_Sum_Cat_Ref!B36</f>
        <v>#REF!</v>
      </c>
      <c s="189" t="e">
        <f>Comp_Sum_Cat_Ref!C36</f>
        <v>#REF!</v>
      </c>
      <c s="145" t="str">
        <f>Comp_Sum_Cat_Ref!D36</f>
        <v>NA</v>
      </c>
      <c s="145" t="str">
        <f>Comp_Sum_Cat_Ref!E36</f>
        <v>NA</v>
      </c>
      <c s="146" t="str">
        <f>Comp_Sum_Cat_Ref!F36</f>
        <v>NA</v>
      </c>
      <c s="145" t="str">
        <f>Comp_Sum_Cat_Ref!G36</f>
        <v>NA</v>
      </c>
      <c s="146" t="str">
        <f>Comp_Sum_Cat_Ref!H36</f>
        <v>NA</v>
      </c>
      <c s="147" t="str">
        <f>Comp_Sum_Cat_Ref!AE36</f>
        <v>NA</v>
      </c>
      <c s="189" t="e">
        <f>Comp_Sum_Cat_Ref!J36</f>
        <v>#REF!</v>
      </c>
      <c s="145" t="str">
        <f>Comp_Sum_Cat_Ref!K36</f>
        <v>NA</v>
      </c>
      <c s="145" t="str">
        <f>Comp_Sum_Cat_Ref!L36</f>
        <v>NA</v>
      </c>
      <c s="146" t="str">
        <f>Comp_Sum_Cat_Ref!M36</f>
        <v>NA</v>
      </c>
      <c s="145" t="str">
        <f>Comp_Sum_Cat_Ref!N36</f>
        <v>NA</v>
      </c>
      <c s="146" t="str">
        <f>Comp_Sum_Cat_Ref!O36</f>
        <v>NA</v>
      </c>
      <c s="147" t="str">
        <f>Comp_Sum_Cat_Ref!AF36</f>
        <v>NA</v>
      </c>
      <c s="189" t="e">
        <f>Comp_Sum_Cat_Ref!Q36</f>
        <v>#REF!</v>
      </c>
      <c s="145" t="str">
        <f>Comp_Sum_Cat_Ref!R36</f>
        <v>NA</v>
      </c>
      <c s="145" t="str">
        <f>Comp_Sum_Cat_Ref!S36</f>
        <v>NA</v>
      </c>
      <c s="146" t="str">
        <f>Comp_Sum_Cat_Ref!T36</f>
        <v>NA</v>
      </c>
      <c s="145" t="str">
        <f>Comp_Sum_Cat_Ref!U36</f>
        <v>NA</v>
      </c>
      <c s="146" t="str">
        <f>Comp_Sum_Cat_Ref!V36</f>
        <v>NA</v>
      </c>
      <c s="147" t="str">
        <f>Comp_Sum_Cat_Ref!AG36</f>
        <v>NA</v>
      </c>
      <c s="189" t="e">
        <f>Comp_Sum_Cat_Ref!X36</f>
        <v>#REF!</v>
      </c>
      <c s="145" t="str">
        <f>Comp_Sum_Cat_Ref!Y36</f>
        <v>NA</v>
      </c>
      <c s="145" t="str">
        <f>Comp_Sum_Cat_Ref!Z36</f>
        <v>NA</v>
      </c>
      <c s="146" t="str">
        <f>Comp_Sum_Cat_Ref!AA36</f>
        <v>NA</v>
      </c>
      <c s="145" t="str">
        <f>Comp_Sum_Cat_Ref!AB36</f>
        <v>NA</v>
      </c>
      <c s="146" t="str">
        <f>Comp_Sum_Cat_Ref!AC36</f>
        <v>NA</v>
      </c>
      <c s="147" t="str">
        <f>Comp_Sum_Cat_Ref!AH36</f>
        <v>NA</v>
      </c>
      <c s="158"/>
    </row>
    <row r="45" spans="1:32" s="156" customFormat="1" ht="12.75">
      <c r="A45" s="291"/>
      <c s="101" t="s">
        <v>120</v>
      </c>
      <c s="189" t="e">
        <f>Comp_Sum_Cat_Ref!B37</f>
        <v>#REF!</v>
      </c>
      <c s="189" t="e">
        <f>Comp_Sum_Cat_Ref!C37</f>
        <v>#REF!</v>
      </c>
      <c s="145" t="str">
        <f>Comp_Sum_Cat_Ref!D37</f>
        <v>NA</v>
      </c>
      <c s="145" t="str">
        <f>Comp_Sum_Cat_Ref!E37</f>
        <v>NA</v>
      </c>
      <c s="146" t="str">
        <f>Comp_Sum_Cat_Ref!F37</f>
        <v>NA</v>
      </c>
      <c s="145" t="str">
        <f>Comp_Sum_Cat_Ref!G37</f>
        <v>NA</v>
      </c>
      <c s="146" t="str">
        <f>Comp_Sum_Cat_Ref!H37</f>
        <v>NA</v>
      </c>
      <c s="147" t="str">
        <f>Comp_Sum_Cat_Ref!AE37</f>
        <v>NA</v>
      </c>
      <c s="189" t="e">
        <f>Comp_Sum_Cat_Ref!J37</f>
        <v>#REF!</v>
      </c>
      <c s="145" t="str">
        <f>Comp_Sum_Cat_Ref!K37</f>
        <v>NA</v>
      </c>
      <c s="145" t="str">
        <f>Comp_Sum_Cat_Ref!L37</f>
        <v>NA</v>
      </c>
      <c s="146" t="str">
        <f>Comp_Sum_Cat_Ref!M37</f>
        <v>NA</v>
      </c>
      <c s="145" t="str">
        <f>Comp_Sum_Cat_Ref!N37</f>
        <v>NA</v>
      </c>
      <c s="146" t="str">
        <f>Comp_Sum_Cat_Ref!O37</f>
        <v>NA</v>
      </c>
      <c s="147" t="str">
        <f>Comp_Sum_Cat_Ref!AF37</f>
        <v>NA</v>
      </c>
      <c s="189" t="e">
        <f>Comp_Sum_Cat_Ref!Q37</f>
        <v>#REF!</v>
      </c>
      <c s="145" t="str">
        <f>Comp_Sum_Cat_Ref!R37</f>
        <v>NA</v>
      </c>
      <c s="145" t="str">
        <f>Comp_Sum_Cat_Ref!S37</f>
        <v>NA</v>
      </c>
      <c s="146" t="str">
        <f>Comp_Sum_Cat_Ref!T37</f>
        <v>NA</v>
      </c>
      <c s="145" t="str">
        <f>Comp_Sum_Cat_Ref!U37</f>
        <v>NA</v>
      </c>
      <c s="146" t="str">
        <f>Comp_Sum_Cat_Ref!V37</f>
        <v>NA</v>
      </c>
      <c s="147" t="str">
        <f>Comp_Sum_Cat_Ref!AG37</f>
        <v>NA</v>
      </c>
      <c s="189" t="e">
        <f>Comp_Sum_Cat_Ref!X37</f>
        <v>#REF!</v>
      </c>
      <c s="145" t="str">
        <f>Comp_Sum_Cat_Ref!Y37</f>
        <v>NA</v>
      </c>
      <c s="145" t="str">
        <f>Comp_Sum_Cat_Ref!Z37</f>
        <v>NA</v>
      </c>
      <c s="146" t="str">
        <f>Comp_Sum_Cat_Ref!AA37</f>
        <v>NA</v>
      </c>
      <c s="145" t="str">
        <f>Comp_Sum_Cat_Ref!AB37</f>
        <v>NA</v>
      </c>
      <c s="146" t="str">
        <f>Comp_Sum_Cat_Ref!AC37</f>
        <v>NA</v>
      </c>
      <c s="147" t="str">
        <f>Comp_Sum_Cat_Ref!AH37</f>
        <v>NA</v>
      </c>
      <c s="158"/>
    </row>
    <row r="46" spans="1:16384" s="156" customFormat="1" ht="13.5">
      <c r="A46" s="292"/>
      <c s="161" t="s">
        <v>98</v>
      </c>
      <c s="186" t="str">
        <f>Comp_Sum_Cat_Ref!B38</f>
        <v>AO ENJSW</v>
      </c>
      <c s="186" t="e">
        <f>Comp_Sum_Cat_Ref!C38</f>
        <v>#REF!</v>
      </c>
      <c s="148" t="str">
        <f>Comp_Sum_Cat_Ref!D38</f>
        <v>NA</v>
      </c>
      <c s="148" t="str">
        <f>Comp_Sum_Cat_Ref!E38</f>
        <v>NA</v>
      </c>
      <c s="149" t="str">
        <f>Comp_Sum_Cat_Ref!F38</f>
        <v>NA</v>
      </c>
      <c s="148" t="str">
        <f>Comp_Sum_Cat_Ref!G38</f>
        <v>NA</v>
      </c>
      <c s="149" t="str">
        <f>Comp_Sum_Cat_Ref!H38</f>
        <v>NA</v>
      </c>
      <c s="150" t="str">
        <f>Comp_Sum_Cat_Ref!AE38</f>
        <v>NA</v>
      </c>
      <c s="186" t="e">
        <f>Comp_Sum_Cat_Ref!J38</f>
        <v>#REF!</v>
      </c>
      <c s="148" t="str">
        <f>Comp_Sum_Cat_Ref!K38</f>
        <v>NA</v>
      </c>
      <c s="148" t="str">
        <f>Comp_Sum_Cat_Ref!L38</f>
        <v>NA</v>
      </c>
      <c s="149" t="str">
        <f>Comp_Sum_Cat_Ref!M38</f>
        <v>NA</v>
      </c>
      <c s="148" t="str">
        <f>Comp_Sum_Cat_Ref!N38</f>
        <v>NA</v>
      </c>
      <c s="149" t="str">
        <f>Comp_Sum_Cat_Ref!O38</f>
        <v>NA</v>
      </c>
      <c s="150" t="str">
        <f>Comp_Sum_Cat_Ref!AF38</f>
        <v>NA</v>
      </c>
      <c s="186" t="e">
        <f>Comp_Sum_Cat_Ref!Q38</f>
        <v>#REF!</v>
      </c>
      <c s="148" t="str">
        <f>Comp_Sum_Cat_Ref!R38</f>
        <v>NA</v>
      </c>
      <c s="148" t="str">
        <f>Comp_Sum_Cat_Ref!S38</f>
        <v>NA</v>
      </c>
      <c s="149" t="str">
        <f>Comp_Sum_Cat_Ref!T38</f>
        <v>NA</v>
      </c>
      <c s="148" t="str">
        <f>Comp_Sum_Cat_Ref!U38</f>
        <v>NA</v>
      </c>
      <c s="149" t="str">
        <f>Comp_Sum_Cat_Ref!V38</f>
        <v>NA</v>
      </c>
      <c s="150" t="str">
        <f>Comp_Sum_Cat_Ref!AG38</f>
        <v>NA</v>
      </c>
      <c s="186" t="e">
        <f>Comp_Sum_Cat_Ref!X38</f>
        <v>#REF!</v>
      </c>
      <c s="148" t="str">
        <f>Comp_Sum_Cat_Ref!Y38</f>
        <v>NA</v>
      </c>
      <c s="148" t="str">
        <f>Comp_Sum_Cat_Ref!Z38</f>
        <v>NA</v>
      </c>
      <c s="149" t="str">
        <f>Comp_Sum_Cat_Ref!AA38</f>
        <v>NA</v>
      </c>
      <c s="148" t="str">
        <f>Comp_Sum_Cat_Ref!AB38</f>
        <v>NA</v>
      </c>
      <c s="149" t="str">
        <f>Comp_Sum_Cat_Ref!AC38</f>
        <v>NA</v>
      </c>
      <c s="150" t="str">
        <f>Comp_Sum_Cat_Ref!AH38</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47" spans="1:16384" s="155" customFormat="1" ht="3" customHeight="1">
      <c r="A47" s="151"/>
      <c s="152"/>
      <c s="183"/>
      <c s="218"/>
      <c s="219"/>
      <c s="219"/>
      <c s="143"/>
      <c s="219"/>
      <c s="143"/>
      <c s="220"/>
      <c s="218"/>
      <c s="219"/>
      <c s="219"/>
      <c s="143"/>
      <c s="219"/>
      <c s="143"/>
      <c s="220"/>
      <c s="218"/>
      <c s="219"/>
      <c s="219"/>
      <c s="143"/>
      <c s="219"/>
      <c s="143"/>
      <c s="220"/>
      <c s="218"/>
      <c s="219"/>
      <c s="219"/>
      <c s="143"/>
      <c s="219"/>
      <c s="143"/>
      <c s="220"/>
      <c s="15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row>
    <row r="48" spans="1:16384" ht="17.25" customHeight="1">
      <c r="A48" s="275" t="s">
        <v>15</v>
      </c>
      <c s="207" t="s">
        <v>15</v>
      </c>
      <c s="225" t="e">
        <f>Comp_Sum_Cat_Ref!B39</f>
        <v>#REF!</v>
      </c>
      <c s="210" t="e">
        <f>Comp_Sum_Cat_Ref!C39</f>
        <v>#REF!</v>
      </c>
      <c s="222" t="str">
        <f>Comp_Sum_Cat_Ref!D39</f>
        <v>NA</v>
      </c>
      <c s="222" t="str">
        <f>Comp_Sum_Cat_Ref!E39</f>
        <v>NA</v>
      </c>
      <c s="223" t="str">
        <f>Comp_Sum_Cat_Ref!F39</f>
        <v>NA</v>
      </c>
      <c s="222" t="str">
        <f>Comp_Sum_Cat_Ref!G39</f>
        <v>NA</v>
      </c>
      <c s="223" t="str">
        <f>Comp_Sum_Cat_Ref!H39</f>
        <v>NA</v>
      </c>
      <c s="224" t="str">
        <f>Comp_Sum_Cat_Ref!AE39</f>
        <v>NA</v>
      </c>
      <c s="221" t="e">
        <f>Comp_Sum_Cat_Ref!J39</f>
        <v>#REF!</v>
      </c>
      <c s="222" t="str">
        <f>Comp_Sum_Cat_Ref!K39</f>
        <v>NA</v>
      </c>
      <c s="222" t="str">
        <f>Comp_Sum_Cat_Ref!L39</f>
        <v>NA</v>
      </c>
      <c s="223" t="str">
        <f>Comp_Sum_Cat_Ref!M39</f>
        <v>NA</v>
      </c>
      <c s="222" t="str">
        <f>Comp_Sum_Cat_Ref!N39</f>
        <v>NA</v>
      </c>
      <c s="223" t="str">
        <f>Comp_Sum_Cat_Ref!O39</f>
        <v>NA</v>
      </c>
      <c s="224" t="str">
        <f>Comp_Sum_Cat_Ref!AF39</f>
        <v>NA</v>
      </c>
      <c s="221" t="e">
        <f>Comp_Sum_Cat_Ref!Q39</f>
        <v>#REF!</v>
      </c>
      <c s="222" t="str">
        <f>Comp_Sum_Cat_Ref!R39</f>
        <v>NA</v>
      </c>
      <c s="222" t="str">
        <f>Comp_Sum_Cat_Ref!S39</f>
        <v>NA</v>
      </c>
      <c s="223" t="str">
        <f>Comp_Sum_Cat_Ref!T39</f>
        <v>NA</v>
      </c>
      <c s="222" t="str">
        <f>Comp_Sum_Cat_Ref!U39</f>
        <v>NA</v>
      </c>
      <c s="223" t="str">
        <f>Comp_Sum_Cat_Ref!V39</f>
        <v>NA</v>
      </c>
      <c s="224" t="str">
        <f>Comp_Sum_Cat_Ref!AG39</f>
        <v>NA</v>
      </c>
      <c s="221" t="e">
        <f>Comp_Sum_Cat_Ref!X39</f>
        <v>#REF!</v>
      </c>
      <c s="222" t="str">
        <f>Comp_Sum_Cat_Ref!Y39</f>
        <v>NA</v>
      </c>
      <c s="222" t="str">
        <f>Comp_Sum_Cat_Ref!Z39</f>
        <v>NA</v>
      </c>
      <c s="223" t="str">
        <f>Comp_Sum_Cat_Ref!AA39</f>
        <v>NA</v>
      </c>
      <c s="222" t="str">
        <f>Comp_Sum_Cat_Ref!AB39</f>
        <v>NA</v>
      </c>
      <c s="223" t="str">
        <f>Comp_Sum_Cat_Ref!AC39</f>
        <v>NA</v>
      </c>
      <c s="224" t="str">
        <f>Comp_Sum_Cat_Ref!AH39</f>
        <v>NA</v>
      </c>
      <c s="158"/>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49" spans="1:31" s="156" customFormat="1" ht="12.75">
      <c r="A49" s="276" t="s">
        <v>15</v>
      </c>
      <c s="101" t="s">
        <v>54</v>
      </c>
      <c s="226" t="e">
        <f>Comp_Sum_Cat_Ref!B40</f>
        <v>#REF!</v>
      </c>
      <c s="187" t="e">
        <f>Comp_Sum_Cat_Ref!C40</f>
        <v>#REF!</v>
      </c>
      <c s="145" t="str">
        <f>Comp_Sum_Cat_Ref!D40</f>
        <v>NA</v>
      </c>
      <c s="160" t="str">
        <f>Comp_Sum_Cat_Ref!E40</f>
        <v>NA</v>
      </c>
      <c s="146" t="str">
        <f>Comp_Sum_Cat_Ref!F40</f>
        <v>NA</v>
      </c>
      <c s="160" t="str">
        <f>Comp_Sum_Cat_Ref!G40</f>
        <v>NA</v>
      </c>
      <c s="146" t="str">
        <f>Comp_Sum_Cat_Ref!H40</f>
        <v>NA</v>
      </c>
      <c s="147" t="str">
        <f>Comp_Sum_Cat_Ref!AE40</f>
        <v>NA</v>
      </c>
      <c s="187" t="e">
        <f>Comp_Sum_Cat_Ref!J40</f>
        <v>#REF!</v>
      </c>
      <c s="145" t="str">
        <f>Comp_Sum_Cat_Ref!K40</f>
        <v>NA</v>
      </c>
      <c s="160" t="str">
        <f>Comp_Sum_Cat_Ref!L40</f>
        <v>NA</v>
      </c>
      <c s="146" t="str">
        <f>Comp_Sum_Cat_Ref!M40</f>
        <v>NA</v>
      </c>
      <c s="160" t="str">
        <f>Comp_Sum_Cat_Ref!N40</f>
        <v>NA</v>
      </c>
      <c s="146" t="str">
        <f>Comp_Sum_Cat_Ref!O40</f>
        <v>NA</v>
      </c>
      <c s="147" t="str">
        <f>Comp_Sum_Cat_Ref!AF40</f>
        <v>NA</v>
      </c>
      <c s="187" t="e">
        <f>Comp_Sum_Cat_Ref!Q40</f>
        <v>#REF!</v>
      </c>
      <c s="145" t="str">
        <f>Comp_Sum_Cat_Ref!R40</f>
        <v>NA</v>
      </c>
      <c s="160" t="str">
        <f>Comp_Sum_Cat_Ref!S40</f>
        <v>NA</v>
      </c>
      <c s="146" t="str">
        <f>Comp_Sum_Cat_Ref!T40</f>
        <v>NA</v>
      </c>
      <c s="160" t="str">
        <f>Comp_Sum_Cat_Ref!U40</f>
        <v>NA</v>
      </c>
      <c s="146" t="str">
        <f>Comp_Sum_Cat_Ref!V40</f>
        <v>NA</v>
      </c>
      <c s="147" t="str">
        <f>Comp_Sum_Cat_Ref!AG40</f>
        <v>NA</v>
      </c>
      <c s="187" t="e">
        <f>Comp_Sum_Cat_Ref!X40</f>
        <v>#REF!</v>
      </c>
      <c s="145" t="str">
        <f>Comp_Sum_Cat_Ref!Y40</f>
        <v>NA</v>
      </c>
      <c s="160" t="str">
        <f>Comp_Sum_Cat_Ref!Z40</f>
        <v>NA</v>
      </c>
      <c s="146" t="str">
        <f>Comp_Sum_Cat_Ref!AA40</f>
        <v>NA</v>
      </c>
      <c s="160" t="str">
        <f>Comp_Sum_Cat_Ref!AB40</f>
        <v>NA</v>
      </c>
      <c s="146" t="str">
        <f>Comp_Sum_Cat_Ref!AC40</f>
        <v>NA</v>
      </c>
      <c s="147" t="str">
        <f>Comp_Sum_Cat_Ref!AH40</f>
        <v>NA</v>
      </c>
    </row>
    <row r="50" spans="1:31" s="156" customFormat="1" ht="12.75">
      <c r="A50" s="276"/>
      <c s="101" t="s">
        <v>55</v>
      </c>
      <c s="226" t="e">
        <f>Comp_Sum_Cat_Ref!B41</f>
        <v>#REF!</v>
      </c>
      <c s="187" t="e">
        <f>Comp_Sum_Cat_Ref!C41</f>
        <v>#REF!</v>
      </c>
      <c s="145" t="str">
        <f>Comp_Sum_Cat_Ref!D41</f>
        <v>NA</v>
      </c>
      <c s="160" t="str">
        <f>Comp_Sum_Cat_Ref!E41</f>
        <v>NA</v>
      </c>
      <c s="146" t="str">
        <f>Comp_Sum_Cat_Ref!F41</f>
        <v>NA</v>
      </c>
      <c s="160" t="str">
        <f>Comp_Sum_Cat_Ref!G41</f>
        <v>NA</v>
      </c>
      <c s="146" t="str">
        <f>Comp_Sum_Cat_Ref!H41</f>
        <v>NA</v>
      </c>
      <c s="147" t="str">
        <f>Comp_Sum_Cat_Ref!AE41</f>
        <v>NA</v>
      </c>
      <c s="187" t="e">
        <f>Comp_Sum_Cat_Ref!J41</f>
        <v>#REF!</v>
      </c>
      <c s="145" t="str">
        <f>Comp_Sum_Cat_Ref!K41</f>
        <v>NA</v>
      </c>
      <c s="160" t="str">
        <f>Comp_Sum_Cat_Ref!L41</f>
        <v>NA</v>
      </c>
      <c s="146" t="str">
        <f>Comp_Sum_Cat_Ref!M41</f>
        <v>NA</v>
      </c>
      <c s="160" t="str">
        <f>Comp_Sum_Cat_Ref!N41</f>
        <v>NA</v>
      </c>
      <c s="146" t="str">
        <f>Comp_Sum_Cat_Ref!O41</f>
        <v>NA</v>
      </c>
      <c s="147" t="str">
        <f>Comp_Sum_Cat_Ref!AF41</f>
        <v>NA</v>
      </c>
      <c s="187" t="e">
        <f>Comp_Sum_Cat_Ref!Q41</f>
        <v>#REF!</v>
      </c>
      <c s="145" t="str">
        <f>Comp_Sum_Cat_Ref!R41</f>
        <v>NA</v>
      </c>
      <c s="160" t="str">
        <f>Comp_Sum_Cat_Ref!S41</f>
        <v>NA</v>
      </c>
      <c s="146" t="str">
        <f>Comp_Sum_Cat_Ref!T41</f>
        <v>NA</v>
      </c>
      <c s="160" t="str">
        <f>Comp_Sum_Cat_Ref!U41</f>
        <v>NA</v>
      </c>
      <c s="146" t="str">
        <f>Comp_Sum_Cat_Ref!V41</f>
        <v>NA</v>
      </c>
      <c s="147" t="str">
        <f>Comp_Sum_Cat_Ref!AG41</f>
        <v>NA</v>
      </c>
      <c s="187" t="e">
        <f>Comp_Sum_Cat_Ref!X41</f>
        <v>#REF!</v>
      </c>
      <c s="145" t="str">
        <f>Comp_Sum_Cat_Ref!Y41</f>
        <v>NA</v>
      </c>
      <c s="160" t="str">
        <f>Comp_Sum_Cat_Ref!Z41</f>
        <v>NA</v>
      </c>
      <c s="146" t="str">
        <f>Comp_Sum_Cat_Ref!AA41</f>
        <v>NA</v>
      </c>
      <c s="160" t="str">
        <f>Comp_Sum_Cat_Ref!AB41</f>
        <v>NA</v>
      </c>
      <c s="146" t="str">
        <f>Comp_Sum_Cat_Ref!AC41</f>
        <v>NA</v>
      </c>
      <c s="147" t="str">
        <f>Comp_Sum_Cat_Ref!AH41</f>
        <v>NA</v>
      </c>
    </row>
    <row r="51" spans="1:32" s="156" customFormat="1" ht="12.75">
      <c r="A51" s="276"/>
      <c s="101" t="s">
        <v>121</v>
      </c>
      <c s="226" t="e">
        <f>Comp_Sum_Cat_Ref!B42</f>
        <v>#REF!</v>
      </c>
      <c s="187" t="e">
        <f>Comp_Sum_Cat_Ref!C42</f>
        <v>#REF!</v>
      </c>
      <c s="145" t="str">
        <f>Comp_Sum_Cat_Ref!D42</f>
        <v>NA</v>
      </c>
      <c s="160" t="str">
        <f>Comp_Sum_Cat_Ref!E42</f>
        <v>NA</v>
      </c>
      <c s="146" t="str">
        <f>Comp_Sum_Cat_Ref!F42</f>
        <v>NA</v>
      </c>
      <c s="160" t="str">
        <f>Comp_Sum_Cat_Ref!G42</f>
        <v>NA</v>
      </c>
      <c s="146" t="str">
        <f>Comp_Sum_Cat_Ref!H42</f>
        <v>NA</v>
      </c>
      <c s="147" t="str">
        <f>Comp_Sum_Cat_Ref!AE42</f>
        <v>NA</v>
      </c>
      <c s="187" t="e">
        <f>Comp_Sum_Cat_Ref!J42</f>
        <v>#REF!</v>
      </c>
      <c s="145" t="str">
        <f>Comp_Sum_Cat_Ref!K42</f>
        <v>NA</v>
      </c>
      <c s="160" t="str">
        <f>Comp_Sum_Cat_Ref!L42</f>
        <v>NA</v>
      </c>
      <c s="146" t="str">
        <f>Comp_Sum_Cat_Ref!M42</f>
        <v>NA</v>
      </c>
      <c s="160" t="str">
        <f>Comp_Sum_Cat_Ref!N42</f>
        <v>NA</v>
      </c>
      <c s="146" t="str">
        <f>Comp_Sum_Cat_Ref!O42</f>
        <v>NA</v>
      </c>
      <c s="147" t="str">
        <f>Comp_Sum_Cat_Ref!AF42</f>
        <v>NA</v>
      </c>
      <c s="187" t="e">
        <f>Comp_Sum_Cat_Ref!Q42</f>
        <v>#REF!</v>
      </c>
      <c s="145" t="str">
        <f>Comp_Sum_Cat_Ref!R42</f>
        <v>NA</v>
      </c>
      <c s="160" t="str">
        <f>Comp_Sum_Cat_Ref!S42</f>
        <v>NA</v>
      </c>
      <c s="146" t="str">
        <f>Comp_Sum_Cat_Ref!T42</f>
        <v>NA</v>
      </c>
      <c s="160" t="str">
        <f>Comp_Sum_Cat_Ref!U42</f>
        <v>NA</v>
      </c>
      <c s="146" t="str">
        <f>Comp_Sum_Cat_Ref!V42</f>
        <v>NA</v>
      </c>
      <c s="147" t="str">
        <f>Comp_Sum_Cat_Ref!AG42</f>
        <v>NA</v>
      </c>
      <c s="187" t="e">
        <f>Comp_Sum_Cat_Ref!X42</f>
        <v>#REF!</v>
      </c>
      <c s="145" t="str">
        <f>Comp_Sum_Cat_Ref!Y42</f>
        <v>NA</v>
      </c>
      <c s="160" t="str">
        <f>Comp_Sum_Cat_Ref!Z42</f>
        <v>NA</v>
      </c>
      <c s="146" t="str">
        <f>Comp_Sum_Cat_Ref!AA42</f>
        <v>NA</v>
      </c>
      <c s="160" t="str">
        <f>Comp_Sum_Cat_Ref!AB42</f>
        <v>NA</v>
      </c>
      <c s="146" t="str">
        <f>Comp_Sum_Cat_Ref!AC42</f>
        <v>NA</v>
      </c>
      <c s="147" t="str">
        <f>Comp_Sum_Cat_Ref!AH42</f>
        <v>NA</v>
      </c>
      <c s="158"/>
    </row>
    <row r="52" spans="1:16384" s="156" customFormat="1" ht="13.5">
      <c r="A52" s="277"/>
      <c s="161" t="s">
        <v>103</v>
      </c>
      <c s="227" t="str">
        <f>Comp_Sum_Cat_Ref!B43</f>
        <v>AO SD</v>
      </c>
      <c s="188" t="e">
        <f>Comp_Sum_Cat_Ref!C43</f>
        <v>#REF!</v>
      </c>
      <c s="148" t="str">
        <f>Comp_Sum_Cat_Ref!D43</f>
        <v>NA</v>
      </c>
      <c s="167" t="str">
        <f>Comp_Sum_Cat_Ref!E43</f>
        <v>NA</v>
      </c>
      <c s="149" t="str">
        <f>Comp_Sum_Cat_Ref!F43</f>
        <v>NA</v>
      </c>
      <c s="167" t="str">
        <f>Comp_Sum_Cat_Ref!G43</f>
        <v>NA</v>
      </c>
      <c s="149" t="str">
        <f>Comp_Sum_Cat_Ref!H43</f>
        <v>NA</v>
      </c>
      <c s="150" t="str">
        <f>Comp_Sum_Cat_Ref!AE43</f>
        <v>NA</v>
      </c>
      <c s="188" t="e">
        <f>Comp_Sum_Cat_Ref!J43</f>
        <v>#REF!</v>
      </c>
      <c s="148" t="str">
        <f>Comp_Sum_Cat_Ref!K43</f>
        <v>NA</v>
      </c>
      <c s="167" t="str">
        <f>Comp_Sum_Cat_Ref!L43</f>
        <v>NA</v>
      </c>
      <c s="149" t="str">
        <f>Comp_Sum_Cat_Ref!M43</f>
        <v>NA</v>
      </c>
      <c s="167" t="str">
        <f>Comp_Sum_Cat_Ref!N43</f>
        <v>NA</v>
      </c>
      <c s="149" t="str">
        <f>Comp_Sum_Cat_Ref!O43</f>
        <v>NA</v>
      </c>
      <c s="150" t="str">
        <f>Comp_Sum_Cat_Ref!AF43</f>
        <v>NA</v>
      </c>
      <c s="188" t="e">
        <f>Comp_Sum_Cat_Ref!Q43</f>
        <v>#REF!</v>
      </c>
      <c s="148" t="str">
        <f>Comp_Sum_Cat_Ref!R43</f>
        <v>NA</v>
      </c>
      <c s="167" t="str">
        <f>Comp_Sum_Cat_Ref!S43</f>
        <v>NA</v>
      </c>
      <c s="149" t="str">
        <f>Comp_Sum_Cat_Ref!T43</f>
        <v>NA</v>
      </c>
      <c s="167" t="str">
        <f>Comp_Sum_Cat_Ref!U43</f>
        <v>NA</v>
      </c>
      <c s="149" t="str">
        <f>Comp_Sum_Cat_Ref!V43</f>
        <v>NA</v>
      </c>
      <c s="150" t="str">
        <f>Comp_Sum_Cat_Ref!AG43</f>
        <v>NA</v>
      </c>
      <c s="188" t="e">
        <f>Comp_Sum_Cat_Ref!X43</f>
        <v>#REF!</v>
      </c>
      <c s="148" t="str">
        <f>Comp_Sum_Cat_Ref!Y43</f>
        <v>NA</v>
      </c>
      <c s="167" t="str">
        <f>Comp_Sum_Cat_Ref!Z43</f>
        <v>NA</v>
      </c>
      <c s="149" t="str">
        <f>Comp_Sum_Cat_Ref!AA43</f>
        <v>NA</v>
      </c>
      <c s="167" t="str">
        <f>Comp_Sum_Cat_Ref!AB43</f>
        <v>NA</v>
      </c>
      <c s="149" t="str">
        <f>Comp_Sum_Cat_Ref!AC43</f>
        <v>NA</v>
      </c>
      <c s="150" t="str">
        <f>Comp_Sum_Cat_Ref!AH43</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53" spans="1:31" s="155" customFormat="1" ht="3" customHeight="1">
      <c r="A53" s="151"/>
      <c s="152"/>
      <c s="164"/>
      <c s="183"/>
      <c s="145"/>
      <c s="145"/>
      <c s="231"/>
      <c s="145"/>
      <c s="231"/>
      <c s="157"/>
      <c s="183"/>
      <c s="145"/>
      <c s="145"/>
      <c s="231"/>
      <c s="145"/>
      <c s="231"/>
      <c s="157"/>
      <c s="183"/>
      <c s="145"/>
      <c s="145"/>
      <c s="231"/>
      <c s="145"/>
      <c s="231"/>
      <c s="157"/>
      <c s="183"/>
      <c s="145"/>
      <c s="145"/>
      <c s="231"/>
      <c s="145"/>
      <c s="231"/>
      <c s="157"/>
    </row>
    <row r="54" spans="1:31" s="155" customFormat="1" ht="17.25" customHeight="1">
      <c r="A54" s="302" t="s">
        <v>144</v>
      </c>
      <c s="207" t="s">
        <v>145</v>
      </c>
      <c s="230" t="str">
        <f>Comp_Sum_Cat_Ref!B44</f>
        <v>Total Enhanced Hydration (186)</v>
      </c>
      <c s="221" t="e">
        <f>Comp_Sum_Cat_Ref!C44</f>
        <v>#REF!</v>
      </c>
      <c s="222" t="str">
        <f>Comp_Sum_Cat_Ref!D44</f>
        <v>NA</v>
      </c>
      <c s="222" t="str">
        <f>Comp_Sum_Cat_Ref!E44</f>
        <v>NA</v>
      </c>
      <c s="223" t="str">
        <f>Comp_Sum_Cat_Ref!F44</f>
        <v>NA</v>
      </c>
      <c s="222" t="str">
        <f>Comp_Sum_Cat_Ref!G44</f>
        <v>NA</v>
      </c>
      <c s="223" t="str">
        <f>Comp_Sum_Cat_Ref!H44</f>
        <v>NA</v>
      </c>
      <c s="224" t="str">
        <f>Comp_Sum_Cat_Ref!AE44</f>
        <v>NA</v>
      </c>
      <c s="210" t="e">
        <f>Comp_Sum_Cat_Ref!J44</f>
        <v>#REF!</v>
      </c>
      <c s="222" t="str">
        <f>Comp_Sum_Cat_Ref!K44</f>
        <v>NA</v>
      </c>
      <c s="222" t="str">
        <f>Comp_Sum_Cat_Ref!L44</f>
        <v>NA</v>
      </c>
      <c s="223" t="str">
        <f>Comp_Sum_Cat_Ref!M44</f>
        <v>NA</v>
      </c>
      <c s="222" t="str">
        <f>Comp_Sum_Cat_Ref!N44</f>
        <v>NA</v>
      </c>
      <c s="223" t="str">
        <f>Comp_Sum_Cat_Ref!O44</f>
        <v>NA</v>
      </c>
      <c s="224" t="str">
        <f>Comp_Sum_Cat_Ref!AF44</f>
        <v>NA</v>
      </c>
      <c s="221" t="e">
        <f>Comp_Sum_Cat_Ref!Q44</f>
        <v>#REF!</v>
      </c>
      <c s="222" t="str">
        <f>Comp_Sum_Cat_Ref!R44</f>
        <v>NA</v>
      </c>
      <c s="222" t="str">
        <f>Comp_Sum_Cat_Ref!S44</f>
        <v>NA</v>
      </c>
      <c s="223" t="str">
        <f>Comp_Sum_Cat_Ref!T44</f>
        <v>NA</v>
      </c>
      <c s="222" t="str">
        <f>Comp_Sum_Cat_Ref!U44</f>
        <v>NA</v>
      </c>
      <c s="223" t="str">
        <f>Comp_Sum_Cat_Ref!V44</f>
        <v>NA</v>
      </c>
      <c s="224" t="str">
        <f>Comp_Sum_Cat_Ref!AG44</f>
        <v>NA</v>
      </c>
      <c s="221" t="e">
        <f>Comp_Sum_Cat_Ref!X44</f>
        <v>#REF!</v>
      </c>
      <c s="222" t="str">
        <f>Comp_Sum_Cat_Ref!Y44</f>
        <v>NA</v>
      </c>
      <c s="222" t="str">
        <f>Comp_Sum_Cat_Ref!Z44</f>
        <v>NA</v>
      </c>
      <c s="223" t="str">
        <f>Comp_Sum_Cat_Ref!AA44</f>
        <v>NA</v>
      </c>
      <c s="222" t="str">
        <f>Comp_Sum_Cat_Ref!AB44</f>
        <v>NA</v>
      </c>
      <c s="223" t="str">
        <f>Comp_Sum_Cat_Ref!AC44</f>
        <v>NA</v>
      </c>
      <c s="224" t="str">
        <f>Comp_Sum_Cat_Ref!AH44</f>
        <v>NA</v>
      </c>
    </row>
    <row r="55" spans="1:31" s="155" customFormat="1" ht="17.25" customHeight="1">
      <c r="A55" s="303"/>
      <c s="101" t="s">
        <v>146</v>
      </c>
      <c s="101" t="str">
        <f>Comp_Sum_Cat_Ref!B45</f>
        <v>Total PEP Enhanced Hydration (186)</v>
      </c>
      <c s="189" t="e">
        <f>Comp_Sum_Cat_Ref!C45</f>
        <v>#REF!</v>
      </c>
      <c s="145" t="str">
        <f>Comp_Sum_Cat_Ref!D45</f>
        <v>NA</v>
      </c>
      <c s="145" t="str">
        <f>Comp_Sum_Cat_Ref!E45</f>
        <v>NA</v>
      </c>
      <c s="146" t="str">
        <f>Comp_Sum_Cat_Ref!F45</f>
        <v>NA</v>
      </c>
      <c s="145" t="str">
        <f>Comp_Sum_Cat_Ref!G45</f>
        <v>NA</v>
      </c>
      <c s="146" t="str">
        <f>Comp_Sum_Cat_Ref!H45</f>
        <v>NA</v>
      </c>
      <c s="147" t="str">
        <f>Comp_Sum_Cat_Ref!AE45</f>
        <v>NA</v>
      </c>
      <c s="183" t="e">
        <f>Comp_Sum_Cat_Ref!J45</f>
        <v>#REF!</v>
      </c>
      <c s="145" t="str">
        <f>Comp_Sum_Cat_Ref!K45</f>
        <v>NA</v>
      </c>
      <c s="145" t="str">
        <f>Comp_Sum_Cat_Ref!L45</f>
        <v>NA</v>
      </c>
      <c s="146" t="str">
        <f>Comp_Sum_Cat_Ref!M45</f>
        <v>NA</v>
      </c>
      <c s="145" t="str">
        <f>Comp_Sum_Cat_Ref!N45</f>
        <v>NA</v>
      </c>
      <c s="146" t="str">
        <f>Comp_Sum_Cat_Ref!O45</f>
        <v>NA</v>
      </c>
      <c s="147" t="str">
        <f>Comp_Sum_Cat_Ref!AF45</f>
        <v>NA</v>
      </c>
      <c s="189" t="e">
        <f>Comp_Sum_Cat_Ref!Q45</f>
        <v>#REF!</v>
      </c>
      <c s="145" t="str">
        <f>Comp_Sum_Cat_Ref!R45</f>
        <v>NA</v>
      </c>
      <c s="145" t="str">
        <f>Comp_Sum_Cat_Ref!S45</f>
        <v>NA</v>
      </c>
      <c s="146" t="str">
        <f>Comp_Sum_Cat_Ref!T45</f>
        <v>NA</v>
      </c>
      <c s="145" t="str">
        <f>Comp_Sum_Cat_Ref!U45</f>
        <v>NA</v>
      </c>
      <c s="146" t="str">
        <f>Comp_Sum_Cat_Ref!V45</f>
        <v>NA</v>
      </c>
      <c s="147" t="str">
        <f>Comp_Sum_Cat_Ref!AG45</f>
        <v>NA</v>
      </c>
      <c s="189" t="e">
        <f>Comp_Sum_Cat_Ref!X45</f>
        <v>#REF!</v>
      </c>
      <c s="145" t="str">
        <f>Comp_Sum_Cat_Ref!Y45</f>
        <v>NA</v>
      </c>
      <c s="145" t="str">
        <f>Comp_Sum_Cat_Ref!Z45</f>
        <v>NA</v>
      </c>
      <c s="146" t="str">
        <f>Comp_Sum_Cat_Ref!AA45</f>
        <v>NA</v>
      </c>
      <c s="145" t="str">
        <f>Comp_Sum_Cat_Ref!AB45</f>
        <v>NA</v>
      </c>
      <c s="146" t="str">
        <f>Comp_Sum_Cat_Ref!AC45</f>
        <v>NA</v>
      </c>
      <c s="147" t="str">
        <f>Comp_Sum_Cat_Ref!AH45</f>
        <v>NA</v>
      </c>
    </row>
    <row r="56" spans="1:31" s="155" customFormat="1" ht="17.25" customHeight="1">
      <c r="A56" s="303"/>
      <c s="101" t="s">
        <v>147</v>
      </c>
      <c s="101" t="str">
        <f>Comp_Sum_Cat_Ref!B46</f>
        <v>Total Coke Enhanced Hydration (186)</v>
      </c>
      <c s="189" t="e">
        <f>Comp_Sum_Cat_Ref!C46</f>
        <v>#REF!</v>
      </c>
      <c s="145" t="str">
        <f>Comp_Sum_Cat_Ref!D46</f>
        <v>NA</v>
      </c>
      <c s="145" t="str">
        <f>Comp_Sum_Cat_Ref!E46</f>
        <v>NA</v>
      </c>
      <c s="146" t="str">
        <f>Comp_Sum_Cat_Ref!F46</f>
        <v>NA</v>
      </c>
      <c s="145" t="str">
        <f>Comp_Sum_Cat_Ref!G46</f>
        <v>NA</v>
      </c>
      <c s="146" t="str">
        <f>Comp_Sum_Cat_Ref!H46</f>
        <v>NA</v>
      </c>
      <c s="147" t="str">
        <f>Comp_Sum_Cat_Ref!AE46</f>
        <v>NA</v>
      </c>
      <c s="183" t="e">
        <f>Comp_Sum_Cat_Ref!J46</f>
        <v>#REF!</v>
      </c>
      <c s="145" t="str">
        <f>Comp_Sum_Cat_Ref!K46</f>
        <v>NA</v>
      </c>
      <c s="145" t="str">
        <f>Comp_Sum_Cat_Ref!L46</f>
        <v>NA</v>
      </c>
      <c s="146" t="str">
        <f>Comp_Sum_Cat_Ref!M46</f>
        <v>NA</v>
      </c>
      <c s="145" t="str">
        <f>Comp_Sum_Cat_Ref!N46</f>
        <v>NA</v>
      </c>
      <c s="146" t="str">
        <f>Comp_Sum_Cat_Ref!O46</f>
        <v>NA</v>
      </c>
      <c s="147" t="str">
        <f>Comp_Sum_Cat_Ref!AF46</f>
        <v>NA</v>
      </c>
      <c s="189" t="e">
        <f>Comp_Sum_Cat_Ref!Q46</f>
        <v>#REF!</v>
      </c>
      <c s="145" t="str">
        <f>Comp_Sum_Cat_Ref!R46</f>
        <v>NA</v>
      </c>
      <c s="145" t="str">
        <f>Comp_Sum_Cat_Ref!S46</f>
        <v>NA</v>
      </c>
      <c s="146" t="str">
        <f>Comp_Sum_Cat_Ref!T46</f>
        <v>NA</v>
      </c>
      <c s="145" t="str">
        <f>Comp_Sum_Cat_Ref!U46</f>
        <v>NA</v>
      </c>
      <c s="146" t="str">
        <f>Comp_Sum_Cat_Ref!V46</f>
        <v>NA</v>
      </c>
      <c s="147" t="str">
        <f>Comp_Sum_Cat_Ref!AG46</f>
        <v>NA</v>
      </c>
      <c s="189" t="e">
        <f>Comp_Sum_Cat_Ref!X46</f>
        <v>#REF!</v>
      </c>
      <c s="145" t="str">
        <f>Comp_Sum_Cat_Ref!Y46</f>
        <v>NA</v>
      </c>
      <c s="145" t="str">
        <f>Comp_Sum_Cat_Ref!Z46</f>
        <v>NA</v>
      </c>
      <c s="146" t="str">
        <f>Comp_Sum_Cat_Ref!AA46</f>
        <v>NA</v>
      </c>
      <c s="145" t="str">
        <f>Comp_Sum_Cat_Ref!AB46</f>
        <v>NA</v>
      </c>
      <c s="146" t="str">
        <f>Comp_Sum_Cat_Ref!AC46</f>
        <v>NA</v>
      </c>
      <c s="147" t="str">
        <f>Comp_Sum_Cat_Ref!AH46</f>
        <v>NA</v>
      </c>
    </row>
    <row r="57" spans="1:31" s="155" customFormat="1" ht="17.25" customHeight="1">
      <c r="A57" s="304"/>
      <c s="161" t="s">
        <v>148</v>
      </c>
      <c s="161" t="str">
        <f>Comp_Sum_Cat_Ref!B47</f>
        <v>Total PL Enhanced Hydration (186)</v>
      </c>
      <c s="186" t="e">
        <f>Comp_Sum_Cat_Ref!C47</f>
        <v>#REF!</v>
      </c>
      <c s="148" t="str">
        <f>Comp_Sum_Cat_Ref!D47</f>
        <v>NA</v>
      </c>
      <c s="148" t="str">
        <f>Comp_Sum_Cat_Ref!E47</f>
        <v>NA</v>
      </c>
      <c s="149" t="str">
        <f>Comp_Sum_Cat_Ref!F47</f>
        <v>NA</v>
      </c>
      <c s="148" t="str">
        <f>Comp_Sum_Cat_Ref!G47</f>
        <v>NA</v>
      </c>
      <c s="149" t="str">
        <f>Comp_Sum_Cat_Ref!H47</f>
        <v>NA</v>
      </c>
      <c s="150" t="str">
        <f>Comp_Sum_Cat_Ref!AE47</f>
        <v>NA</v>
      </c>
      <c s="184" t="e">
        <f>Comp_Sum_Cat_Ref!J47</f>
        <v>#REF!</v>
      </c>
      <c s="148" t="str">
        <f>Comp_Sum_Cat_Ref!K47</f>
        <v>NA</v>
      </c>
      <c s="148" t="str">
        <f>Comp_Sum_Cat_Ref!L47</f>
        <v>NA</v>
      </c>
      <c s="149" t="str">
        <f>Comp_Sum_Cat_Ref!M47</f>
        <v>NA</v>
      </c>
      <c s="148" t="str">
        <f>Comp_Sum_Cat_Ref!N47</f>
        <v>NA</v>
      </c>
      <c s="149" t="str">
        <f>Comp_Sum_Cat_Ref!O47</f>
        <v>NA</v>
      </c>
      <c s="150" t="str">
        <f>Comp_Sum_Cat_Ref!AF47</f>
        <v>NA</v>
      </c>
      <c s="186" t="e">
        <f>Comp_Sum_Cat_Ref!Q47</f>
        <v>#REF!</v>
      </c>
      <c s="148" t="str">
        <f>Comp_Sum_Cat_Ref!R47</f>
        <v>NA</v>
      </c>
      <c s="148" t="str">
        <f>Comp_Sum_Cat_Ref!S47</f>
        <v>NA</v>
      </c>
      <c s="149" t="str">
        <f>Comp_Sum_Cat_Ref!T47</f>
        <v>NA</v>
      </c>
      <c s="148" t="str">
        <f>Comp_Sum_Cat_Ref!U47</f>
        <v>NA</v>
      </c>
      <c s="149" t="str">
        <f>Comp_Sum_Cat_Ref!V47</f>
        <v>NA</v>
      </c>
      <c s="150" t="str">
        <f>Comp_Sum_Cat_Ref!AG47</f>
        <v>NA</v>
      </c>
      <c s="186" t="e">
        <f>Comp_Sum_Cat_Ref!X47</f>
        <v>#REF!</v>
      </c>
      <c s="148" t="str">
        <f>Comp_Sum_Cat_Ref!Y47</f>
        <v>NA</v>
      </c>
      <c s="148" t="str">
        <f>Comp_Sum_Cat_Ref!Z47</f>
        <v>NA</v>
      </c>
      <c s="149" t="str">
        <f>Comp_Sum_Cat_Ref!AA47</f>
        <v>NA</v>
      </c>
      <c s="148" t="str">
        <f>Comp_Sum_Cat_Ref!AB47</f>
        <v>NA</v>
      </c>
      <c s="149" t="str">
        <f>Comp_Sum_Cat_Ref!AC47</f>
        <v>NA</v>
      </c>
      <c s="150" t="str">
        <f>Comp_Sum_Cat_Ref!AH47</f>
        <v>NA</v>
      </c>
    </row>
    <row r="58" spans="1:16384" s="155" customFormat="1" ht="3" customHeight="1">
      <c r="A58" s="166"/>
      <c s="164"/>
      <c s="164"/>
      <c s="183"/>
      <c s="145"/>
      <c s="145"/>
      <c s="146"/>
      <c s="145"/>
      <c s="146"/>
      <c s="157"/>
      <c s="183"/>
      <c s="145"/>
      <c s="145"/>
      <c s="146"/>
      <c s="145"/>
      <c s="146"/>
      <c s="157"/>
      <c s="183"/>
      <c s="145"/>
      <c s="145"/>
      <c s="146"/>
      <c s="145"/>
      <c s="146"/>
      <c s="157"/>
      <c s="183"/>
      <c s="145"/>
      <c s="145"/>
      <c s="146"/>
      <c s="145"/>
      <c s="146"/>
      <c s="157"/>
      <c s="158"/>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59" spans="1:32" s="156" customFormat="1" ht="12.75">
      <c r="A59" s="305" t="s">
        <v>133</v>
      </c>
      <c s="207" t="s">
        <v>133</v>
      </c>
      <c s="225" t="e">
        <f>Comp_Sum_Cat_Ref!B48</f>
        <v>#REF!</v>
      </c>
      <c s="221" t="e">
        <f>Comp_Sum_Cat_Ref!C48</f>
        <v>#REF!</v>
      </c>
      <c s="222" t="str">
        <f>Comp_Sum_Cat_Ref!D48</f>
        <v>NA</v>
      </c>
      <c s="222" t="str">
        <f>Comp_Sum_Cat_Ref!E48</f>
        <v>NA</v>
      </c>
      <c s="223" t="str">
        <f>Comp_Sum_Cat_Ref!F48</f>
        <v>NA</v>
      </c>
      <c s="222" t="str">
        <f>Comp_Sum_Cat_Ref!G48</f>
        <v>NA</v>
      </c>
      <c s="223" t="str">
        <f>Comp_Sum_Cat_Ref!H48</f>
        <v>NA</v>
      </c>
      <c s="224" t="str">
        <f>Comp_Sum_Cat_Ref!AE48</f>
        <v>NA</v>
      </c>
      <c s="221" t="e">
        <f>Comp_Sum_Cat_Ref!J48</f>
        <v>#REF!</v>
      </c>
      <c s="222" t="str">
        <f>Comp_Sum_Cat_Ref!K48</f>
        <v>NA</v>
      </c>
      <c s="222" t="str">
        <f>Comp_Sum_Cat_Ref!L48</f>
        <v>NA</v>
      </c>
      <c s="223" t="str">
        <f>Comp_Sum_Cat_Ref!M48</f>
        <v>NA</v>
      </c>
      <c s="222" t="str">
        <f>Comp_Sum_Cat_Ref!N48</f>
        <v>NA</v>
      </c>
      <c s="223" t="str">
        <f>Comp_Sum_Cat_Ref!O48</f>
        <v>NA</v>
      </c>
      <c s="224" t="str">
        <f>Comp_Sum_Cat_Ref!AF48</f>
        <v>NA</v>
      </c>
      <c s="221" t="e">
        <f>Comp_Sum_Cat_Ref!Q48</f>
        <v>#REF!</v>
      </c>
      <c s="222" t="str">
        <f>Comp_Sum_Cat_Ref!R48</f>
        <v>NA</v>
      </c>
      <c s="222" t="str">
        <f>Comp_Sum_Cat_Ref!S48</f>
        <v>NA</v>
      </c>
      <c s="223" t="str">
        <f>Comp_Sum_Cat_Ref!T48</f>
        <v>NA</v>
      </c>
      <c s="222" t="str">
        <f>Comp_Sum_Cat_Ref!U48</f>
        <v>NA</v>
      </c>
      <c s="223" t="str">
        <f>Comp_Sum_Cat_Ref!V48</f>
        <v>NA</v>
      </c>
      <c s="224" t="str">
        <f>Comp_Sum_Cat_Ref!AG48</f>
        <v>NA</v>
      </c>
      <c s="221" t="e">
        <f>Comp_Sum_Cat_Ref!X48</f>
        <v>#REF!</v>
      </c>
      <c s="222" t="str">
        <f>Comp_Sum_Cat_Ref!Y48</f>
        <v>NA</v>
      </c>
      <c s="222" t="str">
        <f>Comp_Sum_Cat_Ref!Z48</f>
        <v>NA</v>
      </c>
      <c s="223" t="str">
        <f>Comp_Sum_Cat_Ref!AA48</f>
        <v>NA</v>
      </c>
      <c s="222" t="str">
        <f>Comp_Sum_Cat_Ref!AB48</f>
        <v>NA</v>
      </c>
      <c s="223" t="str">
        <f>Comp_Sum_Cat_Ref!AC48</f>
        <v>NA</v>
      </c>
      <c s="224" t="str">
        <f>Comp_Sum_Cat_Ref!AH48</f>
        <v>NA</v>
      </c>
      <c s="158"/>
    </row>
    <row r="60" spans="1:32" s="156" customFormat="1" ht="15" customHeight="1">
      <c r="A60" s="306" t="s">
        <v>12</v>
      </c>
      <c s="101" t="s">
        <v>67</v>
      </c>
      <c s="226" t="e">
        <f>Comp_Sum_Cat_Ref!B49</f>
        <v>#REF!</v>
      </c>
      <c s="189" t="e">
        <f>Comp_Sum_Cat_Ref!C49</f>
        <v>#REF!</v>
      </c>
      <c s="145" t="str">
        <f>Comp_Sum_Cat_Ref!D49</f>
        <v>NA</v>
      </c>
      <c s="168" t="str">
        <f>Comp_Sum_Cat_Ref!E49</f>
        <v>NA</v>
      </c>
      <c s="146" t="str">
        <f>Comp_Sum_Cat_Ref!F49</f>
        <v>NA</v>
      </c>
      <c s="168" t="str">
        <f>Comp_Sum_Cat_Ref!G49</f>
        <v>NA</v>
      </c>
      <c s="146" t="str">
        <f>Comp_Sum_Cat_Ref!H49</f>
        <v>NA</v>
      </c>
      <c s="169" t="str">
        <f>Comp_Sum_Cat_Ref!AE49</f>
        <v>NA</v>
      </c>
      <c s="189" t="e">
        <f>Comp_Sum_Cat_Ref!J49</f>
        <v>#REF!</v>
      </c>
      <c s="145" t="str">
        <f>Comp_Sum_Cat_Ref!K49</f>
        <v>NA</v>
      </c>
      <c s="168" t="str">
        <f>Comp_Sum_Cat_Ref!L49</f>
        <v>NA</v>
      </c>
      <c s="146" t="str">
        <f>Comp_Sum_Cat_Ref!M49</f>
        <v>NA</v>
      </c>
      <c s="168" t="str">
        <f>Comp_Sum_Cat_Ref!N49</f>
        <v>NA</v>
      </c>
      <c s="146" t="str">
        <f>Comp_Sum_Cat_Ref!O49</f>
        <v>NA</v>
      </c>
      <c s="169" t="str">
        <f>Comp_Sum_Cat_Ref!AF49</f>
        <v>NA</v>
      </c>
      <c s="189" t="e">
        <f>Comp_Sum_Cat_Ref!Q49</f>
        <v>#REF!</v>
      </c>
      <c s="145" t="str">
        <f>Comp_Sum_Cat_Ref!R49</f>
        <v>NA</v>
      </c>
      <c s="168" t="str">
        <f>Comp_Sum_Cat_Ref!S49</f>
        <v>NA</v>
      </c>
      <c s="146" t="str">
        <f>Comp_Sum_Cat_Ref!T49</f>
        <v>NA</v>
      </c>
      <c s="168" t="str">
        <f>Comp_Sum_Cat_Ref!U49</f>
        <v>NA</v>
      </c>
      <c s="146" t="str">
        <f>Comp_Sum_Cat_Ref!V49</f>
        <v>NA</v>
      </c>
      <c s="169" t="str">
        <f>Comp_Sum_Cat_Ref!AG49</f>
        <v>NA</v>
      </c>
      <c s="189" t="e">
        <f>Comp_Sum_Cat_Ref!X49</f>
        <v>#REF!</v>
      </c>
      <c s="145" t="str">
        <f>Comp_Sum_Cat_Ref!Y49</f>
        <v>NA</v>
      </c>
      <c s="168" t="str">
        <f>Comp_Sum_Cat_Ref!Z49</f>
        <v>NA</v>
      </c>
      <c s="146" t="str">
        <f>Comp_Sum_Cat_Ref!AA49</f>
        <v>NA</v>
      </c>
      <c s="168" t="str">
        <f>Comp_Sum_Cat_Ref!AB49</f>
        <v>NA</v>
      </c>
      <c s="146" t="str">
        <f>Comp_Sum_Cat_Ref!AC49</f>
        <v>NA</v>
      </c>
      <c s="169" t="str">
        <f>Comp_Sum_Cat_Ref!AH49</f>
        <v>NA</v>
      </c>
      <c s="158"/>
    </row>
    <row r="61" spans="1:32" s="156" customFormat="1" ht="15" customHeight="1" hidden="1">
      <c r="A61" s="306"/>
      <c s="101" t="s">
        <v>285</v>
      </c>
      <c s="226" t="str">
        <f>Comp_Sum_Cat_Ref!B112</f>
        <v>PEP Energy + Rockstar</v>
      </c>
      <c s="189" t="e">
        <f>Comp_Sum_Cat_Ref!C112</f>
        <v>#REF!</v>
      </c>
      <c s="145" t="str">
        <f>Comp_Sum_Cat_Ref!D112</f>
        <v>NA</v>
      </c>
      <c s="168" t="str">
        <f>Comp_Sum_Cat_Ref!E112</f>
        <v>NA</v>
      </c>
      <c s="146" t="str">
        <f>Comp_Sum_Cat_Ref!F112</f>
        <v>NA</v>
      </c>
      <c s="168" t="str">
        <f>Comp_Sum_Cat_Ref!G112</f>
        <v>NA</v>
      </c>
      <c s="146" t="str">
        <f>Comp_Sum_Cat_Ref!H112</f>
        <v>NA</v>
      </c>
      <c s="169" t="str">
        <f>Comp_Sum_Cat_Ref!AE112</f>
        <v>NA</v>
      </c>
      <c s="189" t="e">
        <f>Comp_Sum_Cat_Ref!J112</f>
        <v>#REF!</v>
      </c>
      <c s="145" t="str">
        <f>Comp_Sum_Cat_Ref!K112</f>
        <v>NA</v>
      </c>
      <c s="168" t="str">
        <f>Comp_Sum_Cat_Ref!L112</f>
        <v>NA</v>
      </c>
      <c s="146" t="str">
        <f>Comp_Sum_Cat_Ref!M112</f>
        <v>NA</v>
      </c>
      <c s="168" t="str">
        <f>Comp_Sum_Cat_Ref!N112</f>
        <v>NA</v>
      </c>
      <c s="146" t="str">
        <f>Comp_Sum_Cat_Ref!O112</f>
        <v>NA</v>
      </c>
      <c s="169" t="str">
        <f>Comp_Sum_Cat_Ref!AF112</f>
        <v>NA</v>
      </c>
      <c s="189" t="e">
        <f>Comp_Sum_Cat_Ref!Q112</f>
        <v>#REF!</v>
      </c>
      <c s="145" t="str">
        <f>Comp_Sum_Cat_Ref!R112</f>
        <v>NA</v>
      </c>
      <c s="168" t="str">
        <f>Comp_Sum_Cat_Ref!S112</f>
        <v>NA</v>
      </c>
      <c s="146" t="str">
        <f>Comp_Sum_Cat_Ref!T112</f>
        <v>NA</v>
      </c>
      <c s="168" t="str">
        <f>Comp_Sum_Cat_Ref!U112</f>
        <v>NA</v>
      </c>
      <c s="146" t="str">
        <f>Comp_Sum_Cat_Ref!V112</f>
        <v>NA</v>
      </c>
      <c s="169" t="str">
        <f>Comp_Sum_Cat_Ref!AG112</f>
        <v>NA</v>
      </c>
      <c s="189" t="e">
        <f>Comp_Sum_Cat_Ref!X112</f>
        <v>#REF!</v>
      </c>
      <c s="145" t="str">
        <f>Comp_Sum_Cat_Ref!Y112</f>
        <v>NA</v>
      </c>
      <c s="168" t="str">
        <f>Comp_Sum_Cat_Ref!Z112</f>
        <v>NA</v>
      </c>
      <c s="146" t="str">
        <f>Comp_Sum_Cat_Ref!AA112</f>
        <v>NA</v>
      </c>
      <c s="168" t="str">
        <f>Comp_Sum_Cat_Ref!AB112</f>
        <v>NA</v>
      </c>
      <c s="146" t="str">
        <f>Comp_Sum_Cat_Ref!AC112</f>
        <v>NA</v>
      </c>
      <c s="169" t="str">
        <f>Comp_Sum_Cat_Ref!AH112</f>
        <v>NA</v>
      </c>
      <c s="158"/>
    </row>
    <row r="62" spans="1:32" s="156" customFormat="1" ht="12.75">
      <c r="A62" s="306"/>
      <c s="101" t="s">
        <v>68</v>
      </c>
      <c s="226" t="e">
        <f>Comp_Sum_Cat_Ref!B50</f>
        <v>#REF!</v>
      </c>
      <c s="189" t="e">
        <f>Comp_Sum_Cat_Ref!C50</f>
        <v>#REF!</v>
      </c>
      <c s="145" t="str">
        <f>Comp_Sum_Cat_Ref!D50</f>
        <v>NA</v>
      </c>
      <c s="168" t="str">
        <f>Comp_Sum_Cat_Ref!E50</f>
        <v>NA</v>
      </c>
      <c s="146" t="str">
        <f>Comp_Sum_Cat_Ref!F50</f>
        <v>NA</v>
      </c>
      <c s="168" t="str">
        <f>Comp_Sum_Cat_Ref!G50</f>
        <v>NA</v>
      </c>
      <c s="146" t="str">
        <f>Comp_Sum_Cat_Ref!H50</f>
        <v>NA</v>
      </c>
      <c s="169" t="str">
        <f>Comp_Sum_Cat_Ref!AE50</f>
        <v>NA</v>
      </c>
      <c s="189" t="e">
        <f>Comp_Sum_Cat_Ref!J50</f>
        <v>#REF!</v>
      </c>
      <c s="145" t="str">
        <f>Comp_Sum_Cat_Ref!K50</f>
        <v>NA</v>
      </c>
      <c s="168" t="str">
        <f>Comp_Sum_Cat_Ref!L50</f>
        <v>NA</v>
      </c>
      <c s="146" t="str">
        <f>Comp_Sum_Cat_Ref!M50</f>
        <v>NA</v>
      </c>
      <c s="168" t="str">
        <f>Comp_Sum_Cat_Ref!N50</f>
        <v>NA</v>
      </c>
      <c s="146" t="str">
        <f>Comp_Sum_Cat_Ref!O50</f>
        <v>NA</v>
      </c>
      <c s="169" t="str">
        <f>Comp_Sum_Cat_Ref!AF50</f>
        <v>NA</v>
      </c>
      <c s="189" t="e">
        <f>Comp_Sum_Cat_Ref!Q50</f>
        <v>#REF!</v>
      </c>
      <c s="145" t="str">
        <f>Comp_Sum_Cat_Ref!R50</f>
        <v>NA</v>
      </c>
      <c s="168" t="str">
        <f>Comp_Sum_Cat_Ref!S50</f>
        <v>NA</v>
      </c>
      <c s="146" t="str">
        <f>Comp_Sum_Cat_Ref!T50</f>
        <v>NA</v>
      </c>
      <c s="168" t="str">
        <f>Comp_Sum_Cat_Ref!U50</f>
        <v>NA</v>
      </c>
      <c s="146" t="str">
        <f>Comp_Sum_Cat_Ref!V50</f>
        <v>NA</v>
      </c>
      <c s="169" t="str">
        <f>Comp_Sum_Cat_Ref!AG50</f>
        <v>NA</v>
      </c>
      <c s="189" t="e">
        <f>Comp_Sum_Cat_Ref!X50</f>
        <v>#REF!</v>
      </c>
      <c s="145" t="str">
        <f>Comp_Sum_Cat_Ref!Y50</f>
        <v>NA</v>
      </c>
      <c s="168" t="str">
        <f>Comp_Sum_Cat_Ref!Z50</f>
        <v>NA</v>
      </c>
      <c s="146" t="str">
        <f>Comp_Sum_Cat_Ref!AA50</f>
        <v>NA</v>
      </c>
      <c s="168" t="str">
        <f>Comp_Sum_Cat_Ref!AB50</f>
        <v>NA</v>
      </c>
      <c s="146" t="str">
        <f>Comp_Sum_Cat_Ref!AC50</f>
        <v>NA</v>
      </c>
      <c s="169" t="str">
        <f>Comp_Sum_Cat_Ref!AH50</f>
        <v>NA</v>
      </c>
      <c s="158"/>
    </row>
    <row r="63" spans="1:32" s="156" customFormat="1" ht="12.75" customHeight="1" hidden="1">
      <c r="A63" s="306"/>
      <c s="101" t="s">
        <v>286</v>
      </c>
      <c s="226" t="str">
        <f>Comp_Sum_Cat_Ref!B113</f>
        <v>KO Energy + 40% Monster Energy</v>
      </c>
      <c s="189" t="e">
        <f>Comp_Sum_Cat_Ref!C113</f>
        <v>#REF!</v>
      </c>
      <c s="145" t="str">
        <f>Comp_Sum_Cat_Ref!D113</f>
        <v>NA</v>
      </c>
      <c s="168" t="str">
        <f>Comp_Sum_Cat_Ref!E113</f>
        <v>NA</v>
      </c>
      <c s="146" t="str">
        <f>Comp_Sum_Cat_Ref!F113</f>
        <v>NA</v>
      </c>
      <c s="168" t="str">
        <f>Comp_Sum_Cat_Ref!G113</f>
        <v>NA</v>
      </c>
      <c s="146" t="str">
        <f>Comp_Sum_Cat_Ref!H113</f>
        <v>NA</v>
      </c>
      <c s="169" t="str">
        <f>Comp_Sum_Cat_Ref!AE113</f>
        <v>NA</v>
      </c>
      <c s="189" t="e">
        <f>Comp_Sum_Cat_Ref!J113</f>
        <v>#REF!</v>
      </c>
      <c s="145" t="str">
        <f>Comp_Sum_Cat_Ref!K113</f>
        <v>NA</v>
      </c>
      <c s="168" t="str">
        <f>Comp_Sum_Cat_Ref!L113</f>
        <v>NA</v>
      </c>
      <c s="146" t="str">
        <f>Comp_Sum_Cat_Ref!M113</f>
        <v>NA</v>
      </c>
      <c s="168" t="str">
        <f>Comp_Sum_Cat_Ref!N113</f>
        <v>NA</v>
      </c>
      <c s="146" t="str">
        <f>Comp_Sum_Cat_Ref!O113</f>
        <v>NA</v>
      </c>
      <c s="169" t="str">
        <f>Comp_Sum_Cat_Ref!AF113</f>
        <v>NA</v>
      </c>
      <c s="189" t="e">
        <f>Comp_Sum_Cat_Ref!Q113</f>
        <v>#REF!</v>
      </c>
      <c s="145" t="str">
        <f>Comp_Sum_Cat_Ref!R113</f>
        <v>NA</v>
      </c>
      <c s="168" t="str">
        <f>Comp_Sum_Cat_Ref!S113</f>
        <v>NA</v>
      </c>
      <c s="146" t="str">
        <f>Comp_Sum_Cat_Ref!T113</f>
        <v>NA</v>
      </c>
      <c s="168" t="str">
        <f>Comp_Sum_Cat_Ref!U113</f>
        <v>NA</v>
      </c>
      <c s="146" t="str">
        <f>Comp_Sum_Cat_Ref!V113</f>
        <v>NA</v>
      </c>
      <c s="169" t="str">
        <f>Comp_Sum_Cat_Ref!AG113</f>
        <v>NA</v>
      </c>
      <c s="189" t="e">
        <f>Comp_Sum_Cat_Ref!X113</f>
        <v>#REF!</v>
      </c>
      <c s="145" t="str">
        <f>Comp_Sum_Cat_Ref!Y113</f>
        <v>NA</v>
      </c>
      <c s="168" t="str">
        <f>Comp_Sum_Cat_Ref!Z113</f>
        <v>NA</v>
      </c>
      <c s="146" t="str">
        <f>Comp_Sum_Cat_Ref!AA113</f>
        <v>NA</v>
      </c>
      <c s="168" t="str">
        <f>Comp_Sum_Cat_Ref!AB113</f>
        <v>NA</v>
      </c>
      <c s="146" t="str">
        <f>Comp_Sum_Cat_Ref!AC113</f>
        <v>NA</v>
      </c>
      <c s="169" t="str">
        <f>Comp_Sum_Cat_Ref!AH113</f>
        <v>NA</v>
      </c>
      <c s="158"/>
    </row>
    <row r="64" spans="1:32" s="156" customFormat="1" ht="12.75">
      <c r="A64" s="306"/>
      <c s="101" t="s">
        <v>69</v>
      </c>
      <c s="226" t="e">
        <f>Comp_Sum_Cat_Ref!B51</f>
        <v>#REF!</v>
      </c>
      <c s="185" t="e">
        <f>Comp_Sum_Cat_Ref!C51</f>
        <v>#REF!</v>
      </c>
      <c s="145" t="str">
        <f>Comp_Sum_Cat_Ref!D51</f>
        <v>NA</v>
      </c>
      <c s="160" t="str">
        <f>Comp_Sum_Cat_Ref!E51</f>
        <v>NA</v>
      </c>
      <c s="146" t="str">
        <f>Comp_Sum_Cat_Ref!F51</f>
        <v>NA</v>
      </c>
      <c s="160" t="str">
        <f>Comp_Sum_Cat_Ref!G51</f>
        <v>NA</v>
      </c>
      <c s="146" t="str">
        <f>Comp_Sum_Cat_Ref!H51</f>
        <v>NA</v>
      </c>
      <c s="147" t="str">
        <f>Comp_Sum_Cat_Ref!AE51</f>
        <v>NA</v>
      </c>
      <c s="185" t="e">
        <f>Comp_Sum_Cat_Ref!J51</f>
        <v>#REF!</v>
      </c>
      <c s="145" t="str">
        <f>Comp_Sum_Cat_Ref!K51</f>
        <v>NA</v>
      </c>
      <c s="160" t="str">
        <f>Comp_Sum_Cat_Ref!L51</f>
        <v>NA</v>
      </c>
      <c s="146" t="str">
        <f>Comp_Sum_Cat_Ref!M51</f>
        <v>NA</v>
      </c>
      <c s="160" t="str">
        <f>Comp_Sum_Cat_Ref!N51</f>
        <v>NA</v>
      </c>
      <c s="146" t="str">
        <f>Comp_Sum_Cat_Ref!O51</f>
        <v>NA</v>
      </c>
      <c s="147" t="str">
        <f>Comp_Sum_Cat_Ref!AF51</f>
        <v>NA</v>
      </c>
      <c s="185" t="e">
        <f>Comp_Sum_Cat_Ref!Q51</f>
        <v>#REF!</v>
      </c>
      <c s="145" t="str">
        <f>Comp_Sum_Cat_Ref!R51</f>
        <v>NA</v>
      </c>
      <c s="160" t="str">
        <f>Comp_Sum_Cat_Ref!S51</f>
        <v>NA</v>
      </c>
      <c s="146" t="str">
        <f>Comp_Sum_Cat_Ref!T51</f>
        <v>NA</v>
      </c>
      <c s="160" t="str">
        <f>Comp_Sum_Cat_Ref!U51</f>
        <v>NA</v>
      </c>
      <c s="146" t="str">
        <f>Comp_Sum_Cat_Ref!V51</f>
        <v>NA</v>
      </c>
      <c s="147" t="str">
        <f>Comp_Sum_Cat_Ref!AG51</f>
        <v>NA</v>
      </c>
      <c s="185" t="e">
        <f>Comp_Sum_Cat_Ref!X51</f>
        <v>#REF!</v>
      </c>
      <c s="145" t="str">
        <f>Comp_Sum_Cat_Ref!Y51</f>
        <v>NA</v>
      </c>
      <c s="160" t="str">
        <f>Comp_Sum_Cat_Ref!Z51</f>
        <v>NA</v>
      </c>
      <c s="146" t="str">
        <f>Comp_Sum_Cat_Ref!AA51</f>
        <v>NA</v>
      </c>
      <c s="160" t="str">
        <f>Comp_Sum_Cat_Ref!AB51</f>
        <v>NA</v>
      </c>
      <c s="146" t="str">
        <f>Comp_Sum_Cat_Ref!AC51</f>
        <v>NA</v>
      </c>
      <c s="147" t="str">
        <f>Comp_Sum_Cat_Ref!AH51</f>
        <v>NA</v>
      </c>
      <c s="158"/>
    </row>
    <row r="65" spans="1:32" s="156" customFormat="1" ht="12.75">
      <c r="A65" s="306"/>
      <c s="101" t="s">
        <v>70</v>
      </c>
      <c s="226" t="e">
        <f>Comp_Sum_Cat_Ref!B52</f>
        <v>#REF!</v>
      </c>
      <c s="185" t="e">
        <f>Comp_Sum_Cat_Ref!C52</f>
        <v>#REF!</v>
      </c>
      <c s="145" t="str">
        <f>Comp_Sum_Cat_Ref!D52</f>
        <v>NA</v>
      </c>
      <c s="160" t="str">
        <f>Comp_Sum_Cat_Ref!E52</f>
        <v>NA</v>
      </c>
      <c s="146" t="str">
        <f>Comp_Sum_Cat_Ref!F52</f>
        <v>NA</v>
      </c>
      <c s="160" t="str">
        <f>Comp_Sum_Cat_Ref!G52</f>
        <v>NA</v>
      </c>
      <c s="146" t="str">
        <f>Comp_Sum_Cat_Ref!H52</f>
        <v>NA</v>
      </c>
      <c s="147" t="str">
        <f>Comp_Sum_Cat_Ref!AE52</f>
        <v>NA</v>
      </c>
      <c s="185" t="e">
        <f>Comp_Sum_Cat_Ref!J52</f>
        <v>#REF!</v>
      </c>
      <c s="145" t="str">
        <f>Comp_Sum_Cat_Ref!K52</f>
        <v>NA</v>
      </c>
      <c s="160" t="str">
        <f>Comp_Sum_Cat_Ref!L52</f>
        <v>NA</v>
      </c>
      <c s="146" t="str">
        <f>Comp_Sum_Cat_Ref!M52</f>
        <v>NA</v>
      </c>
      <c s="160" t="str">
        <f>Comp_Sum_Cat_Ref!N52</f>
        <v>NA</v>
      </c>
      <c s="146" t="str">
        <f>Comp_Sum_Cat_Ref!O52</f>
        <v>NA</v>
      </c>
      <c s="147" t="str">
        <f>Comp_Sum_Cat_Ref!AF52</f>
        <v>NA</v>
      </c>
      <c s="185" t="e">
        <f>Comp_Sum_Cat_Ref!Q52</f>
        <v>#REF!</v>
      </c>
      <c s="145" t="str">
        <f>Comp_Sum_Cat_Ref!R52</f>
        <v>NA</v>
      </c>
      <c s="160" t="str">
        <f>Comp_Sum_Cat_Ref!S52</f>
        <v>NA</v>
      </c>
      <c s="146" t="str">
        <f>Comp_Sum_Cat_Ref!T52</f>
        <v>NA</v>
      </c>
      <c s="160" t="str">
        <f>Comp_Sum_Cat_Ref!U52</f>
        <v>NA</v>
      </c>
      <c s="146" t="str">
        <f>Comp_Sum_Cat_Ref!V52</f>
        <v>NA</v>
      </c>
      <c s="147" t="str">
        <f>Comp_Sum_Cat_Ref!AG52</f>
        <v>NA</v>
      </c>
      <c s="185" t="e">
        <f>Comp_Sum_Cat_Ref!X52</f>
        <v>#REF!</v>
      </c>
      <c s="145" t="str">
        <f>Comp_Sum_Cat_Ref!Y52</f>
        <v>NA</v>
      </c>
      <c s="160" t="str">
        <f>Comp_Sum_Cat_Ref!Z52</f>
        <v>NA</v>
      </c>
      <c s="146" t="str">
        <f>Comp_Sum_Cat_Ref!AA52</f>
        <v>NA</v>
      </c>
      <c s="160" t="str">
        <f>Comp_Sum_Cat_Ref!AB52</f>
        <v>NA</v>
      </c>
      <c s="146" t="str">
        <f>Comp_Sum_Cat_Ref!AC52</f>
        <v>NA</v>
      </c>
      <c s="147" t="str">
        <f>Comp_Sum_Cat_Ref!AH52</f>
        <v>NA</v>
      </c>
      <c s="158"/>
    </row>
    <row r="66" spans="1:32" s="156" customFormat="1" ht="12.75">
      <c r="A66" s="306"/>
      <c s="101" t="s">
        <v>297</v>
      </c>
      <c s="226" t="e">
        <f>Comp_Sum_Cat_Ref!B53</f>
        <v>#REF!</v>
      </c>
      <c s="189" t="e">
        <f>Comp_Sum_Cat_Ref!C53</f>
        <v>#REF!</v>
      </c>
      <c s="145" t="str">
        <f>Comp_Sum_Cat_Ref!D53</f>
        <v>NA</v>
      </c>
      <c s="145" t="str">
        <f>Comp_Sum_Cat_Ref!E53</f>
        <v>NA</v>
      </c>
      <c s="146" t="str">
        <f>Comp_Sum_Cat_Ref!F53</f>
        <v>NA</v>
      </c>
      <c s="145" t="str">
        <f>Comp_Sum_Cat_Ref!G53</f>
        <v>NA</v>
      </c>
      <c s="146" t="str">
        <f>Comp_Sum_Cat_Ref!H53</f>
        <v>NA</v>
      </c>
      <c s="147" t="str">
        <f>Comp_Sum_Cat_Ref!AE53</f>
        <v>NA</v>
      </c>
      <c s="189" t="e">
        <f>Comp_Sum_Cat_Ref!J53</f>
        <v>#REF!</v>
      </c>
      <c s="145" t="str">
        <f>Comp_Sum_Cat_Ref!K53</f>
        <v>NA</v>
      </c>
      <c s="145" t="str">
        <f>Comp_Sum_Cat_Ref!L53</f>
        <v>NA</v>
      </c>
      <c s="146" t="str">
        <f>Comp_Sum_Cat_Ref!M53</f>
        <v>NA</v>
      </c>
      <c s="145" t="str">
        <f>Comp_Sum_Cat_Ref!N53</f>
        <v>NA</v>
      </c>
      <c s="146" t="str">
        <f>Comp_Sum_Cat_Ref!O53</f>
        <v>NA</v>
      </c>
      <c s="147" t="str">
        <f>Comp_Sum_Cat_Ref!AF53</f>
        <v>NA</v>
      </c>
      <c s="189" t="e">
        <f>Comp_Sum_Cat_Ref!Q53</f>
        <v>#REF!</v>
      </c>
      <c s="145" t="str">
        <f>Comp_Sum_Cat_Ref!R53</f>
        <v>NA</v>
      </c>
      <c s="145" t="str">
        <f>Comp_Sum_Cat_Ref!S53</f>
        <v>NA</v>
      </c>
      <c s="146" t="str">
        <f>Comp_Sum_Cat_Ref!T53</f>
        <v>NA</v>
      </c>
      <c s="145" t="str">
        <f>Comp_Sum_Cat_Ref!U53</f>
        <v>NA</v>
      </c>
      <c s="146" t="str">
        <f>Comp_Sum_Cat_Ref!V53</f>
        <v>NA</v>
      </c>
      <c s="147" t="str">
        <f>Comp_Sum_Cat_Ref!AG53</f>
        <v>NA</v>
      </c>
      <c s="189" t="e">
        <f>Comp_Sum_Cat_Ref!X53</f>
        <v>#REF!</v>
      </c>
      <c s="145" t="str">
        <f>Comp_Sum_Cat_Ref!Y53</f>
        <v>NA</v>
      </c>
      <c s="145" t="str">
        <f>Comp_Sum_Cat_Ref!Z53</f>
        <v>NA</v>
      </c>
      <c s="146" t="str">
        <f>Comp_Sum_Cat_Ref!AA53</f>
        <v>NA</v>
      </c>
      <c s="145" t="str">
        <f>Comp_Sum_Cat_Ref!AB53</f>
        <v>NA</v>
      </c>
      <c s="146" t="str">
        <f>Comp_Sum_Cat_Ref!AC53</f>
        <v>NA</v>
      </c>
      <c s="147" t="str">
        <f>Comp_Sum_Cat_Ref!AH53</f>
        <v>NA</v>
      </c>
      <c s="158"/>
    </row>
    <row r="67" spans="1:16384" s="156" customFormat="1" ht="12.75">
      <c r="A67" s="306"/>
      <c s="101" t="s">
        <v>122</v>
      </c>
      <c s="226" t="e">
        <f>Comp_Sum_Cat_Ref!B54</f>
        <v>#REF!</v>
      </c>
      <c s="189" t="e">
        <f>Comp_Sum_Cat_Ref!C54</f>
        <v>#REF!</v>
      </c>
      <c s="145" t="str">
        <f>Comp_Sum_Cat_Ref!D54</f>
        <v>NA</v>
      </c>
      <c s="145" t="str">
        <f>Comp_Sum_Cat_Ref!E54</f>
        <v>NA</v>
      </c>
      <c s="146" t="str">
        <f>Comp_Sum_Cat_Ref!F54</f>
        <v>NA</v>
      </c>
      <c s="145" t="str">
        <f>Comp_Sum_Cat_Ref!G54</f>
        <v>NA</v>
      </c>
      <c s="146" t="str">
        <f>Comp_Sum_Cat_Ref!H54</f>
        <v>NA</v>
      </c>
      <c s="147" t="str">
        <f>Comp_Sum_Cat_Ref!AE54</f>
        <v>NA</v>
      </c>
      <c s="189" t="e">
        <f>Comp_Sum_Cat_Ref!J54</f>
        <v>#REF!</v>
      </c>
      <c s="145" t="str">
        <f>Comp_Sum_Cat_Ref!K54</f>
        <v>NA</v>
      </c>
      <c s="145" t="str">
        <f>Comp_Sum_Cat_Ref!L54</f>
        <v>NA</v>
      </c>
      <c s="146" t="str">
        <f>Comp_Sum_Cat_Ref!M54</f>
        <v>NA</v>
      </c>
      <c s="145" t="str">
        <f>Comp_Sum_Cat_Ref!N54</f>
        <v>NA</v>
      </c>
      <c s="146" t="str">
        <f>Comp_Sum_Cat_Ref!O54</f>
        <v>NA</v>
      </c>
      <c s="147" t="str">
        <f>Comp_Sum_Cat_Ref!AF54</f>
        <v>NA</v>
      </c>
      <c s="189" t="e">
        <f>Comp_Sum_Cat_Ref!Q54</f>
        <v>#REF!</v>
      </c>
      <c s="145" t="str">
        <f>Comp_Sum_Cat_Ref!R54</f>
        <v>NA</v>
      </c>
      <c s="145" t="str">
        <f>Comp_Sum_Cat_Ref!S54</f>
        <v>NA</v>
      </c>
      <c s="146" t="str">
        <f>Comp_Sum_Cat_Ref!T54</f>
        <v>NA</v>
      </c>
      <c s="145" t="str">
        <f>Comp_Sum_Cat_Ref!U54</f>
        <v>NA</v>
      </c>
      <c s="146" t="str">
        <f>Comp_Sum_Cat_Ref!V54</f>
        <v>NA</v>
      </c>
      <c s="147" t="str">
        <f>Comp_Sum_Cat_Ref!AG54</f>
        <v>NA</v>
      </c>
      <c s="189" t="e">
        <f>Comp_Sum_Cat_Ref!X54</f>
        <v>#REF!</v>
      </c>
      <c s="145" t="str">
        <f>Comp_Sum_Cat_Ref!Y54</f>
        <v>NA</v>
      </c>
      <c s="145" t="str">
        <f>Comp_Sum_Cat_Ref!Z54</f>
        <v>NA</v>
      </c>
      <c s="146" t="str">
        <f>Comp_Sum_Cat_Ref!AA54</f>
        <v>NA</v>
      </c>
      <c s="145" t="str">
        <f>Comp_Sum_Cat_Ref!AB54</f>
        <v>NA</v>
      </c>
      <c s="146" t="str">
        <f>Comp_Sum_Cat_Ref!AC54</f>
        <v>NA</v>
      </c>
      <c s="147" t="str">
        <f>Comp_Sum_Cat_Ref!AH54</f>
        <v>NA</v>
      </c>
      <c s="15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row>
    <row r="68" spans="1:16384" ht="13.5">
      <c r="A68" s="307"/>
      <c s="161" t="s">
        <v>99</v>
      </c>
      <c s="227" t="str">
        <f>Comp_Sum_Cat_Ref!B55</f>
        <v>AO ED</v>
      </c>
      <c s="186" t="e">
        <f>Comp_Sum_Cat_Ref!C55</f>
        <v>#REF!</v>
      </c>
      <c s="148" t="str">
        <f>Comp_Sum_Cat_Ref!D55</f>
        <v>NA</v>
      </c>
      <c s="148" t="str">
        <f>Comp_Sum_Cat_Ref!E55</f>
        <v>NA</v>
      </c>
      <c s="149" t="str">
        <f>Comp_Sum_Cat_Ref!F55</f>
        <v>NA</v>
      </c>
      <c s="148" t="str">
        <f>Comp_Sum_Cat_Ref!G55</f>
        <v>NA</v>
      </c>
      <c s="149" t="str">
        <f>Comp_Sum_Cat_Ref!H55</f>
        <v>NA</v>
      </c>
      <c s="150" t="str">
        <f>Comp_Sum_Cat_Ref!AE55</f>
        <v>NA</v>
      </c>
      <c s="186" t="e">
        <f>Comp_Sum_Cat_Ref!J55</f>
        <v>#REF!</v>
      </c>
      <c s="148" t="str">
        <f>Comp_Sum_Cat_Ref!K55</f>
        <v>NA</v>
      </c>
      <c s="148" t="str">
        <f>Comp_Sum_Cat_Ref!L55</f>
        <v>NA</v>
      </c>
      <c s="149" t="str">
        <f>Comp_Sum_Cat_Ref!M55</f>
        <v>NA</v>
      </c>
      <c s="148" t="str">
        <f>Comp_Sum_Cat_Ref!N55</f>
        <v>NA</v>
      </c>
      <c s="149" t="str">
        <f>Comp_Sum_Cat_Ref!O55</f>
        <v>NA</v>
      </c>
      <c s="150" t="str">
        <f>Comp_Sum_Cat_Ref!AF55</f>
        <v>NA</v>
      </c>
      <c s="186" t="e">
        <f>Comp_Sum_Cat_Ref!Q55</f>
        <v>#REF!</v>
      </c>
      <c s="148" t="str">
        <f>Comp_Sum_Cat_Ref!R55</f>
        <v>NA</v>
      </c>
      <c s="148" t="str">
        <f>Comp_Sum_Cat_Ref!S55</f>
        <v>NA</v>
      </c>
      <c s="149" t="str">
        <f>Comp_Sum_Cat_Ref!T55</f>
        <v>NA</v>
      </c>
      <c s="148" t="str">
        <f>Comp_Sum_Cat_Ref!U55</f>
        <v>NA</v>
      </c>
      <c s="149" t="str">
        <f>Comp_Sum_Cat_Ref!V55</f>
        <v>NA</v>
      </c>
      <c s="150" t="str">
        <f>Comp_Sum_Cat_Ref!AG55</f>
        <v>NA</v>
      </c>
      <c s="186" t="e">
        <f>Comp_Sum_Cat_Ref!X55</f>
        <v>#REF!</v>
      </c>
      <c s="148" t="str">
        <f>Comp_Sum_Cat_Ref!Y55</f>
        <v>NA</v>
      </c>
      <c s="148" t="str">
        <f>Comp_Sum_Cat_Ref!Z55</f>
        <v>NA</v>
      </c>
      <c s="149" t="str">
        <f>Comp_Sum_Cat_Ref!AA55</f>
        <v>NA</v>
      </c>
      <c s="148" t="str">
        <f>Comp_Sum_Cat_Ref!AB55</f>
        <v>NA</v>
      </c>
      <c s="149" t="str">
        <f>Comp_Sum_Cat_Ref!AC55</f>
        <v>NA</v>
      </c>
      <c s="150" t="str">
        <f>Comp_Sum_Cat_Ref!AH55</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69" spans="1:16384" s="155" customFormat="1" ht="3" customHeight="1">
      <c r="A69" s="151"/>
      <c s="152"/>
      <c s="183" t="e">
        <f>Comp_Sum_Cat_Ref!B53</f>
        <v>#REF!</v>
      </c>
      <c s="183" t="e">
        <f>Comp_Sum_Cat_Ref!C53</f>
        <v>#REF!</v>
      </c>
      <c s="145" t="str">
        <f>Comp_Sum_Cat_Ref!D53</f>
        <v>NA</v>
      </c>
      <c s="145" t="str">
        <f>Comp_Sum_Cat_Ref!E53</f>
        <v>NA</v>
      </c>
      <c s="146" t="str">
        <f>Comp_Sum_Cat_Ref!F53</f>
        <v>NA</v>
      </c>
      <c s="145" t="str">
        <f>Comp_Sum_Cat_Ref!G53</f>
        <v>NA</v>
      </c>
      <c s="146" t="str">
        <f>Comp_Sum_Cat_Ref!H53</f>
        <v>NA</v>
      </c>
      <c s="147" t="str">
        <f>Comp_Sum_Cat_Ref!AE53</f>
        <v>NA</v>
      </c>
      <c s="189" t="e">
        <f>Comp_Sum_Cat_Ref!J53</f>
        <v>#REF!</v>
      </c>
      <c s="145" t="str">
        <f>Comp_Sum_Cat_Ref!K53</f>
        <v>NA</v>
      </c>
      <c s="145" t="str">
        <f>Comp_Sum_Cat_Ref!L53</f>
        <v>NA</v>
      </c>
      <c s="146" t="str">
        <f>Comp_Sum_Cat_Ref!M53</f>
        <v>NA</v>
      </c>
      <c s="145" t="str">
        <f>Comp_Sum_Cat_Ref!N53</f>
        <v>NA</v>
      </c>
      <c s="146" t="str">
        <f>Comp_Sum_Cat_Ref!O53</f>
        <v>NA</v>
      </c>
      <c s="147" t="str">
        <f>Comp_Sum_Cat_Ref!AF53</f>
        <v>NA</v>
      </c>
      <c s="189" t="e">
        <f>Comp_Sum_Cat_Ref!Q53</f>
        <v>#REF!</v>
      </c>
      <c s="145" t="str">
        <f>Comp_Sum_Cat_Ref!R53</f>
        <v>NA</v>
      </c>
      <c s="145" t="str">
        <f>Comp_Sum_Cat_Ref!S53</f>
        <v>NA</v>
      </c>
      <c s="146" t="str">
        <f>Comp_Sum_Cat_Ref!T53</f>
        <v>NA</v>
      </c>
      <c s="145" t="str">
        <f>Comp_Sum_Cat_Ref!U53</f>
        <v>NA</v>
      </c>
      <c s="146" t="str">
        <f>Comp_Sum_Cat_Ref!V53</f>
        <v>NA</v>
      </c>
      <c s="147" t="str">
        <f>Comp_Sum_Cat_Ref!AG53</f>
        <v>NA</v>
      </c>
      <c s="189" t="e">
        <f>Comp_Sum_Cat_Ref!X53</f>
        <v>#REF!</v>
      </c>
      <c s="145" t="str">
        <f>Comp_Sum_Cat_Ref!Y53</f>
        <v>NA</v>
      </c>
      <c s="145" t="str">
        <f>Comp_Sum_Cat_Ref!Z53</f>
        <v>NA</v>
      </c>
      <c s="146" t="str">
        <f>Comp_Sum_Cat_Ref!AA53</f>
        <v>NA</v>
      </c>
      <c s="145" t="str">
        <f>Comp_Sum_Cat_Ref!AB53</f>
        <v>NA</v>
      </c>
      <c s="146" t="str">
        <f>Comp_Sum_Cat_Ref!AC53</f>
        <v>NA</v>
      </c>
      <c s="147" t="str">
        <f>Comp_Sum_Cat_Ref!AH53</f>
        <v>NA</v>
      </c>
      <c s="158"/>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70" spans="1:32" s="156" customFormat="1" ht="12.75">
      <c r="A70" s="308" t="s">
        <v>137</v>
      </c>
      <c s="207" t="s">
        <v>11</v>
      </c>
      <c s="225" t="e">
        <f>Comp_Sum_Cat_Ref!B56</f>
        <v>#REF!</v>
      </c>
      <c s="221" t="e">
        <f>Comp_Sum_Cat_Ref!C56</f>
        <v>#REF!</v>
      </c>
      <c s="222" t="str">
        <f>Comp_Sum_Cat_Ref!D56</f>
        <v>NA</v>
      </c>
      <c s="222" t="str">
        <f>Comp_Sum_Cat_Ref!E56</f>
        <v>NA</v>
      </c>
      <c s="223" t="str">
        <f>Comp_Sum_Cat_Ref!F56</f>
        <v>NA</v>
      </c>
      <c s="222" t="str">
        <f>Comp_Sum_Cat_Ref!G56</f>
        <v>NA</v>
      </c>
      <c s="223" t="str">
        <f>Comp_Sum_Cat_Ref!H56</f>
        <v>NA</v>
      </c>
      <c s="224" t="str">
        <f>Comp_Sum_Cat_Ref!AE56</f>
        <v>NA</v>
      </c>
      <c s="221" t="e">
        <f>Comp_Sum_Cat_Ref!J56</f>
        <v>#REF!</v>
      </c>
      <c s="222" t="str">
        <f>Comp_Sum_Cat_Ref!K56</f>
        <v>NA</v>
      </c>
      <c s="222" t="str">
        <f>Comp_Sum_Cat_Ref!L56</f>
        <v>NA</v>
      </c>
      <c s="223" t="str">
        <f>Comp_Sum_Cat_Ref!M56</f>
        <v>NA</v>
      </c>
      <c s="222" t="str">
        <f>Comp_Sum_Cat_Ref!N56</f>
        <v>NA</v>
      </c>
      <c s="223" t="str">
        <f>Comp_Sum_Cat_Ref!O56</f>
        <v>NA</v>
      </c>
      <c s="224" t="str">
        <f>Comp_Sum_Cat_Ref!AF56</f>
        <v>NA</v>
      </c>
      <c s="221" t="e">
        <f>Comp_Sum_Cat_Ref!Q56</f>
        <v>#REF!</v>
      </c>
      <c s="222" t="str">
        <f>Comp_Sum_Cat_Ref!R56</f>
        <v>NA</v>
      </c>
      <c s="222" t="str">
        <f>Comp_Sum_Cat_Ref!S56</f>
        <v>NA</v>
      </c>
      <c s="223" t="str">
        <f>Comp_Sum_Cat_Ref!T56</f>
        <v>NA</v>
      </c>
      <c s="222" t="str">
        <f>Comp_Sum_Cat_Ref!U56</f>
        <v>NA</v>
      </c>
      <c s="223" t="str">
        <f>Comp_Sum_Cat_Ref!V56</f>
        <v>NA</v>
      </c>
      <c s="224" t="str">
        <f>Comp_Sum_Cat_Ref!AG56</f>
        <v>NA</v>
      </c>
      <c s="221" t="e">
        <f>Comp_Sum_Cat_Ref!X56</f>
        <v>#REF!</v>
      </c>
      <c s="222" t="str">
        <f>Comp_Sum_Cat_Ref!Y56</f>
        <v>NA</v>
      </c>
      <c s="222" t="str">
        <f>Comp_Sum_Cat_Ref!Z56</f>
        <v>NA</v>
      </c>
      <c s="223" t="str">
        <f>Comp_Sum_Cat_Ref!AA56</f>
        <v>NA</v>
      </c>
      <c s="222" t="str">
        <f>Comp_Sum_Cat_Ref!AB56</f>
        <v>NA</v>
      </c>
      <c s="223" t="str">
        <f>Comp_Sum_Cat_Ref!AC56</f>
        <v>NA</v>
      </c>
      <c s="224" t="str">
        <f>Comp_Sum_Cat_Ref!AH56</f>
        <v>NA</v>
      </c>
      <c s="158"/>
    </row>
    <row r="71" spans="1:32" s="156" customFormat="1" ht="12.75">
      <c r="A71" s="309" t="s">
        <v>11</v>
      </c>
      <c s="101" t="s">
        <v>71</v>
      </c>
      <c s="226" t="e">
        <f>Comp_Sum_Cat_Ref!B57</f>
        <v>#REF!</v>
      </c>
      <c s="189" t="e">
        <f>Comp_Sum_Cat_Ref!C57</f>
        <v>#REF!</v>
      </c>
      <c s="145" t="str">
        <f>Comp_Sum_Cat_Ref!D57</f>
        <v>NA</v>
      </c>
      <c s="145" t="str">
        <f>Comp_Sum_Cat_Ref!E57</f>
        <v>NA</v>
      </c>
      <c s="146" t="str">
        <f>Comp_Sum_Cat_Ref!F57</f>
        <v>NA</v>
      </c>
      <c s="145" t="str">
        <f>Comp_Sum_Cat_Ref!G57</f>
        <v>NA</v>
      </c>
      <c s="146" t="str">
        <f>Comp_Sum_Cat_Ref!H57</f>
        <v>NA</v>
      </c>
      <c s="147" t="str">
        <f>Comp_Sum_Cat_Ref!AE57</f>
        <v>NA</v>
      </c>
      <c s="189" t="e">
        <f>Comp_Sum_Cat_Ref!J57</f>
        <v>#REF!</v>
      </c>
      <c s="145" t="str">
        <f>Comp_Sum_Cat_Ref!K57</f>
        <v>NA</v>
      </c>
      <c s="145" t="str">
        <f>Comp_Sum_Cat_Ref!L57</f>
        <v>NA</v>
      </c>
      <c s="146" t="str">
        <f>Comp_Sum_Cat_Ref!M57</f>
        <v>NA</v>
      </c>
      <c s="145" t="str">
        <f>Comp_Sum_Cat_Ref!N57</f>
        <v>NA</v>
      </c>
      <c s="146" t="str">
        <f>Comp_Sum_Cat_Ref!O57</f>
        <v>NA</v>
      </c>
      <c s="147" t="str">
        <f>Comp_Sum_Cat_Ref!AF57</f>
        <v>NA</v>
      </c>
      <c s="189" t="e">
        <f>Comp_Sum_Cat_Ref!Q57</f>
        <v>#REF!</v>
      </c>
      <c s="145" t="str">
        <f>Comp_Sum_Cat_Ref!R57</f>
        <v>NA</v>
      </c>
      <c s="145" t="str">
        <f>Comp_Sum_Cat_Ref!S57</f>
        <v>NA</v>
      </c>
      <c s="146" t="str">
        <f>Comp_Sum_Cat_Ref!T57</f>
        <v>NA</v>
      </c>
      <c s="145" t="str">
        <f>Comp_Sum_Cat_Ref!U57</f>
        <v>NA</v>
      </c>
      <c s="146" t="str">
        <f>Comp_Sum_Cat_Ref!V57</f>
        <v>NA</v>
      </c>
      <c s="147" t="str">
        <f>Comp_Sum_Cat_Ref!AG57</f>
        <v>NA</v>
      </c>
      <c s="189" t="e">
        <f>Comp_Sum_Cat_Ref!X57</f>
        <v>#REF!</v>
      </c>
      <c s="145" t="str">
        <f>Comp_Sum_Cat_Ref!Y57</f>
        <v>NA</v>
      </c>
      <c s="145" t="str">
        <f>Comp_Sum_Cat_Ref!Z57</f>
        <v>NA</v>
      </c>
      <c s="146" t="str">
        <f>Comp_Sum_Cat_Ref!AA57</f>
        <v>NA</v>
      </c>
      <c s="145" t="str">
        <f>Comp_Sum_Cat_Ref!AB57</f>
        <v>NA</v>
      </c>
      <c s="146" t="str">
        <f>Comp_Sum_Cat_Ref!AC57</f>
        <v>NA</v>
      </c>
      <c s="147" t="str">
        <f>Comp_Sum_Cat_Ref!AH57</f>
        <v>NA</v>
      </c>
      <c s="158"/>
    </row>
    <row r="72" spans="1:32" s="156" customFormat="1" ht="12.75">
      <c r="A72" s="309"/>
      <c s="101" t="s">
        <v>72</v>
      </c>
      <c s="226" t="e">
        <f>Comp_Sum_Cat_Ref!B58</f>
        <v>#REF!</v>
      </c>
      <c s="189" t="e">
        <f>Comp_Sum_Cat_Ref!C58</f>
        <v>#REF!</v>
      </c>
      <c s="145" t="str">
        <f>Comp_Sum_Cat_Ref!D58</f>
        <v>NA</v>
      </c>
      <c s="145" t="str">
        <f>Comp_Sum_Cat_Ref!E58</f>
        <v>NA</v>
      </c>
      <c s="146" t="str">
        <f>Comp_Sum_Cat_Ref!F58</f>
        <v>NA</v>
      </c>
      <c s="145" t="str">
        <f>Comp_Sum_Cat_Ref!G58</f>
        <v>NA</v>
      </c>
      <c s="146" t="str">
        <f>Comp_Sum_Cat_Ref!H58</f>
        <v>NA</v>
      </c>
      <c s="147" t="str">
        <f>Comp_Sum_Cat_Ref!AE58</f>
        <v>NA</v>
      </c>
      <c s="189" t="e">
        <f>Comp_Sum_Cat_Ref!J58</f>
        <v>#REF!</v>
      </c>
      <c s="145" t="str">
        <f>Comp_Sum_Cat_Ref!K58</f>
        <v>NA</v>
      </c>
      <c s="145" t="str">
        <f>Comp_Sum_Cat_Ref!L58</f>
        <v>NA</v>
      </c>
      <c s="146" t="str">
        <f>Comp_Sum_Cat_Ref!M58</f>
        <v>NA</v>
      </c>
      <c s="145" t="str">
        <f>Comp_Sum_Cat_Ref!N58</f>
        <v>NA</v>
      </c>
      <c s="146" t="str">
        <f>Comp_Sum_Cat_Ref!O58</f>
        <v>NA</v>
      </c>
      <c s="147" t="str">
        <f>Comp_Sum_Cat_Ref!AF58</f>
        <v>NA</v>
      </c>
      <c s="189" t="e">
        <f>Comp_Sum_Cat_Ref!Q58</f>
        <v>#REF!</v>
      </c>
      <c s="145" t="str">
        <f>Comp_Sum_Cat_Ref!R58</f>
        <v>NA</v>
      </c>
      <c s="145" t="str">
        <f>Comp_Sum_Cat_Ref!S58</f>
        <v>NA</v>
      </c>
      <c s="146" t="str">
        <f>Comp_Sum_Cat_Ref!T58</f>
        <v>NA</v>
      </c>
      <c s="145" t="str">
        <f>Comp_Sum_Cat_Ref!U58</f>
        <v>NA</v>
      </c>
      <c s="146" t="str">
        <f>Comp_Sum_Cat_Ref!V58</f>
        <v>NA</v>
      </c>
      <c s="147" t="str">
        <f>Comp_Sum_Cat_Ref!AG58</f>
        <v>NA</v>
      </c>
      <c s="189" t="e">
        <f>Comp_Sum_Cat_Ref!X58</f>
        <v>#REF!</v>
      </c>
      <c s="145" t="str">
        <f>Comp_Sum_Cat_Ref!Y58</f>
        <v>NA</v>
      </c>
      <c s="145" t="str">
        <f>Comp_Sum_Cat_Ref!Z58</f>
        <v>NA</v>
      </c>
      <c s="146" t="str">
        <f>Comp_Sum_Cat_Ref!AA58</f>
        <v>NA</v>
      </c>
      <c s="145" t="str">
        <f>Comp_Sum_Cat_Ref!AB58</f>
        <v>NA</v>
      </c>
      <c s="146" t="str">
        <f>Comp_Sum_Cat_Ref!AC58</f>
        <v>NA</v>
      </c>
      <c s="147" t="str">
        <f>Comp_Sum_Cat_Ref!AH58</f>
        <v>NA</v>
      </c>
      <c s="158"/>
    </row>
    <row r="73" spans="1:16384" s="156" customFormat="1" ht="12.75">
      <c r="A73" s="309"/>
      <c s="101" t="s">
        <v>123</v>
      </c>
      <c s="226" t="e">
        <f>Comp_Sum_Cat_Ref!B59</f>
        <v>#REF!</v>
      </c>
      <c s="189" t="e">
        <f>Comp_Sum_Cat_Ref!C59</f>
        <v>#REF!</v>
      </c>
      <c s="145" t="str">
        <f>Comp_Sum_Cat_Ref!D59</f>
        <v>NA</v>
      </c>
      <c s="145" t="str">
        <f>Comp_Sum_Cat_Ref!E59</f>
        <v>NA</v>
      </c>
      <c s="146" t="str">
        <f>Comp_Sum_Cat_Ref!F59</f>
        <v>NA</v>
      </c>
      <c s="145" t="str">
        <f>Comp_Sum_Cat_Ref!G59</f>
        <v>NA</v>
      </c>
      <c s="146" t="str">
        <f>Comp_Sum_Cat_Ref!H59</f>
        <v>NA</v>
      </c>
      <c s="147" t="str">
        <f>Comp_Sum_Cat_Ref!AE59</f>
        <v>NA</v>
      </c>
      <c s="189" t="e">
        <f>Comp_Sum_Cat_Ref!J59</f>
        <v>#REF!</v>
      </c>
      <c s="145" t="str">
        <f>Comp_Sum_Cat_Ref!K59</f>
        <v>NA</v>
      </c>
      <c s="145" t="str">
        <f>Comp_Sum_Cat_Ref!L59</f>
        <v>NA</v>
      </c>
      <c s="146" t="str">
        <f>Comp_Sum_Cat_Ref!M59</f>
        <v>NA</v>
      </c>
      <c s="145" t="str">
        <f>Comp_Sum_Cat_Ref!N59</f>
        <v>NA</v>
      </c>
      <c s="146" t="str">
        <f>Comp_Sum_Cat_Ref!O59</f>
        <v>NA</v>
      </c>
      <c s="147" t="str">
        <f>Comp_Sum_Cat_Ref!AF59</f>
        <v>NA</v>
      </c>
      <c s="189" t="e">
        <f>Comp_Sum_Cat_Ref!Q59</f>
        <v>#REF!</v>
      </c>
      <c s="145" t="str">
        <f>Comp_Sum_Cat_Ref!R59</f>
        <v>NA</v>
      </c>
      <c s="145" t="str">
        <f>Comp_Sum_Cat_Ref!S59</f>
        <v>NA</v>
      </c>
      <c s="146" t="str">
        <f>Comp_Sum_Cat_Ref!T59</f>
        <v>NA</v>
      </c>
      <c s="145" t="str">
        <f>Comp_Sum_Cat_Ref!U59</f>
        <v>NA</v>
      </c>
      <c s="146" t="str">
        <f>Comp_Sum_Cat_Ref!V59</f>
        <v>NA</v>
      </c>
      <c s="147" t="str">
        <f>Comp_Sum_Cat_Ref!AG59</f>
        <v>NA</v>
      </c>
      <c s="189" t="e">
        <f>Comp_Sum_Cat_Ref!X59</f>
        <v>#REF!</v>
      </c>
      <c s="145" t="str">
        <f>Comp_Sum_Cat_Ref!Y59</f>
        <v>NA</v>
      </c>
      <c s="145" t="str">
        <f>Comp_Sum_Cat_Ref!Z59</f>
        <v>NA</v>
      </c>
      <c s="146" t="str">
        <f>Comp_Sum_Cat_Ref!AA59</f>
        <v>NA</v>
      </c>
      <c s="145" t="str">
        <f>Comp_Sum_Cat_Ref!AB59</f>
        <v>NA</v>
      </c>
      <c s="146" t="str">
        <f>Comp_Sum_Cat_Ref!AC59</f>
        <v>NA</v>
      </c>
      <c s="147" t="str">
        <f>Comp_Sum_Cat_Ref!AH59</f>
        <v>NA</v>
      </c>
      <c s="15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row>
    <row r="74" spans="1:16384" ht="13.5">
      <c r="A74" s="310"/>
      <c s="161" t="s">
        <v>100</v>
      </c>
      <c s="227" t="str">
        <f>Comp_Sum_Cat_Ref!B60</f>
        <v>AO Coffee</v>
      </c>
      <c s="186" t="e">
        <f>Comp_Sum_Cat_Ref!C60</f>
        <v>#REF!</v>
      </c>
      <c s="148" t="str">
        <f>Comp_Sum_Cat_Ref!D60</f>
        <v>NA</v>
      </c>
      <c s="148" t="str">
        <f>Comp_Sum_Cat_Ref!E60</f>
        <v>NA</v>
      </c>
      <c s="149" t="str">
        <f>Comp_Sum_Cat_Ref!F60</f>
        <v>NA</v>
      </c>
      <c s="148" t="str">
        <f>Comp_Sum_Cat_Ref!G60</f>
        <v>NA</v>
      </c>
      <c s="149" t="str">
        <f>Comp_Sum_Cat_Ref!H60</f>
        <v>NA</v>
      </c>
      <c s="150" t="str">
        <f>Comp_Sum_Cat_Ref!AE60</f>
        <v>NA</v>
      </c>
      <c s="186" t="e">
        <f>Comp_Sum_Cat_Ref!J60</f>
        <v>#REF!</v>
      </c>
      <c s="148" t="str">
        <f>Comp_Sum_Cat_Ref!K60</f>
        <v>NA</v>
      </c>
      <c s="148" t="str">
        <f>Comp_Sum_Cat_Ref!L60</f>
        <v>NA</v>
      </c>
      <c s="149" t="str">
        <f>Comp_Sum_Cat_Ref!M60</f>
        <v>NA</v>
      </c>
      <c s="148" t="str">
        <f>Comp_Sum_Cat_Ref!N60</f>
        <v>NA</v>
      </c>
      <c s="149" t="str">
        <f>Comp_Sum_Cat_Ref!O60</f>
        <v>NA</v>
      </c>
      <c s="150" t="str">
        <f>Comp_Sum_Cat_Ref!AF60</f>
        <v>NA</v>
      </c>
      <c s="186" t="e">
        <f>Comp_Sum_Cat_Ref!Q60</f>
        <v>#REF!</v>
      </c>
      <c s="148" t="str">
        <f>Comp_Sum_Cat_Ref!R60</f>
        <v>NA</v>
      </c>
      <c s="148" t="str">
        <f>Comp_Sum_Cat_Ref!S60</f>
        <v>NA</v>
      </c>
      <c s="149" t="str">
        <f>Comp_Sum_Cat_Ref!T60</f>
        <v>NA</v>
      </c>
      <c s="148" t="str">
        <f>Comp_Sum_Cat_Ref!U60</f>
        <v>NA</v>
      </c>
      <c s="149" t="str">
        <f>Comp_Sum_Cat_Ref!V60</f>
        <v>NA</v>
      </c>
      <c s="150" t="str">
        <f>Comp_Sum_Cat_Ref!AG60</f>
        <v>NA</v>
      </c>
      <c s="186" t="e">
        <f>Comp_Sum_Cat_Ref!X60</f>
        <v>#REF!</v>
      </c>
      <c s="148" t="str">
        <f>Comp_Sum_Cat_Ref!Y60</f>
        <v>NA</v>
      </c>
      <c s="148" t="str">
        <f>Comp_Sum_Cat_Ref!Z60</f>
        <v>NA</v>
      </c>
      <c s="149" t="str">
        <f>Comp_Sum_Cat_Ref!AA60</f>
        <v>NA</v>
      </c>
      <c s="148" t="str">
        <f>Comp_Sum_Cat_Ref!AB60</f>
        <v>NA</v>
      </c>
      <c s="149" t="str">
        <f>Comp_Sum_Cat_Ref!AC60</f>
        <v>NA</v>
      </c>
      <c s="150" t="str">
        <f>Comp_Sum_Cat_Ref!AH60</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75" spans="1:16384" s="155" customFormat="1" ht="3" customHeight="1">
      <c r="A75" s="151"/>
      <c s="152"/>
      <c s="183" t="e">
        <f>Comp_Sum_Cat_Ref!B57</f>
        <v>#REF!</v>
      </c>
      <c s="187" t="e">
        <f>Comp_Sum_Cat_Ref!C57</f>
        <v>#REF!</v>
      </c>
      <c s="145" t="str">
        <f>Comp_Sum_Cat_Ref!D57</f>
        <v>NA</v>
      </c>
      <c s="160" t="str">
        <f>Comp_Sum_Cat_Ref!E57</f>
        <v>NA</v>
      </c>
      <c s="146" t="str">
        <f>Comp_Sum_Cat_Ref!F57</f>
        <v>NA</v>
      </c>
      <c s="160" t="str">
        <f>Comp_Sum_Cat_Ref!G57</f>
        <v>NA</v>
      </c>
      <c s="146" t="str">
        <f>Comp_Sum_Cat_Ref!H57</f>
        <v>NA</v>
      </c>
      <c s="147" t="str">
        <f>Comp_Sum_Cat_Ref!AE57</f>
        <v>NA</v>
      </c>
      <c s="187" t="e">
        <f>Comp_Sum_Cat_Ref!J57</f>
        <v>#REF!</v>
      </c>
      <c s="145" t="str">
        <f>Comp_Sum_Cat_Ref!K57</f>
        <v>NA</v>
      </c>
      <c s="160" t="str">
        <f>Comp_Sum_Cat_Ref!L57</f>
        <v>NA</v>
      </c>
      <c s="146" t="str">
        <f>Comp_Sum_Cat_Ref!M57</f>
        <v>NA</v>
      </c>
      <c s="160" t="str">
        <f>Comp_Sum_Cat_Ref!N57</f>
        <v>NA</v>
      </c>
      <c s="146" t="str">
        <f>Comp_Sum_Cat_Ref!O57</f>
        <v>NA</v>
      </c>
      <c s="147" t="str">
        <f>Comp_Sum_Cat_Ref!AF57</f>
        <v>NA</v>
      </c>
      <c s="187" t="e">
        <f>Comp_Sum_Cat_Ref!Q57</f>
        <v>#REF!</v>
      </c>
      <c s="145" t="str">
        <f>Comp_Sum_Cat_Ref!R57</f>
        <v>NA</v>
      </c>
      <c s="160" t="str">
        <f>Comp_Sum_Cat_Ref!S57</f>
        <v>NA</v>
      </c>
      <c s="146" t="str">
        <f>Comp_Sum_Cat_Ref!T57</f>
        <v>NA</v>
      </c>
      <c s="160" t="str">
        <f>Comp_Sum_Cat_Ref!U57</f>
        <v>NA</v>
      </c>
      <c s="146" t="str">
        <f>Comp_Sum_Cat_Ref!V57</f>
        <v>NA</v>
      </c>
      <c s="147" t="str">
        <f>Comp_Sum_Cat_Ref!AG57</f>
        <v>NA</v>
      </c>
      <c s="187" t="e">
        <f>Comp_Sum_Cat_Ref!X57</f>
        <v>#REF!</v>
      </c>
      <c s="145" t="str">
        <f>Comp_Sum_Cat_Ref!Y57</f>
        <v>NA</v>
      </c>
      <c s="160" t="str">
        <f>Comp_Sum_Cat_Ref!Z57</f>
        <v>NA</v>
      </c>
      <c s="146" t="str">
        <f>Comp_Sum_Cat_Ref!AA57</f>
        <v>NA</v>
      </c>
      <c s="160" t="str">
        <f>Comp_Sum_Cat_Ref!AB57</f>
        <v>NA</v>
      </c>
      <c s="146" t="str">
        <f>Comp_Sum_Cat_Ref!AC57</f>
        <v>NA</v>
      </c>
      <c s="147" t="str">
        <f>Comp_Sum_Cat_Ref!AH57</f>
        <v>NA</v>
      </c>
      <c s="165"/>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row>
    <row r="76" spans="1:32" ht="21.95" customHeight="1">
      <c r="A76" s="311" t="s">
        <v>149</v>
      </c>
      <c s="207" t="s">
        <v>149</v>
      </c>
      <c s="225" t="str">
        <f>Comp_Sum_Cat_Ref!B61</f>
        <v>Total Transformation (186)</v>
      </c>
      <c s="221" t="e">
        <f>Comp_Sum_Cat_Ref!C61</f>
        <v>#REF!</v>
      </c>
      <c s="222" t="str">
        <f>Comp_Sum_Cat_Ref!D61</f>
        <v>NA</v>
      </c>
      <c s="222" t="str">
        <f>Comp_Sum_Cat_Ref!E61</f>
        <v>NA</v>
      </c>
      <c s="223" t="str">
        <f>Comp_Sum_Cat_Ref!F61</f>
        <v>NA</v>
      </c>
      <c s="222" t="str">
        <f>Comp_Sum_Cat_Ref!G61</f>
        <v>NA</v>
      </c>
      <c s="223" t="str">
        <f>Comp_Sum_Cat_Ref!H61</f>
        <v>NA</v>
      </c>
      <c s="224" t="str">
        <f>Comp_Sum_Cat_Ref!AE61</f>
        <v>NA</v>
      </c>
      <c s="221" t="e">
        <f>Comp_Sum_Cat_Ref!J61</f>
        <v>#REF!</v>
      </c>
      <c s="222" t="str">
        <f>Comp_Sum_Cat_Ref!K61</f>
        <v>NA</v>
      </c>
      <c s="222" t="str">
        <f>Comp_Sum_Cat_Ref!L61</f>
        <v>NA</v>
      </c>
      <c s="223" t="str">
        <f>Comp_Sum_Cat_Ref!M61</f>
        <v>NA</v>
      </c>
      <c s="222" t="str">
        <f>Comp_Sum_Cat_Ref!N61</f>
        <v>NA</v>
      </c>
      <c s="223" t="str">
        <f>Comp_Sum_Cat_Ref!O61</f>
        <v>NA</v>
      </c>
      <c s="224" t="str">
        <f>Comp_Sum_Cat_Ref!AF61</f>
        <v>NA</v>
      </c>
      <c s="221" t="e">
        <f>Comp_Sum_Cat_Ref!Q61</f>
        <v>#REF!</v>
      </c>
      <c s="222" t="str">
        <f>Comp_Sum_Cat_Ref!R61</f>
        <v>NA</v>
      </c>
      <c s="222" t="str">
        <f>Comp_Sum_Cat_Ref!S61</f>
        <v>NA</v>
      </c>
      <c s="223" t="str">
        <f>Comp_Sum_Cat_Ref!T61</f>
        <v>NA</v>
      </c>
      <c s="222" t="str">
        <f>Comp_Sum_Cat_Ref!U61</f>
        <v>NA</v>
      </c>
      <c s="223" t="str">
        <f>Comp_Sum_Cat_Ref!V61</f>
        <v>NA</v>
      </c>
      <c s="224" t="str">
        <f>Comp_Sum_Cat_Ref!AG61</f>
        <v>NA</v>
      </c>
      <c s="221" t="e">
        <f>Comp_Sum_Cat_Ref!X61</f>
        <v>#REF!</v>
      </c>
      <c s="222" t="str">
        <f>Comp_Sum_Cat_Ref!Y61</f>
        <v>NA</v>
      </c>
      <c s="222" t="str">
        <f>Comp_Sum_Cat_Ref!Z61</f>
        <v>NA</v>
      </c>
      <c s="223" t="str">
        <f>Comp_Sum_Cat_Ref!AA61</f>
        <v>NA</v>
      </c>
      <c s="222" t="str">
        <f>Comp_Sum_Cat_Ref!AB61</f>
        <v>NA</v>
      </c>
      <c s="223" t="str">
        <f>Comp_Sum_Cat_Ref!AC61</f>
        <v>NA</v>
      </c>
      <c s="224" t="str">
        <f>Comp_Sum_Cat_Ref!AH61</f>
        <v>NA</v>
      </c>
      <c s="165"/>
    </row>
    <row r="77" spans="1:32" ht="21.95" customHeight="1">
      <c r="A77" s="312"/>
      <c s="101" t="s">
        <v>150</v>
      </c>
      <c s="226" t="str">
        <f>Comp_Sum_Cat_Ref!B62</f>
        <v>Total PEP Transformation (186)</v>
      </c>
      <c s="185" t="e">
        <f>Comp_Sum_Cat_Ref!C62</f>
        <v>#REF!</v>
      </c>
      <c s="145" t="str">
        <f>Comp_Sum_Cat_Ref!D62</f>
        <v>NA</v>
      </c>
      <c s="160" t="str">
        <f>Comp_Sum_Cat_Ref!E62</f>
        <v>NA</v>
      </c>
      <c s="146" t="str">
        <f>Comp_Sum_Cat_Ref!F62</f>
        <v>NA</v>
      </c>
      <c s="160" t="str">
        <f>Comp_Sum_Cat_Ref!G62</f>
        <v>NA</v>
      </c>
      <c s="146" t="str">
        <f>Comp_Sum_Cat_Ref!H62</f>
        <v>NA</v>
      </c>
      <c s="147" t="str">
        <f>Comp_Sum_Cat_Ref!AE62</f>
        <v>NA</v>
      </c>
      <c s="185" t="e">
        <f>Comp_Sum_Cat_Ref!J62</f>
        <v>#REF!</v>
      </c>
      <c s="145" t="str">
        <f>Comp_Sum_Cat_Ref!K62</f>
        <v>NA</v>
      </c>
      <c s="160" t="str">
        <f>Comp_Sum_Cat_Ref!L62</f>
        <v>NA</v>
      </c>
      <c s="146" t="str">
        <f>Comp_Sum_Cat_Ref!M62</f>
        <v>NA</v>
      </c>
      <c s="160" t="str">
        <f>Comp_Sum_Cat_Ref!N62</f>
        <v>NA</v>
      </c>
      <c s="146" t="str">
        <f>Comp_Sum_Cat_Ref!O62</f>
        <v>NA</v>
      </c>
      <c s="147" t="str">
        <f>Comp_Sum_Cat_Ref!AF62</f>
        <v>NA</v>
      </c>
      <c s="185" t="e">
        <f>Comp_Sum_Cat_Ref!Q62</f>
        <v>#REF!</v>
      </c>
      <c s="145" t="str">
        <f>Comp_Sum_Cat_Ref!R62</f>
        <v>NA</v>
      </c>
      <c s="160" t="str">
        <f>Comp_Sum_Cat_Ref!S62</f>
        <v>NA</v>
      </c>
      <c s="146" t="str">
        <f>Comp_Sum_Cat_Ref!T62</f>
        <v>NA</v>
      </c>
      <c s="160" t="str">
        <f>Comp_Sum_Cat_Ref!U62</f>
        <v>NA</v>
      </c>
      <c s="146" t="str">
        <f>Comp_Sum_Cat_Ref!V62</f>
        <v>NA</v>
      </c>
      <c s="147" t="str">
        <f>Comp_Sum_Cat_Ref!AG62</f>
        <v>NA</v>
      </c>
      <c s="185" t="e">
        <f>Comp_Sum_Cat_Ref!X62</f>
        <v>#REF!</v>
      </c>
      <c s="145" t="str">
        <f>Comp_Sum_Cat_Ref!Y62</f>
        <v>NA</v>
      </c>
      <c s="160" t="str">
        <f>Comp_Sum_Cat_Ref!Z62</f>
        <v>NA</v>
      </c>
      <c s="146" t="str">
        <f>Comp_Sum_Cat_Ref!AA62</f>
        <v>NA</v>
      </c>
      <c s="160" t="str">
        <f>Comp_Sum_Cat_Ref!AB62</f>
        <v>NA</v>
      </c>
      <c s="146" t="str">
        <f>Comp_Sum_Cat_Ref!AC62</f>
        <v>NA</v>
      </c>
      <c s="147" t="str">
        <f>Comp_Sum_Cat_Ref!AH62</f>
        <v>NA</v>
      </c>
      <c s="165"/>
    </row>
    <row r="78" spans="1:32" ht="21.95" customHeight="1">
      <c r="A78" s="312"/>
      <c s="101" t="s">
        <v>151</v>
      </c>
      <c s="226" t="str">
        <f>Comp_Sum_Cat_Ref!B63</f>
        <v>Total Coke Transformation (186)</v>
      </c>
      <c s="185" t="e">
        <f>Comp_Sum_Cat_Ref!C63</f>
        <v>#REF!</v>
      </c>
      <c s="145" t="str">
        <f>Comp_Sum_Cat_Ref!D63</f>
        <v>NA</v>
      </c>
      <c s="160" t="str">
        <f>Comp_Sum_Cat_Ref!E63</f>
        <v>NA</v>
      </c>
      <c s="146" t="str">
        <f>Comp_Sum_Cat_Ref!F63</f>
        <v>NA</v>
      </c>
      <c s="160" t="str">
        <f>Comp_Sum_Cat_Ref!G63</f>
        <v>NA</v>
      </c>
      <c s="146" t="str">
        <f>Comp_Sum_Cat_Ref!H63</f>
        <v>NA</v>
      </c>
      <c s="147" t="str">
        <f>Comp_Sum_Cat_Ref!AE63</f>
        <v>NA</v>
      </c>
      <c s="185" t="e">
        <f>Comp_Sum_Cat_Ref!J63</f>
        <v>#REF!</v>
      </c>
      <c s="145" t="str">
        <f>Comp_Sum_Cat_Ref!K63</f>
        <v>NA</v>
      </c>
      <c s="160" t="str">
        <f>Comp_Sum_Cat_Ref!L63</f>
        <v>NA</v>
      </c>
      <c s="146" t="str">
        <f>Comp_Sum_Cat_Ref!M63</f>
        <v>NA</v>
      </c>
      <c s="160" t="str">
        <f>Comp_Sum_Cat_Ref!N63</f>
        <v>NA</v>
      </c>
      <c s="146" t="str">
        <f>Comp_Sum_Cat_Ref!O63</f>
        <v>NA</v>
      </c>
      <c s="147" t="str">
        <f>Comp_Sum_Cat_Ref!AF63</f>
        <v>NA</v>
      </c>
      <c s="185" t="e">
        <f>Comp_Sum_Cat_Ref!Q63</f>
        <v>#REF!</v>
      </c>
      <c s="145" t="str">
        <f>Comp_Sum_Cat_Ref!R63</f>
        <v>NA</v>
      </c>
      <c s="160" t="str">
        <f>Comp_Sum_Cat_Ref!S63</f>
        <v>NA</v>
      </c>
      <c s="146" t="str">
        <f>Comp_Sum_Cat_Ref!T63</f>
        <v>NA</v>
      </c>
      <c s="160" t="str">
        <f>Comp_Sum_Cat_Ref!U63</f>
        <v>NA</v>
      </c>
      <c s="146" t="str">
        <f>Comp_Sum_Cat_Ref!V63</f>
        <v>NA</v>
      </c>
      <c s="147" t="str">
        <f>Comp_Sum_Cat_Ref!AG63</f>
        <v>NA</v>
      </c>
      <c s="185" t="e">
        <f>Comp_Sum_Cat_Ref!X63</f>
        <v>#REF!</v>
      </c>
      <c s="145" t="str">
        <f>Comp_Sum_Cat_Ref!Y63</f>
        <v>NA</v>
      </c>
      <c s="160" t="str">
        <f>Comp_Sum_Cat_Ref!Z63</f>
        <v>NA</v>
      </c>
      <c s="146" t="str">
        <f>Comp_Sum_Cat_Ref!AA63</f>
        <v>NA</v>
      </c>
      <c s="160" t="str">
        <f>Comp_Sum_Cat_Ref!AB63</f>
        <v>NA</v>
      </c>
      <c s="146" t="str">
        <f>Comp_Sum_Cat_Ref!AC63</f>
        <v>NA</v>
      </c>
      <c s="147" t="str">
        <f>Comp_Sum_Cat_Ref!AH63</f>
        <v>NA</v>
      </c>
      <c s="165"/>
    </row>
    <row r="79" spans="1:16384" ht="21.95" customHeight="1">
      <c r="A79" s="313"/>
      <c s="161" t="s">
        <v>152</v>
      </c>
      <c s="227" t="str">
        <f>Comp_Sum_Cat_Ref!B64</f>
        <v>Total PL Transformation (186).</v>
      </c>
      <c s="190" t="e">
        <f>Comp_Sum_Cat_Ref!C64</f>
        <v>#REF!</v>
      </c>
      <c s="148" t="str">
        <f>Comp_Sum_Cat_Ref!D64</f>
        <v>NA</v>
      </c>
      <c s="167" t="str">
        <f>Comp_Sum_Cat_Ref!E64</f>
        <v>NA</v>
      </c>
      <c s="149" t="str">
        <f>Comp_Sum_Cat_Ref!F64</f>
        <v>NA</v>
      </c>
      <c s="167" t="str">
        <f>Comp_Sum_Cat_Ref!G64</f>
        <v>NA</v>
      </c>
      <c s="149" t="str">
        <f>Comp_Sum_Cat_Ref!H64</f>
        <v>NA</v>
      </c>
      <c s="150" t="str">
        <f>Comp_Sum_Cat_Ref!AE64</f>
        <v>NA</v>
      </c>
      <c s="190" t="e">
        <f>Comp_Sum_Cat_Ref!J64</f>
        <v>#REF!</v>
      </c>
      <c s="148" t="str">
        <f>Comp_Sum_Cat_Ref!K64</f>
        <v>NA</v>
      </c>
      <c s="167" t="str">
        <f>Comp_Sum_Cat_Ref!L64</f>
        <v>NA</v>
      </c>
      <c s="149" t="str">
        <f>Comp_Sum_Cat_Ref!M64</f>
        <v>NA</v>
      </c>
      <c s="167" t="str">
        <f>Comp_Sum_Cat_Ref!N64</f>
        <v>NA</v>
      </c>
      <c s="149" t="str">
        <f>Comp_Sum_Cat_Ref!O64</f>
        <v>NA</v>
      </c>
      <c s="150" t="str">
        <f>Comp_Sum_Cat_Ref!AF64</f>
        <v>NA</v>
      </c>
      <c s="190" t="e">
        <f>Comp_Sum_Cat_Ref!Q64</f>
        <v>#REF!</v>
      </c>
      <c s="148" t="str">
        <f>Comp_Sum_Cat_Ref!R64</f>
        <v>NA</v>
      </c>
      <c s="167" t="str">
        <f>Comp_Sum_Cat_Ref!S64</f>
        <v>NA</v>
      </c>
      <c s="149" t="str">
        <f>Comp_Sum_Cat_Ref!T64</f>
        <v>NA</v>
      </c>
      <c s="167" t="str">
        <f>Comp_Sum_Cat_Ref!U64</f>
        <v>NA</v>
      </c>
      <c s="149" t="str">
        <f>Comp_Sum_Cat_Ref!V64</f>
        <v>NA</v>
      </c>
      <c s="150" t="str">
        <f>Comp_Sum_Cat_Ref!AG64</f>
        <v>NA</v>
      </c>
      <c s="190" t="e">
        <f>Comp_Sum_Cat_Ref!X64</f>
        <v>#REF!</v>
      </c>
      <c s="148" t="str">
        <f>Comp_Sum_Cat_Ref!Y64</f>
        <v>NA</v>
      </c>
      <c s="167" t="str">
        <f>Comp_Sum_Cat_Ref!Z64</f>
        <v>NA</v>
      </c>
      <c s="149" t="str">
        <f>Comp_Sum_Cat_Ref!AA64</f>
        <v>NA</v>
      </c>
      <c s="167" t="str">
        <f>Comp_Sum_Cat_Ref!AB64</f>
        <v>NA</v>
      </c>
      <c s="149" t="str">
        <f>Comp_Sum_Cat_Ref!AC64</f>
        <v>NA</v>
      </c>
      <c s="150" t="str">
        <f>Comp_Sum_Cat_Ref!AH64</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80" spans="1:16384" s="155" customFormat="1" ht="3" customHeight="1">
      <c r="A80" s="166"/>
      <c s="164"/>
      <c s="183" t="e">
        <f>Comp_Sum_Cat_Ref!B66</f>
        <v>#REF!</v>
      </c>
      <c s="187" t="e">
        <f>Comp_Sum_Cat_Ref!C66</f>
        <v>#REF!</v>
      </c>
      <c s="145" t="str">
        <f>Comp_Sum_Cat_Ref!D66</f>
        <v>NA</v>
      </c>
      <c s="160" t="str">
        <f>Comp_Sum_Cat_Ref!E66</f>
        <v>NA</v>
      </c>
      <c s="146" t="str">
        <f>Comp_Sum_Cat_Ref!F66</f>
        <v>NA</v>
      </c>
      <c s="160" t="str">
        <f>Comp_Sum_Cat_Ref!G66</f>
        <v>NA</v>
      </c>
      <c s="146" t="str">
        <f>Comp_Sum_Cat_Ref!H66</f>
        <v>NA</v>
      </c>
      <c s="147" t="str">
        <f>Comp_Sum_Cat_Ref!AE66</f>
        <v>NA</v>
      </c>
      <c s="187" t="e">
        <f>Comp_Sum_Cat_Ref!J66</f>
        <v>#REF!</v>
      </c>
      <c s="145" t="str">
        <f>Comp_Sum_Cat_Ref!K66</f>
        <v>NA</v>
      </c>
      <c s="160" t="str">
        <f>Comp_Sum_Cat_Ref!L66</f>
        <v>NA</v>
      </c>
      <c s="146" t="str">
        <f>Comp_Sum_Cat_Ref!M66</f>
        <v>NA</v>
      </c>
      <c s="160" t="str">
        <f>Comp_Sum_Cat_Ref!N66</f>
        <v>NA</v>
      </c>
      <c s="146" t="str">
        <f>Comp_Sum_Cat_Ref!O66</f>
        <v>NA</v>
      </c>
      <c s="147" t="str">
        <f>Comp_Sum_Cat_Ref!AF66</f>
        <v>NA</v>
      </c>
      <c s="187" t="e">
        <f>Comp_Sum_Cat_Ref!Q66</f>
        <v>#REF!</v>
      </c>
      <c s="145" t="str">
        <f>Comp_Sum_Cat_Ref!R66</f>
        <v>NA</v>
      </c>
      <c s="160" t="str">
        <f>Comp_Sum_Cat_Ref!S66</f>
        <v>NA</v>
      </c>
      <c s="146" t="str">
        <f>Comp_Sum_Cat_Ref!T66</f>
        <v>NA</v>
      </c>
      <c s="160" t="str">
        <f>Comp_Sum_Cat_Ref!U66</f>
        <v>NA</v>
      </c>
      <c s="146" t="str">
        <f>Comp_Sum_Cat_Ref!V66</f>
        <v>NA</v>
      </c>
      <c s="147" t="str">
        <f>Comp_Sum_Cat_Ref!AG66</f>
        <v>NA</v>
      </c>
      <c s="187" t="e">
        <f>Comp_Sum_Cat_Ref!X66</f>
        <v>#REF!</v>
      </c>
      <c s="145" t="str">
        <f>Comp_Sum_Cat_Ref!Y66</f>
        <v>NA</v>
      </c>
      <c s="160" t="str">
        <f>Comp_Sum_Cat_Ref!Z66</f>
        <v>NA</v>
      </c>
      <c s="146" t="str">
        <f>Comp_Sum_Cat_Ref!AA66</f>
        <v>NA</v>
      </c>
      <c s="160" t="str">
        <f>Comp_Sum_Cat_Ref!AB66</f>
        <v>NA</v>
      </c>
      <c s="146" t="str">
        <f>Comp_Sum_Cat_Ref!AC66</f>
        <v>NA</v>
      </c>
      <c s="147" t="str">
        <f>Comp_Sum_Cat_Ref!AH66</f>
        <v>NA</v>
      </c>
      <c s="158"/>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81" spans="1:32" s="156" customFormat="1" ht="12.75">
      <c r="A81" s="314" t="s">
        <v>138</v>
      </c>
      <c s="207" t="s">
        <v>138</v>
      </c>
      <c s="225" t="e">
        <f>Comp_Sum_Cat_Ref!B65</f>
        <v>#REF!</v>
      </c>
      <c s="221" t="e">
        <f>Comp_Sum_Cat_Ref!C65</f>
        <v>#REF!</v>
      </c>
      <c s="222" t="str">
        <f>Comp_Sum_Cat_Ref!D65</f>
        <v>NA</v>
      </c>
      <c s="222" t="str">
        <f>Comp_Sum_Cat_Ref!E65</f>
        <v>NA</v>
      </c>
      <c s="223" t="str">
        <f>Comp_Sum_Cat_Ref!F65</f>
        <v>NA</v>
      </c>
      <c s="222" t="str">
        <f>Comp_Sum_Cat_Ref!G65</f>
        <v>NA</v>
      </c>
      <c s="223" t="str">
        <f>Comp_Sum_Cat_Ref!H65</f>
        <v>NA</v>
      </c>
      <c s="224" t="str">
        <f>Comp_Sum_Cat_Ref!AE65</f>
        <v>NA</v>
      </c>
      <c s="221" t="e">
        <f>Comp_Sum_Cat_Ref!J65</f>
        <v>#REF!</v>
      </c>
      <c s="222" t="str">
        <f>Comp_Sum_Cat_Ref!K65</f>
        <v>NA</v>
      </c>
      <c s="222" t="str">
        <f>Comp_Sum_Cat_Ref!L65</f>
        <v>NA</v>
      </c>
      <c s="223" t="str">
        <f>Comp_Sum_Cat_Ref!M65</f>
        <v>NA</v>
      </c>
      <c s="222" t="str">
        <f>Comp_Sum_Cat_Ref!N65</f>
        <v>NA</v>
      </c>
      <c s="223" t="str">
        <f>Comp_Sum_Cat_Ref!O65</f>
        <v>NA</v>
      </c>
      <c s="224" t="str">
        <f>Comp_Sum_Cat_Ref!AF65</f>
        <v>NA</v>
      </c>
      <c s="221" t="e">
        <f>Comp_Sum_Cat_Ref!Q65</f>
        <v>#REF!</v>
      </c>
      <c s="222" t="str">
        <f>Comp_Sum_Cat_Ref!R65</f>
        <v>NA</v>
      </c>
      <c s="222" t="str">
        <f>Comp_Sum_Cat_Ref!S65</f>
        <v>NA</v>
      </c>
      <c s="223" t="str">
        <f>Comp_Sum_Cat_Ref!T65</f>
        <v>NA</v>
      </c>
      <c s="222" t="str">
        <f>Comp_Sum_Cat_Ref!U65</f>
        <v>NA</v>
      </c>
      <c s="223" t="str">
        <f>Comp_Sum_Cat_Ref!V65</f>
        <v>NA</v>
      </c>
      <c s="224" t="str">
        <f>Comp_Sum_Cat_Ref!AG65</f>
        <v>NA</v>
      </c>
      <c s="221" t="e">
        <f>Comp_Sum_Cat_Ref!X65</f>
        <v>#REF!</v>
      </c>
      <c s="222" t="str">
        <f>Comp_Sum_Cat_Ref!Y65</f>
        <v>NA</v>
      </c>
      <c s="222" t="str">
        <f>Comp_Sum_Cat_Ref!Z65</f>
        <v>NA</v>
      </c>
      <c s="223" t="str">
        <f>Comp_Sum_Cat_Ref!AA65</f>
        <v>NA</v>
      </c>
      <c s="222" t="str">
        <f>Comp_Sum_Cat_Ref!AB65</f>
        <v>NA</v>
      </c>
      <c s="223" t="str">
        <f>Comp_Sum_Cat_Ref!AC65</f>
        <v>NA</v>
      </c>
      <c s="224" t="str">
        <f>Comp_Sum_Cat_Ref!AH65</f>
        <v>NA</v>
      </c>
      <c s="158"/>
    </row>
    <row r="82" spans="1:32" s="156" customFormat="1" ht="12.75">
      <c r="A82" s="315"/>
      <c s="101" t="s">
        <v>56</v>
      </c>
      <c s="226" t="e">
        <f>Comp_Sum_Cat_Ref!B66</f>
        <v>#REF!</v>
      </c>
      <c s="189" t="e">
        <f>Comp_Sum_Cat_Ref!C66</f>
        <v>#REF!</v>
      </c>
      <c s="145" t="str">
        <f>Comp_Sum_Cat_Ref!D66</f>
        <v>NA</v>
      </c>
      <c s="145" t="str">
        <f>Comp_Sum_Cat_Ref!E66</f>
        <v>NA</v>
      </c>
      <c s="146" t="str">
        <f>Comp_Sum_Cat_Ref!F66</f>
        <v>NA</v>
      </c>
      <c s="145" t="str">
        <f>Comp_Sum_Cat_Ref!G66</f>
        <v>NA</v>
      </c>
      <c s="146" t="str">
        <f>Comp_Sum_Cat_Ref!H66</f>
        <v>NA</v>
      </c>
      <c s="147" t="str">
        <f>Comp_Sum_Cat_Ref!AE66</f>
        <v>NA</v>
      </c>
      <c s="189" t="e">
        <f>Comp_Sum_Cat_Ref!J66</f>
        <v>#REF!</v>
      </c>
      <c s="145" t="str">
        <f>Comp_Sum_Cat_Ref!K66</f>
        <v>NA</v>
      </c>
      <c s="145" t="str">
        <f>Comp_Sum_Cat_Ref!L66</f>
        <v>NA</v>
      </c>
      <c s="146" t="str">
        <f>Comp_Sum_Cat_Ref!M66</f>
        <v>NA</v>
      </c>
      <c s="145" t="str">
        <f>Comp_Sum_Cat_Ref!N66</f>
        <v>NA</v>
      </c>
      <c s="146" t="str">
        <f>Comp_Sum_Cat_Ref!O66</f>
        <v>NA</v>
      </c>
      <c s="147" t="str">
        <f>Comp_Sum_Cat_Ref!AF66</f>
        <v>NA</v>
      </c>
      <c s="189" t="e">
        <f>Comp_Sum_Cat_Ref!Q66</f>
        <v>#REF!</v>
      </c>
      <c s="145" t="str">
        <f>Comp_Sum_Cat_Ref!R66</f>
        <v>NA</v>
      </c>
      <c s="145" t="str">
        <f>Comp_Sum_Cat_Ref!S66</f>
        <v>NA</v>
      </c>
      <c s="146" t="str">
        <f>Comp_Sum_Cat_Ref!T66</f>
        <v>NA</v>
      </c>
      <c s="145" t="str">
        <f>Comp_Sum_Cat_Ref!U66</f>
        <v>NA</v>
      </c>
      <c s="146" t="str">
        <f>Comp_Sum_Cat_Ref!V66</f>
        <v>NA</v>
      </c>
      <c s="147" t="str">
        <f>Comp_Sum_Cat_Ref!AG66</f>
        <v>NA</v>
      </c>
      <c s="189" t="e">
        <f>Comp_Sum_Cat_Ref!X66</f>
        <v>#REF!</v>
      </c>
      <c s="145" t="str">
        <f>Comp_Sum_Cat_Ref!Y66</f>
        <v>NA</v>
      </c>
      <c s="145" t="str">
        <f>Comp_Sum_Cat_Ref!Z66</f>
        <v>NA</v>
      </c>
      <c s="146" t="str">
        <f>Comp_Sum_Cat_Ref!AA66</f>
        <v>NA</v>
      </c>
      <c s="145" t="str">
        <f>Comp_Sum_Cat_Ref!AB66</f>
        <v>NA</v>
      </c>
      <c s="146" t="str">
        <f>Comp_Sum_Cat_Ref!AC66</f>
        <v>NA</v>
      </c>
      <c s="147" t="str">
        <f>Comp_Sum_Cat_Ref!AH66</f>
        <v>NA</v>
      </c>
      <c s="158"/>
    </row>
    <row r="83" spans="1:32" s="156" customFormat="1" ht="12.75">
      <c r="A83" s="315"/>
      <c s="101" t="s">
        <v>57</v>
      </c>
      <c s="226" t="e">
        <f>Comp_Sum_Cat_Ref!B67</f>
        <v>#REF!</v>
      </c>
      <c s="189" t="e">
        <f>Comp_Sum_Cat_Ref!C67</f>
        <v>#REF!</v>
      </c>
      <c s="145" t="str">
        <f>Comp_Sum_Cat_Ref!D67</f>
        <v>NA</v>
      </c>
      <c s="145" t="str">
        <f>Comp_Sum_Cat_Ref!E67</f>
        <v>NA</v>
      </c>
      <c s="146" t="str">
        <f>Comp_Sum_Cat_Ref!F67</f>
        <v>NA</v>
      </c>
      <c s="145" t="str">
        <f>Comp_Sum_Cat_Ref!G67</f>
        <v>NA</v>
      </c>
      <c s="146" t="str">
        <f>Comp_Sum_Cat_Ref!H67</f>
        <v>NA</v>
      </c>
      <c s="147" t="str">
        <f>Comp_Sum_Cat_Ref!AE67</f>
        <v>NA</v>
      </c>
      <c s="189" t="e">
        <f>Comp_Sum_Cat_Ref!J67</f>
        <v>#REF!</v>
      </c>
      <c s="145" t="str">
        <f>Comp_Sum_Cat_Ref!K67</f>
        <v>NA</v>
      </c>
      <c s="145" t="str">
        <f>Comp_Sum_Cat_Ref!L67</f>
        <v>NA</v>
      </c>
      <c s="146" t="str">
        <f>Comp_Sum_Cat_Ref!M67</f>
        <v>NA</v>
      </c>
      <c s="145" t="str">
        <f>Comp_Sum_Cat_Ref!N67</f>
        <v>NA</v>
      </c>
      <c s="146" t="str">
        <f>Comp_Sum_Cat_Ref!O67</f>
        <v>NA</v>
      </c>
      <c s="147" t="str">
        <f>Comp_Sum_Cat_Ref!AF67</f>
        <v>NA</v>
      </c>
      <c s="189" t="e">
        <f>Comp_Sum_Cat_Ref!Q67</f>
        <v>#REF!</v>
      </c>
      <c s="145" t="str">
        <f>Comp_Sum_Cat_Ref!R67</f>
        <v>NA</v>
      </c>
      <c s="145" t="str">
        <f>Comp_Sum_Cat_Ref!S67</f>
        <v>NA</v>
      </c>
      <c s="146" t="str">
        <f>Comp_Sum_Cat_Ref!T67</f>
        <v>NA</v>
      </c>
      <c s="145" t="str">
        <f>Comp_Sum_Cat_Ref!U67</f>
        <v>NA</v>
      </c>
      <c s="146" t="str">
        <f>Comp_Sum_Cat_Ref!V67</f>
        <v>NA</v>
      </c>
      <c s="147" t="str">
        <f>Comp_Sum_Cat_Ref!AG67</f>
        <v>NA</v>
      </c>
      <c s="189" t="e">
        <f>Comp_Sum_Cat_Ref!X67</f>
        <v>#REF!</v>
      </c>
      <c s="145" t="str">
        <f>Comp_Sum_Cat_Ref!Y67</f>
        <v>NA</v>
      </c>
      <c s="145" t="str">
        <f>Comp_Sum_Cat_Ref!Z67</f>
        <v>NA</v>
      </c>
      <c s="146" t="str">
        <f>Comp_Sum_Cat_Ref!AA67</f>
        <v>NA</v>
      </c>
      <c s="145" t="str">
        <f>Comp_Sum_Cat_Ref!AB67</f>
        <v>NA</v>
      </c>
      <c s="146" t="str">
        <f>Comp_Sum_Cat_Ref!AC67</f>
        <v>NA</v>
      </c>
      <c s="147" t="str">
        <f>Comp_Sum_Cat_Ref!AH67</f>
        <v>NA</v>
      </c>
      <c s="158"/>
    </row>
    <row r="84" spans="1:32" s="156" customFormat="1" ht="12.75">
      <c r="A84" s="315"/>
      <c s="101" t="s">
        <v>58</v>
      </c>
      <c s="226" t="e">
        <f>Comp_Sum_Cat_Ref!B68</f>
        <v>#REF!</v>
      </c>
      <c s="185" t="e">
        <f>Comp_Sum_Cat_Ref!C68</f>
        <v>#REF!</v>
      </c>
      <c s="145" t="str">
        <f>Comp_Sum_Cat_Ref!D68</f>
        <v>NA</v>
      </c>
      <c s="160" t="str">
        <f>Comp_Sum_Cat_Ref!E68</f>
        <v>NA</v>
      </c>
      <c s="146" t="str">
        <f>Comp_Sum_Cat_Ref!F68</f>
        <v>NA</v>
      </c>
      <c s="160" t="str">
        <f>Comp_Sum_Cat_Ref!G68</f>
        <v>NA</v>
      </c>
      <c s="146" t="str">
        <f>Comp_Sum_Cat_Ref!H68</f>
        <v>NA</v>
      </c>
      <c s="147" t="str">
        <f>Comp_Sum_Cat_Ref!AE68</f>
        <v>NA</v>
      </c>
      <c s="185" t="e">
        <f>Comp_Sum_Cat_Ref!J68</f>
        <v>#REF!</v>
      </c>
      <c s="145" t="str">
        <f>Comp_Sum_Cat_Ref!K68</f>
        <v>NA</v>
      </c>
      <c s="160" t="str">
        <f>Comp_Sum_Cat_Ref!L68</f>
        <v>NA</v>
      </c>
      <c s="146" t="str">
        <f>Comp_Sum_Cat_Ref!M68</f>
        <v>NA</v>
      </c>
      <c s="160" t="str">
        <f>Comp_Sum_Cat_Ref!N68</f>
        <v>NA</v>
      </c>
      <c s="146" t="str">
        <f>Comp_Sum_Cat_Ref!O68</f>
        <v>NA</v>
      </c>
      <c s="147" t="str">
        <f>Comp_Sum_Cat_Ref!AF68</f>
        <v>NA</v>
      </c>
      <c s="185" t="e">
        <f>Comp_Sum_Cat_Ref!Q68</f>
        <v>#REF!</v>
      </c>
      <c s="145" t="str">
        <f>Comp_Sum_Cat_Ref!R68</f>
        <v>NA</v>
      </c>
      <c s="160" t="str">
        <f>Comp_Sum_Cat_Ref!S68</f>
        <v>NA</v>
      </c>
      <c s="146" t="str">
        <f>Comp_Sum_Cat_Ref!T68</f>
        <v>NA</v>
      </c>
      <c s="160" t="str">
        <f>Comp_Sum_Cat_Ref!U68</f>
        <v>NA</v>
      </c>
      <c s="146" t="str">
        <f>Comp_Sum_Cat_Ref!V68</f>
        <v>NA</v>
      </c>
      <c s="147" t="str">
        <f>Comp_Sum_Cat_Ref!AG68</f>
        <v>NA</v>
      </c>
      <c s="185" t="e">
        <f>Comp_Sum_Cat_Ref!X68</f>
        <v>#REF!</v>
      </c>
      <c s="145" t="str">
        <f>Comp_Sum_Cat_Ref!Y68</f>
        <v>NA</v>
      </c>
      <c s="160" t="str">
        <f>Comp_Sum_Cat_Ref!Z68</f>
        <v>NA</v>
      </c>
      <c s="146" t="str">
        <f>Comp_Sum_Cat_Ref!AA68</f>
        <v>NA</v>
      </c>
      <c s="160" t="str">
        <f>Comp_Sum_Cat_Ref!AB68</f>
        <v>NA</v>
      </c>
      <c s="146" t="str">
        <f>Comp_Sum_Cat_Ref!AC68</f>
        <v>NA</v>
      </c>
      <c s="147" t="str">
        <f>Comp_Sum_Cat_Ref!AH68</f>
        <v>NA</v>
      </c>
      <c s="158"/>
    </row>
    <row r="85" spans="1:32" s="156" customFormat="1" ht="12.75">
      <c r="A85" s="315"/>
      <c s="101" t="s">
        <v>111</v>
      </c>
      <c s="226" t="e">
        <f>Comp_Sum_Cat_Ref!B69</f>
        <v>#REF!</v>
      </c>
      <c s="185" t="e">
        <f>Comp_Sum_Cat_Ref!C69</f>
        <v>#REF!</v>
      </c>
      <c s="145" t="str">
        <f>Comp_Sum_Cat_Ref!D69</f>
        <v>NA</v>
      </c>
      <c s="160" t="str">
        <f>Comp_Sum_Cat_Ref!E69</f>
        <v>NA</v>
      </c>
      <c s="146" t="str">
        <f>Comp_Sum_Cat_Ref!F69</f>
        <v>NA</v>
      </c>
      <c s="160" t="str">
        <f>Comp_Sum_Cat_Ref!G69</f>
        <v>NA</v>
      </c>
      <c s="146" t="str">
        <f>Comp_Sum_Cat_Ref!H69</f>
        <v>NA</v>
      </c>
      <c s="147" t="str">
        <f>Comp_Sum_Cat_Ref!AE69</f>
        <v>NA</v>
      </c>
      <c s="185" t="e">
        <f>Comp_Sum_Cat_Ref!J69</f>
        <v>#REF!</v>
      </c>
      <c s="145" t="str">
        <f>Comp_Sum_Cat_Ref!K69</f>
        <v>NA</v>
      </c>
      <c s="160" t="str">
        <f>Comp_Sum_Cat_Ref!L69</f>
        <v>NA</v>
      </c>
      <c s="146" t="str">
        <f>Comp_Sum_Cat_Ref!M69</f>
        <v>NA</v>
      </c>
      <c s="160" t="str">
        <f>Comp_Sum_Cat_Ref!N69</f>
        <v>NA</v>
      </c>
      <c s="146" t="str">
        <f>Comp_Sum_Cat_Ref!O69</f>
        <v>NA</v>
      </c>
      <c s="147" t="str">
        <f>Comp_Sum_Cat_Ref!AF69</f>
        <v>NA</v>
      </c>
      <c s="185" t="e">
        <f>Comp_Sum_Cat_Ref!Q69</f>
        <v>#REF!</v>
      </c>
      <c s="145" t="str">
        <f>Comp_Sum_Cat_Ref!R69</f>
        <v>NA</v>
      </c>
      <c s="160" t="str">
        <f>Comp_Sum_Cat_Ref!S69</f>
        <v>NA</v>
      </c>
      <c s="146" t="str">
        <f>Comp_Sum_Cat_Ref!T69</f>
        <v>NA</v>
      </c>
      <c s="160" t="str">
        <f>Comp_Sum_Cat_Ref!U69</f>
        <v>NA</v>
      </c>
      <c s="146" t="str">
        <f>Comp_Sum_Cat_Ref!V69</f>
        <v>NA</v>
      </c>
      <c s="147" t="str">
        <f>Comp_Sum_Cat_Ref!AG69</f>
        <v>NA</v>
      </c>
      <c s="185" t="e">
        <f>Comp_Sum_Cat_Ref!X69</f>
        <v>#REF!</v>
      </c>
      <c s="145" t="str">
        <f>Comp_Sum_Cat_Ref!Y69</f>
        <v>NA</v>
      </c>
      <c s="160" t="str">
        <f>Comp_Sum_Cat_Ref!Z69</f>
        <v>NA</v>
      </c>
      <c s="146" t="str">
        <f>Comp_Sum_Cat_Ref!AA69</f>
        <v>NA</v>
      </c>
      <c s="160" t="str">
        <f>Comp_Sum_Cat_Ref!AB69</f>
        <v>NA</v>
      </c>
      <c s="146" t="str">
        <f>Comp_Sum_Cat_Ref!AC69</f>
        <v>NA</v>
      </c>
      <c s="147" t="str">
        <f>Comp_Sum_Cat_Ref!AH69</f>
        <v>NA</v>
      </c>
      <c s="158"/>
    </row>
    <row r="86" spans="1:32" s="156" customFormat="1" ht="12.75" hidden="1">
      <c r="A86" s="315"/>
      <c s="101" t="s">
        <v>112</v>
      </c>
      <c s="226" t="e">
        <f>Comp_Sum_Cat_Ref!B70</f>
        <v>#REF!</v>
      </c>
      <c s="185" t="e">
        <f>Comp_Sum_Cat_Ref!C70</f>
        <v>#REF!</v>
      </c>
      <c s="145" t="str">
        <f>Comp_Sum_Cat_Ref!D70</f>
        <v>NA</v>
      </c>
      <c s="160" t="str">
        <f>Comp_Sum_Cat_Ref!E70</f>
        <v>NA</v>
      </c>
      <c s="146" t="str">
        <f>Comp_Sum_Cat_Ref!F70</f>
        <v>NA</v>
      </c>
      <c s="160" t="str">
        <f>Comp_Sum_Cat_Ref!G70</f>
        <v>NA</v>
      </c>
      <c s="146" t="str">
        <f>Comp_Sum_Cat_Ref!H70</f>
        <v>NA</v>
      </c>
      <c s="147" t="str">
        <f>Comp_Sum_Cat_Ref!AE70</f>
        <v>NA</v>
      </c>
      <c s="185" t="e">
        <f>Comp_Sum_Cat_Ref!J70</f>
        <v>#REF!</v>
      </c>
      <c s="145" t="str">
        <f>Comp_Sum_Cat_Ref!K70</f>
        <v>NA</v>
      </c>
      <c s="160" t="str">
        <f>Comp_Sum_Cat_Ref!L70</f>
        <v>NA</v>
      </c>
      <c s="146" t="str">
        <f>Comp_Sum_Cat_Ref!M70</f>
        <v>NA</v>
      </c>
      <c s="160" t="str">
        <f>Comp_Sum_Cat_Ref!N70</f>
        <v>NA</v>
      </c>
      <c s="146" t="str">
        <f>Comp_Sum_Cat_Ref!O70</f>
        <v>NA</v>
      </c>
      <c s="147" t="str">
        <f>Comp_Sum_Cat_Ref!AF70</f>
        <v>NA</v>
      </c>
      <c s="185" t="e">
        <f>Comp_Sum_Cat_Ref!Q70</f>
        <v>#REF!</v>
      </c>
      <c s="145" t="str">
        <f>Comp_Sum_Cat_Ref!R70</f>
        <v>NA</v>
      </c>
      <c s="160" t="str">
        <f>Comp_Sum_Cat_Ref!S70</f>
        <v>NA</v>
      </c>
      <c s="146" t="str">
        <f>Comp_Sum_Cat_Ref!T70</f>
        <v>NA</v>
      </c>
      <c s="160" t="str">
        <f>Comp_Sum_Cat_Ref!U70</f>
        <v>NA</v>
      </c>
      <c s="146" t="str">
        <f>Comp_Sum_Cat_Ref!V70</f>
        <v>NA</v>
      </c>
      <c s="147" t="str">
        <f>Comp_Sum_Cat_Ref!AG70</f>
        <v>NA</v>
      </c>
      <c s="185" t="e">
        <f>Comp_Sum_Cat_Ref!X70</f>
        <v>#REF!</v>
      </c>
      <c s="145" t="str">
        <f>Comp_Sum_Cat_Ref!Y70</f>
        <v>NA</v>
      </c>
      <c s="160" t="str">
        <f>Comp_Sum_Cat_Ref!Z70</f>
        <v>NA</v>
      </c>
      <c s="146" t="str">
        <f>Comp_Sum_Cat_Ref!AA70</f>
        <v>NA</v>
      </c>
      <c s="160" t="str">
        <f>Comp_Sum_Cat_Ref!AB70</f>
        <v>NA</v>
      </c>
      <c s="146" t="str">
        <f>Comp_Sum_Cat_Ref!AC70</f>
        <v>NA</v>
      </c>
      <c s="147" t="str">
        <f>Comp_Sum_Cat_Ref!AH70</f>
        <v>NA</v>
      </c>
      <c s="158"/>
    </row>
    <row r="87" spans="1:32" s="156" customFormat="1" ht="12.75">
      <c r="A87" s="315"/>
      <c s="101" t="s">
        <v>124</v>
      </c>
      <c s="226" t="e">
        <f>Comp_Sum_Cat_Ref!B71</f>
        <v>#REF!</v>
      </c>
      <c s="185" t="e">
        <f>Comp_Sum_Cat_Ref!C71</f>
        <v>#REF!</v>
      </c>
      <c s="145" t="str">
        <f>Comp_Sum_Cat_Ref!D71</f>
        <v>NA</v>
      </c>
      <c s="160" t="str">
        <f>Comp_Sum_Cat_Ref!E71</f>
        <v>NA</v>
      </c>
      <c s="146" t="str">
        <f>Comp_Sum_Cat_Ref!F71</f>
        <v>NA</v>
      </c>
      <c s="160" t="str">
        <f>Comp_Sum_Cat_Ref!G71</f>
        <v>NA</v>
      </c>
      <c s="146" t="str">
        <f>Comp_Sum_Cat_Ref!H71</f>
        <v>NA</v>
      </c>
      <c s="147" t="str">
        <f>Comp_Sum_Cat_Ref!AE71</f>
        <v>NA</v>
      </c>
      <c s="185" t="e">
        <f>Comp_Sum_Cat_Ref!J71</f>
        <v>#REF!</v>
      </c>
      <c s="145" t="str">
        <f>Comp_Sum_Cat_Ref!K71</f>
        <v>NA</v>
      </c>
      <c s="160" t="str">
        <f>Comp_Sum_Cat_Ref!L71</f>
        <v>NA</v>
      </c>
      <c s="146" t="str">
        <f>Comp_Sum_Cat_Ref!M71</f>
        <v>NA</v>
      </c>
      <c s="160" t="str">
        <f>Comp_Sum_Cat_Ref!N71</f>
        <v>NA</v>
      </c>
      <c s="146" t="str">
        <f>Comp_Sum_Cat_Ref!O71</f>
        <v>NA</v>
      </c>
      <c s="147" t="str">
        <f>Comp_Sum_Cat_Ref!AF71</f>
        <v>NA</v>
      </c>
      <c s="185" t="e">
        <f>Comp_Sum_Cat_Ref!Q71</f>
        <v>#REF!</v>
      </c>
      <c s="145" t="str">
        <f>Comp_Sum_Cat_Ref!R71</f>
        <v>NA</v>
      </c>
      <c s="160" t="str">
        <f>Comp_Sum_Cat_Ref!S71</f>
        <v>NA</v>
      </c>
      <c s="146" t="str">
        <f>Comp_Sum_Cat_Ref!T71</f>
        <v>NA</v>
      </c>
      <c s="160" t="str">
        <f>Comp_Sum_Cat_Ref!U71</f>
        <v>NA</v>
      </c>
      <c s="146" t="str">
        <f>Comp_Sum_Cat_Ref!V71</f>
        <v>NA</v>
      </c>
      <c s="147" t="str">
        <f>Comp_Sum_Cat_Ref!AG71</f>
        <v>NA</v>
      </c>
      <c s="185" t="e">
        <f>Comp_Sum_Cat_Ref!X71</f>
        <v>#REF!</v>
      </c>
      <c s="145" t="str">
        <f>Comp_Sum_Cat_Ref!Y71</f>
        <v>NA</v>
      </c>
      <c s="160" t="str">
        <f>Comp_Sum_Cat_Ref!Z71</f>
        <v>NA</v>
      </c>
      <c s="146" t="str">
        <f>Comp_Sum_Cat_Ref!AA71</f>
        <v>NA</v>
      </c>
      <c s="160" t="str">
        <f>Comp_Sum_Cat_Ref!AB71</f>
        <v>NA</v>
      </c>
      <c s="146" t="str">
        <f>Comp_Sum_Cat_Ref!AC71</f>
        <v>NA</v>
      </c>
      <c s="147" t="str">
        <f>Comp_Sum_Cat_Ref!AH71</f>
        <v>NA</v>
      </c>
      <c s="158"/>
    </row>
    <row r="88" spans="1:16384" s="156" customFormat="1" ht="13.5">
      <c r="A88" s="316"/>
      <c s="161" t="s">
        <v>114</v>
      </c>
      <c s="227" t="str">
        <f>Comp_Sum_Cat_Ref!B72</f>
        <v>AO Chld</v>
      </c>
      <c s="186" t="e">
        <f>Comp_Sum_Cat_Ref!C72</f>
        <v>#REF!</v>
      </c>
      <c s="148" t="str">
        <f>Comp_Sum_Cat_Ref!D72</f>
        <v>NA</v>
      </c>
      <c s="148" t="str">
        <f>Comp_Sum_Cat_Ref!E72</f>
        <v>NA</v>
      </c>
      <c s="149" t="str">
        <f>Comp_Sum_Cat_Ref!F72</f>
        <v>NA</v>
      </c>
      <c s="148" t="str">
        <f>Comp_Sum_Cat_Ref!G72</f>
        <v>NA</v>
      </c>
      <c s="149" t="str">
        <f>Comp_Sum_Cat_Ref!H72</f>
        <v>NA</v>
      </c>
      <c s="150" t="str">
        <f>Comp_Sum_Cat_Ref!AE72</f>
        <v>NA</v>
      </c>
      <c s="186" t="e">
        <f>Comp_Sum_Cat_Ref!J72</f>
        <v>#REF!</v>
      </c>
      <c s="148" t="str">
        <f>Comp_Sum_Cat_Ref!K72</f>
        <v>NA</v>
      </c>
      <c s="148" t="str">
        <f>Comp_Sum_Cat_Ref!L72</f>
        <v>NA</v>
      </c>
      <c s="149" t="str">
        <f>Comp_Sum_Cat_Ref!M72</f>
        <v>NA</v>
      </c>
      <c s="148" t="str">
        <f>Comp_Sum_Cat_Ref!N72</f>
        <v>NA</v>
      </c>
      <c s="149" t="str">
        <f>Comp_Sum_Cat_Ref!O72</f>
        <v>NA</v>
      </c>
      <c s="150" t="str">
        <f>Comp_Sum_Cat_Ref!AF72</f>
        <v>NA</v>
      </c>
      <c s="186" t="e">
        <f>Comp_Sum_Cat_Ref!Q72</f>
        <v>#REF!</v>
      </c>
      <c s="148" t="str">
        <f>Comp_Sum_Cat_Ref!R72</f>
        <v>NA</v>
      </c>
      <c s="148" t="str">
        <f>Comp_Sum_Cat_Ref!S72</f>
        <v>NA</v>
      </c>
      <c s="149" t="str">
        <f>Comp_Sum_Cat_Ref!T72</f>
        <v>NA</v>
      </c>
      <c s="148" t="str">
        <f>Comp_Sum_Cat_Ref!U72</f>
        <v>NA</v>
      </c>
      <c s="149" t="str">
        <f>Comp_Sum_Cat_Ref!V72</f>
        <v>NA</v>
      </c>
      <c s="150" t="str">
        <f>Comp_Sum_Cat_Ref!AG72</f>
        <v>NA</v>
      </c>
      <c s="186" t="e">
        <f>Comp_Sum_Cat_Ref!X72</f>
        <v>#REF!</v>
      </c>
      <c s="148" t="str">
        <f>Comp_Sum_Cat_Ref!Y72</f>
        <v>NA</v>
      </c>
      <c s="148" t="str">
        <f>Comp_Sum_Cat_Ref!Z72</f>
        <v>NA</v>
      </c>
      <c s="149" t="str">
        <f>Comp_Sum_Cat_Ref!AA72</f>
        <v>NA</v>
      </c>
      <c s="148" t="str">
        <f>Comp_Sum_Cat_Ref!AB72</f>
        <v>NA</v>
      </c>
      <c s="149" t="str">
        <f>Comp_Sum_Cat_Ref!AC72</f>
        <v>NA</v>
      </c>
      <c s="150" t="str">
        <f>Comp_Sum_Cat_Ref!AH72</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89" spans="1:16384" s="155" customFormat="1" ht="3" customHeight="1">
      <c r="A89" s="166"/>
      <c s="164"/>
      <c s="183" t="e">
        <f>Comp_Sum_Cat_Ref!B71</f>
        <v>#REF!</v>
      </c>
      <c s="218" t="e">
        <f>Comp_Sum_Cat_Ref!C71</f>
        <v>#REF!</v>
      </c>
      <c s="219" t="str">
        <f>Comp_Sum_Cat_Ref!D71</f>
        <v>NA</v>
      </c>
      <c s="219" t="str">
        <f>Comp_Sum_Cat_Ref!E71</f>
        <v>NA</v>
      </c>
      <c s="143" t="str">
        <f>Comp_Sum_Cat_Ref!F71</f>
        <v>NA</v>
      </c>
      <c s="219" t="str">
        <f>Comp_Sum_Cat_Ref!G71</f>
        <v>NA</v>
      </c>
      <c s="143" t="str">
        <f>Comp_Sum_Cat_Ref!H71</f>
        <v>NA</v>
      </c>
      <c s="220" t="str">
        <f>Comp_Sum_Cat_Ref!AE71</f>
        <v>NA</v>
      </c>
      <c s="229" t="e">
        <f>Comp_Sum_Cat_Ref!J71</f>
        <v>#REF!</v>
      </c>
      <c s="219" t="str">
        <f>Comp_Sum_Cat_Ref!K71</f>
        <v>NA</v>
      </c>
      <c s="219" t="str">
        <f>Comp_Sum_Cat_Ref!L71</f>
        <v>NA</v>
      </c>
      <c s="143" t="str">
        <f>Comp_Sum_Cat_Ref!M71</f>
        <v>NA</v>
      </c>
      <c s="219" t="str">
        <f>Comp_Sum_Cat_Ref!N71</f>
        <v>NA</v>
      </c>
      <c s="143" t="str">
        <f>Comp_Sum_Cat_Ref!O71</f>
        <v>NA</v>
      </c>
      <c s="220" t="str">
        <f>Comp_Sum_Cat_Ref!AF71</f>
        <v>NA</v>
      </c>
      <c s="229" t="e">
        <f>Comp_Sum_Cat_Ref!Q71</f>
        <v>#REF!</v>
      </c>
      <c s="219" t="str">
        <f>Comp_Sum_Cat_Ref!R71</f>
        <v>NA</v>
      </c>
      <c s="219" t="str">
        <f>Comp_Sum_Cat_Ref!S71</f>
        <v>NA</v>
      </c>
      <c s="143" t="str">
        <f>Comp_Sum_Cat_Ref!T71</f>
        <v>NA</v>
      </c>
      <c s="219" t="str">
        <f>Comp_Sum_Cat_Ref!U71</f>
        <v>NA</v>
      </c>
      <c s="143" t="str">
        <f>Comp_Sum_Cat_Ref!V71</f>
        <v>NA</v>
      </c>
      <c s="220" t="str">
        <f>Comp_Sum_Cat_Ref!AG71</f>
        <v>NA</v>
      </c>
      <c s="229" t="e">
        <f>Comp_Sum_Cat_Ref!X71</f>
        <v>#REF!</v>
      </c>
      <c s="219" t="str">
        <f>Comp_Sum_Cat_Ref!Y71</f>
        <v>NA</v>
      </c>
      <c s="219" t="str">
        <f>Comp_Sum_Cat_Ref!Z71</f>
        <v>NA</v>
      </c>
      <c s="143" t="str">
        <f>Comp_Sum_Cat_Ref!AA71</f>
        <v>NA</v>
      </c>
      <c s="219" t="str">
        <f>Comp_Sum_Cat_Ref!AB71</f>
        <v>NA</v>
      </c>
      <c s="143" t="str">
        <f>Comp_Sum_Cat_Ref!AC71</f>
        <v>NA</v>
      </c>
      <c s="220" t="str">
        <f>Comp_Sum_Cat_Ref!AH71</f>
        <v>NA</v>
      </c>
      <c s="158"/>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90" spans="1:31" s="156" customFormat="1" ht="12.75">
      <c r="A90" s="317" t="s">
        <v>16</v>
      </c>
      <c s="207" t="s">
        <v>16</v>
      </c>
      <c s="225" t="e">
        <f>Comp_Sum_Cat_Ref!B73</f>
        <v>#REF!</v>
      </c>
      <c s="221" t="e">
        <f>Comp_Sum_Cat_Ref!C73</f>
        <v>#REF!</v>
      </c>
      <c s="222" t="str">
        <f>Comp_Sum_Cat_Ref!D73</f>
        <v>NA</v>
      </c>
      <c s="222" t="str">
        <f>Comp_Sum_Cat_Ref!E73</f>
        <v>NA</v>
      </c>
      <c s="223" t="str">
        <f>Comp_Sum_Cat_Ref!F73</f>
        <v>NA</v>
      </c>
      <c s="222" t="str">
        <f>Comp_Sum_Cat_Ref!G73</f>
        <v>NA</v>
      </c>
      <c s="223" t="str">
        <f>Comp_Sum_Cat_Ref!H73</f>
        <v>NA</v>
      </c>
      <c s="224" t="str">
        <f>Comp_Sum_Cat_Ref!AE73</f>
        <v>NA</v>
      </c>
      <c s="221" t="e">
        <f>Comp_Sum_Cat_Ref!J73</f>
        <v>#REF!</v>
      </c>
      <c s="222" t="str">
        <f>Comp_Sum_Cat_Ref!K73</f>
        <v>NA</v>
      </c>
      <c s="222" t="str">
        <f>Comp_Sum_Cat_Ref!L73</f>
        <v>NA</v>
      </c>
      <c s="223" t="str">
        <f>Comp_Sum_Cat_Ref!M73</f>
        <v>NA</v>
      </c>
      <c s="222" t="str">
        <f>Comp_Sum_Cat_Ref!N73</f>
        <v>NA</v>
      </c>
      <c s="223" t="str">
        <f>Comp_Sum_Cat_Ref!O73</f>
        <v>NA</v>
      </c>
      <c s="224" t="str">
        <f>Comp_Sum_Cat_Ref!AF73</f>
        <v>NA</v>
      </c>
      <c s="221" t="e">
        <f>Comp_Sum_Cat_Ref!Q73</f>
        <v>#REF!</v>
      </c>
      <c s="222" t="str">
        <f>Comp_Sum_Cat_Ref!R73</f>
        <v>NA</v>
      </c>
      <c s="222" t="str">
        <f>Comp_Sum_Cat_Ref!S73</f>
        <v>NA</v>
      </c>
      <c s="223" t="str">
        <f>Comp_Sum_Cat_Ref!T73</f>
        <v>NA</v>
      </c>
      <c s="222" t="str">
        <f>Comp_Sum_Cat_Ref!U73</f>
        <v>NA</v>
      </c>
      <c s="223" t="str">
        <f>Comp_Sum_Cat_Ref!V73</f>
        <v>NA</v>
      </c>
      <c s="224" t="str">
        <f>Comp_Sum_Cat_Ref!AG73</f>
        <v>NA</v>
      </c>
      <c s="221" t="e">
        <f>Comp_Sum_Cat_Ref!X73</f>
        <v>#REF!</v>
      </c>
      <c s="222" t="str">
        <f>Comp_Sum_Cat_Ref!Y73</f>
        <v>NA</v>
      </c>
      <c s="222" t="str">
        <f>Comp_Sum_Cat_Ref!Z73</f>
        <v>NA</v>
      </c>
      <c s="223" t="str">
        <f>Comp_Sum_Cat_Ref!AA73</f>
        <v>NA</v>
      </c>
      <c s="222" t="str">
        <f>Comp_Sum_Cat_Ref!AB73</f>
        <v>NA</v>
      </c>
      <c s="223" t="str">
        <f>Comp_Sum_Cat_Ref!AC73</f>
        <v>NA</v>
      </c>
      <c s="224" t="str">
        <f>Comp_Sum_Cat_Ref!AH73</f>
        <v>NA</v>
      </c>
    </row>
    <row r="91" spans="1:32" s="156" customFormat="1" ht="12.75">
      <c r="A91" s="318"/>
      <c s="101" t="s">
        <v>59</v>
      </c>
      <c s="226" t="e">
        <f>Comp_Sum_Cat_Ref!B74</f>
        <v>#REF!</v>
      </c>
      <c s="185" t="e">
        <f>Comp_Sum_Cat_Ref!C74</f>
        <v>#REF!</v>
      </c>
      <c s="145" t="str">
        <f>Comp_Sum_Cat_Ref!D74</f>
        <v>NA</v>
      </c>
      <c s="160" t="str">
        <f>Comp_Sum_Cat_Ref!E74</f>
        <v>NA</v>
      </c>
      <c s="146" t="str">
        <f>Comp_Sum_Cat_Ref!F74</f>
        <v>NA</v>
      </c>
      <c s="160" t="str">
        <f>Comp_Sum_Cat_Ref!G74</f>
        <v>NA</v>
      </c>
      <c s="146" t="str">
        <f>Comp_Sum_Cat_Ref!H74</f>
        <v>NA</v>
      </c>
      <c s="147" t="str">
        <f>Comp_Sum_Cat_Ref!AE74</f>
        <v>NA</v>
      </c>
      <c s="185" t="e">
        <f>Comp_Sum_Cat_Ref!J74</f>
        <v>#REF!</v>
      </c>
      <c s="145" t="str">
        <f>Comp_Sum_Cat_Ref!K74</f>
        <v>NA</v>
      </c>
      <c s="160" t="str">
        <f>Comp_Sum_Cat_Ref!L74</f>
        <v>NA</v>
      </c>
      <c s="146" t="str">
        <f>Comp_Sum_Cat_Ref!M74</f>
        <v>NA</v>
      </c>
      <c s="160" t="str">
        <f>Comp_Sum_Cat_Ref!N74</f>
        <v>NA</v>
      </c>
      <c s="146" t="str">
        <f>Comp_Sum_Cat_Ref!O74</f>
        <v>NA</v>
      </c>
      <c s="147" t="str">
        <f>Comp_Sum_Cat_Ref!AF74</f>
        <v>NA</v>
      </c>
      <c s="185" t="e">
        <f>Comp_Sum_Cat_Ref!Q74</f>
        <v>#REF!</v>
      </c>
      <c s="145" t="str">
        <f>Comp_Sum_Cat_Ref!R74</f>
        <v>NA</v>
      </c>
      <c s="160" t="str">
        <f>Comp_Sum_Cat_Ref!S74</f>
        <v>NA</v>
      </c>
      <c s="146" t="str">
        <f>Comp_Sum_Cat_Ref!T74</f>
        <v>NA</v>
      </c>
      <c s="160" t="str">
        <f>Comp_Sum_Cat_Ref!U74</f>
        <v>NA</v>
      </c>
      <c s="146" t="str">
        <f>Comp_Sum_Cat_Ref!V74</f>
        <v>NA</v>
      </c>
      <c s="147" t="str">
        <f>Comp_Sum_Cat_Ref!AG74</f>
        <v>NA</v>
      </c>
      <c s="185" t="e">
        <f>Comp_Sum_Cat_Ref!X74</f>
        <v>#REF!</v>
      </c>
      <c s="145" t="str">
        <f>Comp_Sum_Cat_Ref!Y74</f>
        <v>NA</v>
      </c>
      <c s="160" t="str">
        <f>Comp_Sum_Cat_Ref!Z74</f>
        <v>NA</v>
      </c>
      <c s="146" t="str">
        <f>Comp_Sum_Cat_Ref!AA74</f>
        <v>NA</v>
      </c>
      <c s="160" t="str">
        <f>Comp_Sum_Cat_Ref!AB74</f>
        <v>NA</v>
      </c>
      <c s="146" t="str">
        <f>Comp_Sum_Cat_Ref!AC74</f>
        <v>NA</v>
      </c>
      <c s="147" t="str">
        <f>Comp_Sum_Cat_Ref!AH74</f>
        <v>NA</v>
      </c>
      <c s="158"/>
    </row>
    <row r="92" spans="1:32" s="156" customFormat="1" ht="12.75">
      <c r="A92" s="318"/>
      <c s="101" t="s">
        <v>60</v>
      </c>
      <c s="226" t="e">
        <f>Comp_Sum_Cat_Ref!B75</f>
        <v>#REF!</v>
      </c>
      <c s="185" t="e">
        <f>Comp_Sum_Cat_Ref!C75</f>
        <v>#REF!</v>
      </c>
      <c s="145" t="str">
        <f>Comp_Sum_Cat_Ref!D75</f>
        <v>NA</v>
      </c>
      <c s="160" t="str">
        <f>Comp_Sum_Cat_Ref!E75</f>
        <v>NA</v>
      </c>
      <c s="146" t="str">
        <f>Comp_Sum_Cat_Ref!F75</f>
        <v>NA</v>
      </c>
      <c s="160" t="str">
        <f>Comp_Sum_Cat_Ref!G75</f>
        <v>NA</v>
      </c>
      <c s="146" t="str">
        <f>Comp_Sum_Cat_Ref!H75</f>
        <v>NA</v>
      </c>
      <c s="147" t="str">
        <f>Comp_Sum_Cat_Ref!AE75</f>
        <v>NA</v>
      </c>
      <c s="185" t="e">
        <f>Comp_Sum_Cat_Ref!J75</f>
        <v>#REF!</v>
      </c>
      <c s="145" t="str">
        <f>Comp_Sum_Cat_Ref!K75</f>
        <v>NA</v>
      </c>
      <c s="160" t="str">
        <f>Comp_Sum_Cat_Ref!L75</f>
        <v>NA</v>
      </c>
      <c s="146" t="str">
        <f>Comp_Sum_Cat_Ref!M75</f>
        <v>NA</v>
      </c>
      <c s="160" t="str">
        <f>Comp_Sum_Cat_Ref!N75</f>
        <v>NA</v>
      </c>
      <c s="146" t="str">
        <f>Comp_Sum_Cat_Ref!O75</f>
        <v>NA</v>
      </c>
      <c s="147" t="str">
        <f>Comp_Sum_Cat_Ref!AF75</f>
        <v>NA</v>
      </c>
      <c s="185" t="e">
        <f>Comp_Sum_Cat_Ref!Q75</f>
        <v>#REF!</v>
      </c>
      <c s="145" t="str">
        <f>Comp_Sum_Cat_Ref!R75</f>
        <v>NA</v>
      </c>
      <c s="160" t="str">
        <f>Comp_Sum_Cat_Ref!S75</f>
        <v>NA</v>
      </c>
      <c s="146" t="str">
        <f>Comp_Sum_Cat_Ref!T75</f>
        <v>NA</v>
      </c>
      <c s="160" t="str">
        <f>Comp_Sum_Cat_Ref!U75</f>
        <v>NA</v>
      </c>
      <c s="146" t="str">
        <f>Comp_Sum_Cat_Ref!V75</f>
        <v>NA</v>
      </c>
      <c s="147" t="str">
        <f>Comp_Sum_Cat_Ref!AG75</f>
        <v>NA</v>
      </c>
      <c s="185" t="e">
        <f>Comp_Sum_Cat_Ref!X75</f>
        <v>#REF!</v>
      </c>
      <c s="145" t="str">
        <f>Comp_Sum_Cat_Ref!Y75</f>
        <v>NA</v>
      </c>
      <c s="160" t="str">
        <f>Comp_Sum_Cat_Ref!Z75</f>
        <v>NA</v>
      </c>
      <c s="146" t="str">
        <f>Comp_Sum_Cat_Ref!AA75</f>
        <v>NA</v>
      </c>
      <c s="160" t="str">
        <f>Comp_Sum_Cat_Ref!AB75</f>
        <v>NA</v>
      </c>
      <c s="146" t="str">
        <f>Comp_Sum_Cat_Ref!AC75</f>
        <v>NA</v>
      </c>
      <c s="147" t="str">
        <f>Comp_Sum_Cat_Ref!AH75</f>
        <v>NA</v>
      </c>
      <c s="158"/>
    </row>
    <row r="93" spans="1:32" s="156" customFormat="1" ht="12.75">
      <c r="A93" s="318"/>
      <c s="101" t="s">
        <v>61</v>
      </c>
      <c s="226" t="e">
        <f>Comp_Sum_Cat_Ref!B76</f>
        <v>#REF!</v>
      </c>
      <c s="185" t="e">
        <f>Comp_Sum_Cat_Ref!C76</f>
        <v>#REF!</v>
      </c>
      <c s="145" t="str">
        <f>Comp_Sum_Cat_Ref!D76</f>
        <v>NA</v>
      </c>
      <c s="160" t="str">
        <f>Comp_Sum_Cat_Ref!E76</f>
        <v>NA</v>
      </c>
      <c s="146" t="str">
        <f>Comp_Sum_Cat_Ref!F76</f>
        <v>NA</v>
      </c>
      <c s="160" t="str">
        <f>Comp_Sum_Cat_Ref!G76</f>
        <v>NA</v>
      </c>
      <c s="146" t="str">
        <f>Comp_Sum_Cat_Ref!H76</f>
        <v>NA</v>
      </c>
      <c s="147" t="str">
        <f>Comp_Sum_Cat_Ref!AE76</f>
        <v>NA</v>
      </c>
      <c s="185" t="e">
        <f>Comp_Sum_Cat_Ref!J76</f>
        <v>#REF!</v>
      </c>
      <c s="145" t="str">
        <f>Comp_Sum_Cat_Ref!K76</f>
        <v>NA</v>
      </c>
      <c s="160" t="str">
        <f>Comp_Sum_Cat_Ref!L76</f>
        <v>NA</v>
      </c>
      <c s="146" t="str">
        <f>Comp_Sum_Cat_Ref!M76</f>
        <v>NA</v>
      </c>
      <c s="160" t="str">
        <f>Comp_Sum_Cat_Ref!N76</f>
        <v>NA</v>
      </c>
      <c s="146" t="str">
        <f>Comp_Sum_Cat_Ref!O76</f>
        <v>NA</v>
      </c>
      <c s="147" t="str">
        <f>Comp_Sum_Cat_Ref!AF76</f>
        <v>NA</v>
      </c>
      <c s="185" t="e">
        <f>Comp_Sum_Cat_Ref!Q76</f>
        <v>#REF!</v>
      </c>
      <c s="145" t="str">
        <f>Comp_Sum_Cat_Ref!R76</f>
        <v>NA</v>
      </c>
      <c s="160" t="str">
        <f>Comp_Sum_Cat_Ref!S76</f>
        <v>NA</v>
      </c>
      <c s="146" t="str">
        <f>Comp_Sum_Cat_Ref!T76</f>
        <v>NA</v>
      </c>
      <c s="160" t="str">
        <f>Comp_Sum_Cat_Ref!U76</f>
        <v>NA</v>
      </c>
      <c s="146" t="str">
        <f>Comp_Sum_Cat_Ref!V76</f>
        <v>NA</v>
      </c>
      <c s="147" t="str">
        <f>Comp_Sum_Cat_Ref!AG76</f>
        <v>NA</v>
      </c>
      <c s="185" t="e">
        <f>Comp_Sum_Cat_Ref!X76</f>
        <v>#REF!</v>
      </c>
      <c s="145" t="str">
        <f>Comp_Sum_Cat_Ref!Y76</f>
        <v>NA</v>
      </c>
      <c s="160" t="str">
        <f>Comp_Sum_Cat_Ref!Z76</f>
        <v>NA</v>
      </c>
      <c s="146" t="str">
        <f>Comp_Sum_Cat_Ref!AA76</f>
        <v>NA</v>
      </c>
      <c s="160" t="str">
        <f>Comp_Sum_Cat_Ref!AB76</f>
        <v>NA</v>
      </c>
      <c s="146" t="str">
        <f>Comp_Sum_Cat_Ref!AC76</f>
        <v>NA</v>
      </c>
      <c s="147" t="str">
        <f>Comp_Sum_Cat_Ref!AH76</f>
        <v>NA</v>
      </c>
      <c s="158"/>
    </row>
    <row r="94" spans="1:32" s="156" customFormat="1" ht="12.75">
      <c r="A94" s="318"/>
      <c s="101" t="s">
        <v>62</v>
      </c>
      <c s="226" t="e">
        <f>Comp_Sum_Cat_Ref!B77</f>
        <v>#REF!</v>
      </c>
      <c s="185" t="e">
        <f>Comp_Sum_Cat_Ref!C77</f>
        <v>#REF!</v>
      </c>
      <c s="145" t="str">
        <f>Comp_Sum_Cat_Ref!D77</f>
        <v>NA</v>
      </c>
      <c s="160" t="str">
        <f>Comp_Sum_Cat_Ref!E77</f>
        <v>NA</v>
      </c>
      <c s="146" t="str">
        <f>Comp_Sum_Cat_Ref!F77</f>
        <v>NA</v>
      </c>
      <c s="160" t="str">
        <f>Comp_Sum_Cat_Ref!G77</f>
        <v>NA</v>
      </c>
      <c s="146" t="str">
        <f>Comp_Sum_Cat_Ref!H77</f>
        <v>NA</v>
      </c>
      <c s="147" t="str">
        <f>Comp_Sum_Cat_Ref!AE77</f>
        <v>NA</v>
      </c>
      <c s="185" t="e">
        <f>Comp_Sum_Cat_Ref!J77</f>
        <v>#REF!</v>
      </c>
      <c s="145" t="str">
        <f>Comp_Sum_Cat_Ref!K77</f>
        <v>NA</v>
      </c>
      <c s="160" t="str">
        <f>Comp_Sum_Cat_Ref!L77</f>
        <v>NA</v>
      </c>
      <c s="146" t="str">
        <f>Comp_Sum_Cat_Ref!M77</f>
        <v>NA</v>
      </c>
      <c s="160" t="str">
        <f>Comp_Sum_Cat_Ref!N77</f>
        <v>NA</v>
      </c>
      <c s="146" t="str">
        <f>Comp_Sum_Cat_Ref!O77</f>
        <v>NA</v>
      </c>
      <c s="147" t="str">
        <f>Comp_Sum_Cat_Ref!AF77</f>
        <v>NA</v>
      </c>
      <c s="185" t="e">
        <f>Comp_Sum_Cat_Ref!Q77</f>
        <v>#REF!</v>
      </c>
      <c s="145" t="str">
        <f>Comp_Sum_Cat_Ref!R77</f>
        <v>NA</v>
      </c>
      <c s="160" t="str">
        <f>Comp_Sum_Cat_Ref!S77</f>
        <v>NA</v>
      </c>
      <c s="146" t="str">
        <f>Comp_Sum_Cat_Ref!T77</f>
        <v>NA</v>
      </c>
      <c s="160" t="str">
        <f>Comp_Sum_Cat_Ref!U77</f>
        <v>NA</v>
      </c>
      <c s="146" t="str">
        <f>Comp_Sum_Cat_Ref!V77</f>
        <v>NA</v>
      </c>
      <c s="147" t="str">
        <f>Comp_Sum_Cat_Ref!AG77</f>
        <v>NA</v>
      </c>
      <c s="185" t="e">
        <f>Comp_Sum_Cat_Ref!X77</f>
        <v>#REF!</v>
      </c>
      <c s="145" t="str">
        <f>Comp_Sum_Cat_Ref!Y77</f>
        <v>NA</v>
      </c>
      <c s="160" t="str">
        <f>Comp_Sum_Cat_Ref!Z77</f>
        <v>NA</v>
      </c>
      <c s="146" t="str">
        <f>Comp_Sum_Cat_Ref!AA77</f>
        <v>NA</v>
      </c>
      <c s="160" t="str">
        <f>Comp_Sum_Cat_Ref!AB77</f>
        <v>NA</v>
      </c>
      <c s="146" t="str">
        <f>Comp_Sum_Cat_Ref!AC77</f>
        <v>NA</v>
      </c>
      <c s="147" t="str">
        <f>Comp_Sum_Cat_Ref!AH77</f>
        <v>NA</v>
      </c>
      <c s="158"/>
    </row>
    <row r="95" spans="1:32" s="156" customFormat="1" ht="12.75">
      <c r="A95" s="318"/>
      <c s="101" t="s">
        <v>63</v>
      </c>
      <c s="226" t="e">
        <f>Comp_Sum_Cat_Ref!B78</f>
        <v>#REF!</v>
      </c>
      <c s="185" t="e">
        <f>Comp_Sum_Cat_Ref!C78</f>
        <v>#REF!</v>
      </c>
      <c s="145" t="str">
        <f>Comp_Sum_Cat_Ref!D78</f>
        <v>NA</v>
      </c>
      <c s="160" t="str">
        <f>Comp_Sum_Cat_Ref!E78</f>
        <v>NA</v>
      </c>
      <c s="146" t="str">
        <f>Comp_Sum_Cat_Ref!F78</f>
        <v>NA</v>
      </c>
      <c s="160" t="str">
        <f>Comp_Sum_Cat_Ref!G78</f>
        <v>NA</v>
      </c>
      <c s="146" t="str">
        <f>Comp_Sum_Cat_Ref!H78</f>
        <v>NA</v>
      </c>
      <c s="147" t="str">
        <f>Comp_Sum_Cat_Ref!AE78</f>
        <v>NA</v>
      </c>
      <c s="185" t="e">
        <f>Comp_Sum_Cat_Ref!J78</f>
        <v>#REF!</v>
      </c>
      <c s="145" t="str">
        <f>Comp_Sum_Cat_Ref!K78</f>
        <v>NA</v>
      </c>
      <c s="160" t="str">
        <f>Comp_Sum_Cat_Ref!L78</f>
        <v>NA</v>
      </c>
      <c s="146" t="str">
        <f>Comp_Sum_Cat_Ref!M78</f>
        <v>NA</v>
      </c>
      <c s="160" t="str">
        <f>Comp_Sum_Cat_Ref!N78</f>
        <v>NA</v>
      </c>
      <c s="146" t="str">
        <f>Comp_Sum_Cat_Ref!O78</f>
        <v>NA</v>
      </c>
      <c s="147" t="str">
        <f>Comp_Sum_Cat_Ref!AF78</f>
        <v>NA</v>
      </c>
      <c s="185" t="e">
        <f>Comp_Sum_Cat_Ref!Q78</f>
        <v>#REF!</v>
      </c>
      <c s="145" t="str">
        <f>Comp_Sum_Cat_Ref!R78</f>
        <v>NA</v>
      </c>
      <c s="160" t="str">
        <f>Comp_Sum_Cat_Ref!S78</f>
        <v>NA</v>
      </c>
      <c s="146" t="str">
        <f>Comp_Sum_Cat_Ref!T78</f>
        <v>NA</v>
      </c>
      <c s="160" t="str">
        <f>Comp_Sum_Cat_Ref!U78</f>
        <v>NA</v>
      </c>
      <c s="146" t="str">
        <f>Comp_Sum_Cat_Ref!V78</f>
        <v>NA</v>
      </c>
      <c s="147" t="str">
        <f>Comp_Sum_Cat_Ref!AG78</f>
        <v>NA</v>
      </c>
      <c s="185" t="e">
        <f>Comp_Sum_Cat_Ref!X78</f>
        <v>#REF!</v>
      </c>
      <c s="145" t="str">
        <f>Comp_Sum_Cat_Ref!Y78</f>
        <v>NA</v>
      </c>
      <c s="160" t="str">
        <f>Comp_Sum_Cat_Ref!Z78</f>
        <v>NA</v>
      </c>
      <c s="146" t="str">
        <f>Comp_Sum_Cat_Ref!AA78</f>
        <v>NA</v>
      </c>
      <c s="160" t="str">
        <f>Comp_Sum_Cat_Ref!AB78</f>
        <v>NA</v>
      </c>
      <c s="146" t="str">
        <f>Comp_Sum_Cat_Ref!AC78</f>
        <v>NA</v>
      </c>
      <c s="147" t="str">
        <f>Comp_Sum_Cat_Ref!AH78</f>
        <v>NA</v>
      </c>
      <c s="158"/>
    </row>
    <row r="96" spans="1:32" s="156" customFormat="1" ht="12.75">
      <c r="A96" s="318"/>
      <c s="101" t="s">
        <v>64</v>
      </c>
      <c s="226" t="e">
        <f>Comp_Sum_Cat_Ref!B79</f>
        <v>#REF!</v>
      </c>
      <c s="185" t="e">
        <f>Comp_Sum_Cat_Ref!C79</f>
        <v>#REF!</v>
      </c>
      <c s="145" t="str">
        <f>Comp_Sum_Cat_Ref!D79</f>
        <v>NA</v>
      </c>
      <c s="160" t="str">
        <f>Comp_Sum_Cat_Ref!E79</f>
        <v>NA</v>
      </c>
      <c s="146" t="str">
        <f>Comp_Sum_Cat_Ref!F79</f>
        <v>NA</v>
      </c>
      <c s="160" t="str">
        <f>Comp_Sum_Cat_Ref!G79</f>
        <v>NA</v>
      </c>
      <c s="146" t="str">
        <f>Comp_Sum_Cat_Ref!H79</f>
        <v>NA</v>
      </c>
      <c s="147" t="str">
        <f>Comp_Sum_Cat_Ref!AE79</f>
        <v>NA</v>
      </c>
      <c s="185" t="e">
        <f>Comp_Sum_Cat_Ref!J79</f>
        <v>#REF!</v>
      </c>
      <c s="145" t="str">
        <f>Comp_Sum_Cat_Ref!K79</f>
        <v>NA</v>
      </c>
      <c s="160" t="str">
        <f>Comp_Sum_Cat_Ref!L79</f>
        <v>NA</v>
      </c>
      <c s="146" t="str">
        <f>Comp_Sum_Cat_Ref!M79</f>
        <v>NA</v>
      </c>
      <c s="160" t="str">
        <f>Comp_Sum_Cat_Ref!N79</f>
        <v>NA</v>
      </c>
      <c s="146" t="str">
        <f>Comp_Sum_Cat_Ref!O79</f>
        <v>NA</v>
      </c>
      <c s="147" t="str">
        <f>Comp_Sum_Cat_Ref!AF79</f>
        <v>NA</v>
      </c>
      <c s="185" t="e">
        <f>Comp_Sum_Cat_Ref!Q79</f>
        <v>#REF!</v>
      </c>
      <c s="145" t="str">
        <f>Comp_Sum_Cat_Ref!R79</f>
        <v>NA</v>
      </c>
      <c s="160" t="str">
        <f>Comp_Sum_Cat_Ref!S79</f>
        <v>NA</v>
      </c>
      <c s="146" t="str">
        <f>Comp_Sum_Cat_Ref!T79</f>
        <v>NA</v>
      </c>
      <c s="160" t="str">
        <f>Comp_Sum_Cat_Ref!U79</f>
        <v>NA</v>
      </c>
      <c s="146" t="str">
        <f>Comp_Sum_Cat_Ref!V79</f>
        <v>NA</v>
      </c>
      <c s="147" t="str">
        <f>Comp_Sum_Cat_Ref!AG79</f>
        <v>NA</v>
      </c>
      <c s="185" t="e">
        <f>Comp_Sum_Cat_Ref!X79</f>
        <v>#REF!</v>
      </c>
      <c s="145" t="str">
        <f>Comp_Sum_Cat_Ref!Y79</f>
        <v>NA</v>
      </c>
      <c s="160" t="str">
        <f>Comp_Sum_Cat_Ref!Z79</f>
        <v>NA</v>
      </c>
      <c s="146" t="str">
        <f>Comp_Sum_Cat_Ref!AA79</f>
        <v>NA</v>
      </c>
      <c s="160" t="str">
        <f>Comp_Sum_Cat_Ref!AB79</f>
        <v>NA</v>
      </c>
      <c s="146" t="str">
        <f>Comp_Sum_Cat_Ref!AC79</f>
        <v>NA</v>
      </c>
      <c s="147" t="str">
        <f>Comp_Sum_Cat_Ref!AH79</f>
        <v>NA</v>
      </c>
      <c s="158"/>
    </row>
    <row r="97" spans="1:32" s="156" customFormat="1" ht="12.75">
      <c r="A97" s="318"/>
      <c s="101" t="s">
        <v>95</v>
      </c>
      <c s="226" t="e">
        <f>Comp_Sum_Cat_Ref!B80</f>
        <v>#REF!</v>
      </c>
      <c s="185" t="e">
        <f>Comp_Sum_Cat_Ref!C80</f>
        <v>#REF!</v>
      </c>
      <c s="145" t="str">
        <f>Comp_Sum_Cat_Ref!D80</f>
        <v>NA</v>
      </c>
      <c s="160" t="str">
        <f>Comp_Sum_Cat_Ref!E80</f>
        <v>NA</v>
      </c>
      <c s="146" t="str">
        <f>Comp_Sum_Cat_Ref!F80</f>
        <v>NA</v>
      </c>
      <c s="160" t="str">
        <f>Comp_Sum_Cat_Ref!G80</f>
        <v>NA</v>
      </c>
      <c s="146" t="str">
        <f>Comp_Sum_Cat_Ref!H80</f>
        <v>NA</v>
      </c>
      <c s="147" t="str">
        <f>Comp_Sum_Cat_Ref!AE80</f>
        <v>NA</v>
      </c>
      <c s="185" t="e">
        <f>Comp_Sum_Cat_Ref!J80</f>
        <v>#REF!</v>
      </c>
      <c s="145" t="str">
        <f>Comp_Sum_Cat_Ref!K80</f>
        <v>NA</v>
      </c>
      <c s="160" t="str">
        <f>Comp_Sum_Cat_Ref!L80</f>
        <v>NA</v>
      </c>
      <c s="146" t="str">
        <f>Comp_Sum_Cat_Ref!M80</f>
        <v>NA</v>
      </c>
      <c s="160" t="str">
        <f>Comp_Sum_Cat_Ref!N80</f>
        <v>NA</v>
      </c>
      <c s="146" t="str">
        <f>Comp_Sum_Cat_Ref!O80</f>
        <v>NA</v>
      </c>
      <c s="147" t="str">
        <f>Comp_Sum_Cat_Ref!AF80</f>
        <v>NA</v>
      </c>
      <c s="185" t="e">
        <f>Comp_Sum_Cat_Ref!Q80</f>
        <v>#REF!</v>
      </c>
      <c s="145" t="str">
        <f>Comp_Sum_Cat_Ref!R80</f>
        <v>NA</v>
      </c>
      <c s="160" t="str">
        <f>Comp_Sum_Cat_Ref!S80</f>
        <v>NA</v>
      </c>
      <c s="146" t="str">
        <f>Comp_Sum_Cat_Ref!T80</f>
        <v>NA</v>
      </c>
      <c s="160" t="str">
        <f>Comp_Sum_Cat_Ref!U80</f>
        <v>NA</v>
      </c>
      <c s="146" t="str">
        <f>Comp_Sum_Cat_Ref!V80</f>
        <v>NA</v>
      </c>
      <c s="147" t="str">
        <f>Comp_Sum_Cat_Ref!AG80</f>
        <v>NA</v>
      </c>
      <c s="185" t="e">
        <f>Comp_Sum_Cat_Ref!X80</f>
        <v>#REF!</v>
      </c>
      <c s="145" t="str">
        <f>Comp_Sum_Cat_Ref!Y80</f>
        <v>NA</v>
      </c>
      <c s="160" t="str">
        <f>Comp_Sum_Cat_Ref!Z80</f>
        <v>NA</v>
      </c>
      <c s="146" t="str">
        <f>Comp_Sum_Cat_Ref!AA80</f>
        <v>NA</v>
      </c>
      <c s="160" t="str">
        <f>Comp_Sum_Cat_Ref!AB80</f>
        <v>NA</v>
      </c>
      <c s="146" t="str">
        <f>Comp_Sum_Cat_Ref!AC80</f>
        <v>NA</v>
      </c>
      <c s="147" t="str">
        <f>Comp_Sum_Cat_Ref!AH80</f>
        <v>NA</v>
      </c>
      <c s="158"/>
    </row>
    <row r="98" spans="1:31" s="156" customFormat="1" ht="12.75">
      <c r="A98" s="318"/>
      <c s="101" t="s">
        <v>88</v>
      </c>
      <c s="226" t="e">
        <f>Comp_Sum_Cat_Ref!B81</f>
        <v>#REF!</v>
      </c>
      <c s="185" t="e">
        <f>Comp_Sum_Cat_Ref!C81</f>
        <v>#REF!</v>
      </c>
      <c s="145" t="str">
        <f>Comp_Sum_Cat_Ref!D81</f>
        <v>NA</v>
      </c>
      <c s="160" t="str">
        <f>Comp_Sum_Cat_Ref!E81</f>
        <v>NA</v>
      </c>
      <c s="146" t="str">
        <f>Comp_Sum_Cat_Ref!F81</f>
        <v>NA</v>
      </c>
      <c s="160" t="str">
        <f>Comp_Sum_Cat_Ref!G81</f>
        <v>NA</v>
      </c>
      <c s="146" t="str">
        <f>Comp_Sum_Cat_Ref!H81</f>
        <v>NA</v>
      </c>
      <c s="147" t="str">
        <f>Comp_Sum_Cat_Ref!AE81</f>
        <v>NA</v>
      </c>
      <c s="185" t="e">
        <f>Comp_Sum_Cat_Ref!J81</f>
        <v>#REF!</v>
      </c>
      <c s="145" t="str">
        <f>Comp_Sum_Cat_Ref!K81</f>
        <v>NA</v>
      </c>
      <c s="160" t="str">
        <f>Comp_Sum_Cat_Ref!L81</f>
        <v>NA</v>
      </c>
      <c s="146" t="str">
        <f>Comp_Sum_Cat_Ref!M81</f>
        <v>NA</v>
      </c>
      <c s="160" t="str">
        <f>Comp_Sum_Cat_Ref!N81</f>
        <v>NA</v>
      </c>
      <c s="146" t="str">
        <f>Comp_Sum_Cat_Ref!O81</f>
        <v>NA</v>
      </c>
      <c s="147" t="str">
        <f>Comp_Sum_Cat_Ref!AF81</f>
        <v>NA</v>
      </c>
      <c s="185" t="e">
        <f>Comp_Sum_Cat_Ref!Q81</f>
        <v>#REF!</v>
      </c>
      <c s="145" t="str">
        <f>Comp_Sum_Cat_Ref!R81</f>
        <v>NA</v>
      </c>
      <c s="160" t="str">
        <f>Comp_Sum_Cat_Ref!S81</f>
        <v>NA</v>
      </c>
      <c s="146" t="str">
        <f>Comp_Sum_Cat_Ref!T81</f>
        <v>NA</v>
      </c>
      <c s="160" t="str">
        <f>Comp_Sum_Cat_Ref!U81</f>
        <v>NA</v>
      </c>
      <c s="146" t="str">
        <f>Comp_Sum_Cat_Ref!V81</f>
        <v>NA</v>
      </c>
      <c s="147" t="str">
        <f>Comp_Sum_Cat_Ref!AG81</f>
        <v>NA</v>
      </c>
      <c s="185" t="e">
        <f>Comp_Sum_Cat_Ref!X81</f>
        <v>#REF!</v>
      </c>
      <c s="145" t="str">
        <f>Comp_Sum_Cat_Ref!Y81</f>
        <v>NA</v>
      </c>
      <c s="160" t="str">
        <f>Comp_Sum_Cat_Ref!Z81</f>
        <v>NA</v>
      </c>
      <c s="146" t="str">
        <f>Comp_Sum_Cat_Ref!AA81</f>
        <v>NA</v>
      </c>
      <c s="160" t="str">
        <f>Comp_Sum_Cat_Ref!AB81</f>
        <v>NA</v>
      </c>
      <c s="146" t="str">
        <f>Comp_Sum_Cat_Ref!AC81</f>
        <v>NA</v>
      </c>
      <c s="147" t="str">
        <f>Comp_Sum_Cat_Ref!AH81</f>
        <v>NA</v>
      </c>
    </row>
    <row r="99" spans="1:16384" s="156" customFormat="1" ht="12.75">
      <c r="A99" s="318"/>
      <c s="101" t="s">
        <v>125</v>
      </c>
      <c s="226" t="e">
        <f>Comp_Sum_Cat_Ref!B82</f>
        <v>#REF!</v>
      </c>
      <c s="185" t="e">
        <f>Comp_Sum_Cat_Ref!C82</f>
        <v>#REF!</v>
      </c>
      <c s="145" t="str">
        <f>Comp_Sum_Cat_Ref!D82</f>
        <v>NA</v>
      </c>
      <c s="160" t="str">
        <f>Comp_Sum_Cat_Ref!E82</f>
        <v>NA</v>
      </c>
      <c s="146" t="str">
        <f>Comp_Sum_Cat_Ref!F82</f>
        <v>NA</v>
      </c>
      <c s="160" t="str">
        <f>Comp_Sum_Cat_Ref!G82</f>
        <v>NA</v>
      </c>
      <c s="146" t="str">
        <f>Comp_Sum_Cat_Ref!H82</f>
        <v>NA</v>
      </c>
      <c s="147" t="str">
        <f>Comp_Sum_Cat_Ref!AE82</f>
        <v>NA</v>
      </c>
      <c s="185" t="e">
        <f>Comp_Sum_Cat_Ref!J82</f>
        <v>#REF!</v>
      </c>
      <c s="145" t="str">
        <f>Comp_Sum_Cat_Ref!K82</f>
        <v>NA</v>
      </c>
      <c s="160" t="str">
        <f>Comp_Sum_Cat_Ref!L82</f>
        <v>NA</v>
      </c>
      <c s="146" t="str">
        <f>Comp_Sum_Cat_Ref!M82</f>
        <v>NA</v>
      </c>
      <c s="160" t="str">
        <f>Comp_Sum_Cat_Ref!N82</f>
        <v>NA</v>
      </c>
      <c s="146" t="str">
        <f>Comp_Sum_Cat_Ref!O82</f>
        <v>NA</v>
      </c>
      <c s="147" t="str">
        <f>Comp_Sum_Cat_Ref!AF82</f>
        <v>NA</v>
      </c>
      <c s="185" t="e">
        <f>Comp_Sum_Cat_Ref!Q82</f>
        <v>#REF!</v>
      </c>
      <c s="145" t="str">
        <f>Comp_Sum_Cat_Ref!R82</f>
        <v>NA</v>
      </c>
      <c s="160" t="str">
        <f>Comp_Sum_Cat_Ref!S82</f>
        <v>NA</v>
      </c>
      <c s="146" t="str">
        <f>Comp_Sum_Cat_Ref!T82</f>
        <v>NA</v>
      </c>
      <c s="160" t="str">
        <f>Comp_Sum_Cat_Ref!U82</f>
        <v>NA</v>
      </c>
      <c s="146" t="str">
        <f>Comp_Sum_Cat_Ref!V82</f>
        <v>NA</v>
      </c>
      <c s="147" t="str">
        <f>Comp_Sum_Cat_Ref!AG82</f>
        <v>NA</v>
      </c>
      <c s="185" t="e">
        <f>Comp_Sum_Cat_Ref!X82</f>
        <v>#REF!</v>
      </c>
      <c s="145" t="str">
        <f>Comp_Sum_Cat_Ref!Y82</f>
        <v>NA</v>
      </c>
      <c s="160" t="str">
        <f>Comp_Sum_Cat_Ref!Z82</f>
        <v>NA</v>
      </c>
      <c s="146" t="str">
        <f>Comp_Sum_Cat_Ref!AA82</f>
        <v>NA</v>
      </c>
      <c s="160" t="str">
        <f>Comp_Sum_Cat_Ref!AB82</f>
        <v>NA</v>
      </c>
      <c s="146" t="str">
        <f>Comp_Sum_Cat_Ref!AC82</f>
        <v>NA</v>
      </c>
      <c s="147" t="str">
        <f>Comp_Sum_Cat_Ref!AH82</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100" spans="1:16384" s="156" customFormat="1" ht="13.5">
      <c r="A100" s="319"/>
      <c s="161" t="s">
        <v>115</v>
      </c>
      <c s="227" t="str">
        <f>Comp_Sum_Cat_Ref!B83</f>
        <v>AO SSJD</v>
      </c>
      <c s="190" t="e">
        <f>Comp_Sum_Cat_Ref!C83</f>
        <v>#REF!</v>
      </c>
      <c s="148" t="str">
        <f>Comp_Sum_Cat_Ref!D83</f>
        <v>NA</v>
      </c>
      <c s="167" t="str">
        <f>Comp_Sum_Cat_Ref!E83</f>
        <v>NA</v>
      </c>
      <c s="149" t="str">
        <f>Comp_Sum_Cat_Ref!F83</f>
        <v>NA</v>
      </c>
      <c s="167" t="str">
        <f>Comp_Sum_Cat_Ref!G83</f>
        <v>NA</v>
      </c>
      <c s="149" t="str">
        <f>Comp_Sum_Cat_Ref!H83</f>
        <v>NA</v>
      </c>
      <c s="150" t="str">
        <f>Comp_Sum_Cat_Ref!AE83</f>
        <v>NA</v>
      </c>
      <c s="190" t="e">
        <f>Comp_Sum_Cat_Ref!J83</f>
        <v>#REF!</v>
      </c>
      <c s="148" t="str">
        <f>Comp_Sum_Cat_Ref!K83</f>
        <v>NA</v>
      </c>
      <c s="167" t="str">
        <f>Comp_Sum_Cat_Ref!L83</f>
        <v>NA</v>
      </c>
      <c s="149" t="str">
        <f>Comp_Sum_Cat_Ref!M83</f>
        <v>NA</v>
      </c>
      <c s="167" t="str">
        <f>Comp_Sum_Cat_Ref!N83</f>
        <v>NA</v>
      </c>
      <c s="149" t="str">
        <f>Comp_Sum_Cat_Ref!O83</f>
        <v>NA</v>
      </c>
      <c s="150" t="str">
        <f>Comp_Sum_Cat_Ref!AF83</f>
        <v>NA</v>
      </c>
      <c s="190" t="e">
        <f>Comp_Sum_Cat_Ref!Q83</f>
        <v>#REF!</v>
      </c>
      <c s="148" t="str">
        <f>Comp_Sum_Cat_Ref!R83</f>
        <v>NA</v>
      </c>
      <c s="167" t="str">
        <f>Comp_Sum_Cat_Ref!S83</f>
        <v>NA</v>
      </c>
      <c s="149" t="str">
        <f>Comp_Sum_Cat_Ref!T83</f>
        <v>NA</v>
      </c>
      <c s="167" t="str">
        <f>Comp_Sum_Cat_Ref!U83</f>
        <v>NA</v>
      </c>
      <c s="149" t="str">
        <f>Comp_Sum_Cat_Ref!V83</f>
        <v>NA</v>
      </c>
      <c s="150" t="str">
        <f>Comp_Sum_Cat_Ref!AG83</f>
        <v>NA</v>
      </c>
      <c s="190" t="e">
        <f>Comp_Sum_Cat_Ref!X83</f>
        <v>#REF!</v>
      </c>
      <c s="148" t="str">
        <f>Comp_Sum_Cat_Ref!Y83</f>
        <v>NA</v>
      </c>
      <c s="167" t="str">
        <f>Comp_Sum_Cat_Ref!Z83</f>
        <v>NA</v>
      </c>
      <c s="149" t="str">
        <f>Comp_Sum_Cat_Ref!AA83</f>
        <v>NA</v>
      </c>
      <c s="167" t="str">
        <f>Comp_Sum_Cat_Ref!AB83</f>
        <v>NA</v>
      </c>
      <c s="149" t="str">
        <f>Comp_Sum_Cat_Ref!AC83</f>
        <v>NA</v>
      </c>
      <c s="150" t="str">
        <f>Comp_Sum_Cat_Ref!AH83</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101" spans="1:31" s="155" customFormat="1" ht="3" customHeight="1">
      <c r="A101" s="166"/>
      <c s="164"/>
      <c s="183"/>
      <c s="183"/>
      <c s="145"/>
      <c s="145"/>
      <c s="149"/>
      <c s="145"/>
      <c s="149"/>
      <c s="157"/>
      <c s="183"/>
      <c s="145"/>
      <c s="145"/>
      <c s="149"/>
      <c s="145"/>
      <c s="149"/>
      <c s="157"/>
      <c s="183"/>
      <c s="145"/>
      <c s="145"/>
      <c s="149"/>
      <c s="145"/>
      <c s="149"/>
      <c s="157"/>
      <c s="183"/>
      <c s="145"/>
      <c s="145"/>
      <c s="149"/>
      <c s="145"/>
      <c s="149"/>
      <c s="157"/>
    </row>
    <row r="102" spans="1:31" s="155" customFormat="1" ht="17.25" customHeight="1">
      <c r="A102" s="293" t="s">
        <v>153</v>
      </c>
      <c s="207" t="s">
        <v>153</v>
      </c>
      <c s="225" t="e">
        <f>Comp_Sum_Cat_Ref!B84</f>
        <v>#REF!</v>
      </c>
      <c s="221" t="e">
        <f>Comp_Sum_Cat_Ref!C84</f>
        <v>#REF!</v>
      </c>
      <c s="222" t="str">
        <f>Comp_Sum_Cat_Ref!D84</f>
        <v>NA</v>
      </c>
      <c s="222" t="str">
        <f>Comp_Sum_Cat_Ref!E84</f>
        <v>NA</v>
      </c>
      <c s="223" t="str">
        <f>Comp_Sum_Cat_Ref!F84</f>
        <v>NA</v>
      </c>
      <c s="222" t="str">
        <f>Comp_Sum_Cat_Ref!G84</f>
        <v>NA</v>
      </c>
      <c s="223" t="str">
        <f>Comp_Sum_Cat_Ref!H84</f>
        <v>NA</v>
      </c>
      <c s="224" t="str">
        <f>Comp_Sum_Cat_Ref!AE84</f>
        <v>NA</v>
      </c>
      <c s="221" t="e">
        <f>Comp_Sum_Cat_Ref!J84</f>
        <v>#REF!</v>
      </c>
      <c s="222" t="str">
        <f>Comp_Sum_Cat_Ref!K84</f>
        <v>NA</v>
      </c>
      <c s="222" t="str">
        <f>Comp_Sum_Cat_Ref!L84</f>
        <v>NA</v>
      </c>
      <c s="223" t="str">
        <f>Comp_Sum_Cat_Ref!M84</f>
        <v>NA</v>
      </c>
      <c s="222" t="str">
        <f>Comp_Sum_Cat_Ref!N84</f>
        <v>NA</v>
      </c>
      <c s="223" t="str">
        <f>Comp_Sum_Cat_Ref!O84</f>
        <v>NA</v>
      </c>
      <c s="224" t="str">
        <f>Comp_Sum_Cat_Ref!AF84</f>
        <v>NA</v>
      </c>
      <c s="221" t="e">
        <f>Comp_Sum_Cat_Ref!Q84</f>
        <v>#REF!</v>
      </c>
      <c s="222" t="str">
        <f>Comp_Sum_Cat_Ref!R84</f>
        <v>NA</v>
      </c>
      <c s="222" t="str">
        <f>Comp_Sum_Cat_Ref!S84</f>
        <v>NA</v>
      </c>
      <c s="223" t="str">
        <f>Comp_Sum_Cat_Ref!T84</f>
        <v>NA</v>
      </c>
      <c s="222" t="str">
        <f>Comp_Sum_Cat_Ref!U84</f>
        <v>NA</v>
      </c>
      <c s="223" t="str">
        <f>Comp_Sum_Cat_Ref!V84</f>
        <v>NA</v>
      </c>
      <c s="224" t="str">
        <f>Comp_Sum_Cat_Ref!AG84</f>
        <v>NA</v>
      </c>
      <c s="221" t="e">
        <f>Comp_Sum_Cat_Ref!X84</f>
        <v>#REF!</v>
      </c>
      <c s="222" t="str">
        <f>Comp_Sum_Cat_Ref!Y84</f>
        <v>NA</v>
      </c>
      <c s="222" t="str">
        <f>Comp_Sum_Cat_Ref!Z84</f>
        <v>NA</v>
      </c>
      <c s="223" t="str">
        <f>Comp_Sum_Cat_Ref!AA84</f>
        <v>NA</v>
      </c>
      <c s="222" t="str">
        <f>Comp_Sum_Cat_Ref!AB84</f>
        <v>NA</v>
      </c>
      <c s="223" t="str">
        <f>Comp_Sum_Cat_Ref!AC84</f>
        <v>NA</v>
      </c>
      <c s="224" t="str">
        <f>Comp_Sum_Cat_Ref!AH84</f>
        <v>NA</v>
      </c>
    </row>
    <row r="103" spans="1:31" s="155" customFormat="1" ht="17.25" customHeight="1">
      <c r="A103" s="294"/>
      <c s="101" t="s">
        <v>154</v>
      </c>
      <c s="226" t="e">
        <f>Comp_Sum_Cat_Ref!B85</f>
        <v>#REF!</v>
      </c>
      <c s="189" t="e">
        <f>Comp_Sum_Cat_Ref!C85</f>
        <v>#REF!</v>
      </c>
      <c s="145" t="str">
        <f>Comp_Sum_Cat_Ref!D85</f>
        <v>NA</v>
      </c>
      <c s="168" t="str">
        <f>Comp_Sum_Cat_Ref!E85</f>
        <v>NA</v>
      </c>
      <c s="146" t="str">
        <f>Comp_Sum_Cat_Ref!F85</f>
        <v>NA</v>
      </c>
      <c s="168" t="str">
        <f>Comp_Sum_Cat_Ref!G85</f>
        <v>NA</v>
      </c>
      <c s="146" t="str">
        <f>Comp_Sum_Cat_Ref!H85</f>
        <v>NA</v>
      </c>
      <c s="147" t="str">
        <f>Comp_Sum_Cat_Ref!AE85</f>
        <v>NA</v>
      </c>
      <c s="189" t="e">
        <f>Comp_Sum_Cat_Ref!J85</f>
        <v>#REF!</v>
      </c>
      <c s="145" t="str">
        <f>Comp_Sum_Cat_Ref!K85</f>
        <v>NA</v>
      </c>
      <c s="168" t="str">
        <f>Comp_Sum_Cat_Ref!L85</f>
        <v>NA</v>
      </c>
      <c s="146" t="str">
        <f>Comp_Sum_Cat_Ref!M85</f>
        <v>NA</v>
      </c>
      <c s="168" t="str">
        <f>Comp_Sum_Cat_Ref!N85</f>
        <v>NA</v>
      </c>
      <c s="146" t="str">
        <f>Comp_Sum_Cat_Ref!O85</f>
        <v>NA</v>
      </c>
      <c s="147" t="str">
        <f>Comp_Sum_Cat_Ref!AF85</f>
        <v>NA</v>
      </c>
      <c s="189" t="e">
        <f>Comp_Sum_Cat_Ref!Q85</f>
        <v>#REF!</v>
      </c>
      <c s="145" t="str">
        <f>Comp_Sum_Cat_Ref!R85</f>
        <v>NA</v>
      </c>
      <c s="168" t="str">
        <f>Comp_Sum_Cat_Ref!S85</f>
        <v>NA</v>
      </c>
      <c s="146" t="str">
        <f>Comp_Sum_Cat_Ref!T85</f>
        <v>NA</v>
      </c>
      <c s="168" t="str">
        <f>Comp_Sum_Cat_Ref!U85</f>
        <v>NA</v>
      </c>
      <c s="146" t="str">
        <f>Comp_Sum_Cat_Ref!V85</f>
        <v>NA</v>
      </c>
      <c s="147" t="str">
        <f>Comp_Sum_Cat_Ref!AG85</f>
        <v>NA</v>
      </c>
      <c s="189" t="e">
        <f>Comp_Sum_Cat_Ref!X85</f>
        <v>#REF!</v>
      </c>
      <c s="145" t="str">
        <f>Comp_Sum_Cat_Ref!Y85</f>
        <v>NA</v>
      </c>
      <c s="168" t="str">
        <f>Comp_Sum_Cat_Ref!Z85</f>
        <v>NA</v>
      </c>
      <c s="146" t="str">
        <f>Comp_Sum_Cat_Ref!AA85</f>
        <v>NA</v>
      </c>
      <c s="168" t="str">
        <f>Comp_Sum_Cat_Ref!AB85</f>
        <v>NA</v>
      </c>
      <c s="146" t="str">
        <f>Comp_Sum_Cat_Ref!AC85</f>
        <v>NA</v>
      </c>
      <c s="147" t="str">
        <f>Comp_Sum_Cat_Ref!AH85</f>
        <v>NA</v>
      </c>
    </row>
    <row r="104" spans="1:31" s="155" customFormat="1" ht="17.25" customHeight="1">
      <c r="A104" s="294"/>
      <c s="101" t="s">
        <v>155</v>
      </c>
      <c s="226" t="e">
        <f>Comp_Sum_Cat_Ref!B86</f>
        <v>#REF!</v>
      </c>
      <c s="185" t="e">
        <f>Comp_Sum_Cat_Ref!C86</f>
        <v>#REF!</v>
      </c>
      <c s="145" t="str">
        <f>Comp_Sum_Cat_Ref!D86</f>
        <v>NA</v>
      </c>
      <c s="160" t="str">
        <f>Comp_Sum_Cat_Ref!E86</f>
        <v>NA</v>
      </c>
      <c s="146" t="str">
        <f>Comp_Sum_Cat_Ref!F86</f>
        <v>NA</v>
      </c>
      <c s="160" t="str">
        <f>Comp_Sum_Cat_Ref!G86</f>
        <v>NA</v>
      </c>
      <c s="146" t="str">
        <f>Comp_Sum_Cat_Ref!H86</f>
        <v>NA</v>
      </c>
      <c s="147" t="str">
        <f>Comp_Sum_Cat_Ref!AE86</f>
        <v>NA</v>
      </c>
      <c s="185" t="e">
        <f>Comp_Sum_Cat_Ref!J86</f>
        <v>#REF!</v>
      </c>
      <c s="145" t="str">
        <f>Comp_Sum_Cat_Ref!K86</f>
        <v>NA</v>
      </c>
      <c s="160" t="str">
        <f>Comp_Sum_Cat_Ref!L86</f>
        <v>NA</v>
      </c>
      <c s="146" t="str">
        <f>Comp_Sum_Cat_Ref!M86</f>
        <v>NA</v>
      </c>
      <c s="160" t="str">
        <f>Comp_Sum_Cat_Ref!N86</f>
        <v>NA</v>
      </c>
      <c s="146" t="str">
        <f>Comp_Sum_Cat_Ref!O86</f>
        <v>NA</v>
      </c>
      <c s="147" t="str">
        <f>Comp_Sum_Cat_Ref!AF86</f>
        <v>NA</v>
      </c>
      <c s="185" t="e">
        <f>Comp_Sum_Cat_Ref!Q86</f>
        <v>#REF!</v>
      </c>
      <c s="145" t="str">
        <f>Comp_Sum_Cat_Ref!R86</f>
        <v>NA</v>
      </c>
      <c s="160" t="str">
        <f>Comp_Sum_Cat_Ref!S86</f>
        <v>NA</v>
      </c>
      <c s="146" t="str">
        <f>Comp_Sum_Cat_Ref!T86</f>
        <v>NA</v>
      </c>
      <c s="160" t="str">
        <f>Comp_Sum_Cat_Ref!U86</f>
        <v>NA</v>
      </c>
      <c s="146" t="str">
        <f>Comp_Sum_Cat_Ref!V86</f>
        <v>NA</v>
      </c>
      <c s="147" t="str">
        <f>Comp_Sum_Cat_Ref!AG86</f>
        <v>NA</v>
      </c>
      <c s="185" t="e">
        <f>Comp_Sum_Cat_Ref!X86</f>
        <v>#REF!</v>
      </c>
      <c s="145" t="str">
        <f>Comp_Sum_Cat_Ref!Y86</f>
        <v>NA</v>
      </c>
      <c s="160" t="str">
        <f>Comp_Sum_Cat_Ref!Z86</f>
        <v>NA</v>
      </c>
      <c s="146" t="str">
        <f>Comp_Sum_Cat_Ref!AA86</f>
        <v>NA</v>
      </c>
      <c s="160" t="str">
        <f>Comp_Sum_Cat_Ref!AB86</f>
        <v>NA</v>
      </c>
      <c s="146" t="str">
        <f>Comp_Sum_Cat_Ref!AC86</f>
        <v>NA</v>
      </c>
      <c s="147" t="str">
        <f>Comp_Sum_Cat_Ref!AH86</f>
        <v>NA</v>
      </c>
    </row>
    <row r="105" spans="1:16384" s="155" customFormat="1" ht="17.25" customHeight="1">
      <c r="A105" s="295"/>
      <c s="161" t="s">
        <v>156</v>
      </c>
      <c s="227" t="e">
        <f>Comp_Sum_Cat_Ref!B87</f>
        <v>#REF!</v>
      </c>
      <c s="190" t="e">
        <f>Comp_Sum_Cat_Ref!C87</f>
        <v>#REF!</v>
      </c>
      <c s="148" t="str">
        <f>Comp_Sum_Cat_Ref!D87</f>
        <v>NA</v>
      </c>
      <c s="167" t="str">
        <f>Comp_Sum_Cat_Ref!E87</f>
        <v>NA</v>
      </c>
      <c s="149" t="str">
        <f>Comp_Sum_Cat_Ref!F87</f>
        <v>NA</v>
      </c>
      <c s="167" t="str">
        <f>Comp_Sum_Cat_Ref!G87</f>
        <v>NA</v>
      </c>
      <c s="149" t="str">
        <f>Comp_Sum_Cat_Ref!H87</f>
        <v>NA</v>
      </c>
      <c s="150" t="str">
        <f>Comp_Sum_Cat_Ref!AE87</f>
        <v>NA</v>
      </c>
      <c s="190" t="e">
        <f>Comp_Sum_Cat_Ref!J87</f>
        <v>#REF!</v>
      </c>
      <c s="148" t="str">
        <f>Comp_Sum_Cat_Ref!K87</f>
        <v>NA</v>
      </c>
      <c s="167" t="str">
        <f>Comp_Sum_Cat_Ref!L87</f>
        <v>NA</v>
      </c>
      <c s="149" t="str">
        <f>Comp_Sum_Cat_Ref!M87</f>
        <v>NA</v>
      </c>
      <c s="167" t="str">
        <f>Comp_Sum_Cat_Ref!N87</f>
        <v>NA</v>
      </c>
      <c s="149" t="str">
        <f>Comp_Sum_Cat_Ref!O87</f>
        <v>NA</v>
      </c>
      <c s="150" t="str">
        <f>Comp_Sum_Cat_Ref!AF87</f>
        <v>NA</v>
      </c>
      <c s="190" t="e">
        <f>Comp_Sum_Cat_Ref!Q87</f>
        <v>#REF!</v>
      </c>
      <c s="148" t="str">
        <f>Comp_Sum_Cat_Ref!R87</f>
        <v>NA</v>
      </c>
      <c s="167" t="str">
        <f>Comp_Sum_Cat_Ref!S87</f>
        <v>NA</v>
      </c>
      <c s="149" t="str">
        <f>Comp_Sum_Cat_Ref!T87</f>
        <v>NA</v>
      </c>
      <c s="167" t="str">
        <f>Comp_Sum_Cat_Ref!U87</f>
        <v>NA</v>
      </c>
      <c s="149" t="str">
        <f>Comp_Sum_Cat_Ref!V87</f>
        <v>NA</v>
      </c>
      <c s="150" t="str">
        <f>Comp_Sum_Cat_Ref!AG87</f>
        <v>NA</v>
      </c>
      <c s="190" t="e">
        <f>Comp_Sum_Cat_Ref!X87</f>
        <v>#REF!</v>
      </c>
      <c s="148" t="str">
        <f>Comp_Sum_Cat_Ref!Y87</f>
        <v>NA</v>
      </c>
      <c s="167" t="str">
        <f>Comp_Sum_Cat_Ref!Z87</f>
        <v>NA</v>
      </c>
      <c s="149" t="str">
        <f>Comp_Sum_Cat_Ref!AA87</f>
        <v>NA</v>
      </c>
      <c s="167" t="str">
        <f>Comp_Sum_Cat_Ref!AB87</f>
        <v>NA</v>
      </c>
      <c s="149" t="str">
        <f>Comp_Sum_Cat_Ref!AC87</f>
        <v>NA</v>
      </c>
      <c s="150" t="str">
        <f>Comp_Sum_Cat_Ref!AH87</f>
        <v>NA</v>
      </c>
      <c s="165"/>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row>
    <row r="106" spans="1:16384" s="155" customFormat="1" ht="3" customHeight="1">
      <c r="A106" s="166"/>
      <c s="208"/>
      <c s="183" t="e">
        <f>Comp_Sum_Cat_Ref!B88</f>
        <v>#REF!</v>
      </c>
      <c s="187" t="e">
        <f>Comp_Sum_Cat_Ref!C88</f>
        <v>#REF!</v>
      </c>
      <c s="145" t="str">
        <f>Comp_Sum_Cat_Ref!D88</f>
        <v>NA</v>
      </c>
      <c s="160" t="str">
        <f>Comp_Sum_Cat_Ref!E88</f>
        <v>NA</v>
      </c>
      <c s="146" t="str">
        <f>Comp_Sum_Cat_Ref!F88</f>
        <v>NA</v>
      </c>
      <c s="160" t="str">
        <f>Comp_Sum_Cat_Ref!G88</f>
        <v>NA</v>
      </c>
      <c s="146" t="str">
        <f>Comp_Sum_Cat_Ref!H88</f>
        <v>NA</v>
      </c>
      <c s="147" t="str">
        <f>Comp_Sum_Cat_Ref!AE88</f>
        <v>NA</v>
      </c>
      <c s="185" t="e">
        <f>Comp_Sum_Cat_Ref!J88</f>
        <v>#REF!</v>
      </c>
      <c s="145" t="str">
        <f>Comp_Sum_Cat_Ref!K88</f>
        <v>NA</v>
      </c>
      <c s="160" t="str">
        <f>Comp_Sum_Cat_Ref!L88</f>
        <v>NA</v>
      </c>
      <c s="146" t="str">
        <f>Comp_Sum_Cat_Ref!M88</f>
        <v>NA</v>
      </c>
      <c s="160" t="str">
        <f>Comp_Sum_Cat_Ref!N88</f>
        <v>NA</v>
      </c>
      <c s="146" t="str">
        <f>Comp_Sum_Cat_Ref!O88</f>
        <v>NA</v>
      </c>
      <c s="147" t="str">
        <f>Comp_Sum_Cat_Ref!AF88</f>
        <v>NA</v>
      </c>
      <c s="185" t="e">
        <f>Comp_Sum_Cat_Ref!Q88</f>
        <v>#REF!</v>
      </c>
      <c s="145" t="str">
        <f>Comp_Sum_Cat_Ref!R88</f>
        <v>NA</v>
      </c>
      <c s="160" t="str">
        <f>Comp_Sum_Cat_Ref!S88</f>
        <v>NA</v>
      </c>
      <c s="146" t="str">
        <f>Comp_Sum_Cat_Ref!T88</f>
        <v>NA</v>
      </c>
      <c s="160" t="str">
        <f>Comp_Sum_Cat_Ref!U88</f>
        <v>NA</v>
      </c>
      <c s="146" t="str">
        <f>Comp_Sum_Cat_Ref!V88</f>
        <v>NA</v>
      </c>
      <c s="147" t="str">
        <f>Comp_Sum_Cat_Ref!AG88</f>
        <v>NA</v>
      </c>
      <c s="185" t="e">
        <f>Comp_Sum_Cat_Ref!X88</f>
        <v>#REF!</v>
      </c>
      <c s="145" t="str">
        <f>Comp_Sum_Cat_Ref!Y88</f>
        <v>NA</v>
      </c>
      <c s="160" t="str">
        <f>Comp_Sum_Cat_Ref!Z88</f>
        <v>NA</v>
      </c>
      <c s="146" t="str">
        <f>Comp_Sum_Cat_Ref!AA88</f>
        <v>NA</v>
      </c>
      <c s="160" t="str">
        <f>Comp_Sum_Cat_Ref!AB88</f>
        <v>NA</v>
      </c>
      <c s="146" t="str">
        <f>Comp_Sum_Cat_Ref!AC88</f>
        <v>NA</v>
      </c>
      <c s="147" t="str">
        <f>Comp_Sum_Cat_Ref!AH88</f>
        <v>NA</v>
      </c>
      <c s="165"/>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row>
    <row r="107" spans="1:32" ht="14.25" customHeight="1">
      <c r="A107" s="296" t="s">
        <v>26</v>
      </c>
      <c s="207" t="s">
        <v>26</v>
      </c>
      <c s="225" t="e">
        <f>Comp_Sum_Cat_Ref!B88</f>
        <v>#REF!</v>
      </c>
      <c s="221" t="e">
        <f>Comp_Sum_Cat_Ref!C88</f>
        <v>#REF!</v>
      </c>
      <c s="222" t="str">
        <f>Comp_Sum_Cat_Ref!D88</f>
        <v>NA</v>
      </c>
      <c s="222" t="str">
        <f>Comp_Sum_Cat_Ref!E88</f>
        <v>NA</v>
      </c>
      <c s="223" t="str">
        <f>Comp_Sum_Cat_Ref!F88</f>
        <v>NA</v>
      </c>
      <c s="222" t="str">
        <f>Comp_Sum_Cat_Ref!G88</f>
        <v>NA</v>
      </c>
      <c s="223" t="str">
        <f>Comp_Sum_Cat_Ref!H88</f>
        <v>NA</v>
      </c>
      <c s="224" t="str">
        <f>Comp_Sum_Cat_Ref!AE88</f>
        <v>NA</v>
      </c>
      <c s="221" t="e">
        <f>Comp_Sum_Cat_Ref!J88</f>
        <v>#REF!</v>
      </c>
      <c s="222" t="str">
        <f>Comp_Sum_Cat_Ref!K88</f>
        <v>NA</v>
      </c>
      <c s="222" t="str">
        <f>Comp_Sum_Cat_Ref!L88</f>
        <v>NA</v>
      </c>
      <c s="223" t="str">
        <f>Comp_Sum_Cat_Ref!M88</f>
        <v>NA</v>
      </c>
      <c s="222" t="str">
        <f>Comp_Sum_Cat_Ref!N88</f>
        <v>NA</v>
      </c>
      <c s="223" t="str">
        <f>Comp_Sum_Cat_Ref!O88</f>
        <v>NA</v>
      </c>
      <c s="224" t="str">
        <f>Comp_Sum_Cat_Ref!AF88</f>
        <v>NA</v>
      </c>
      <c s="221" t="e">
        <f>Comp_Sum_Cat_Ref!Q88</f>
        <v>#REF!</v>
      </c>
      <c s="222" t="str">
        <f>Comp_Sum_Cat_Ref!R88</f>
        <v>NA</v>
      </c>
      <c s="222" t="str">
        <f>Comp_Sum_Cat_Ref!S88</f>
        <v>NA</v>
      </c>
      <c s="223" t="str">
        <f>Comp_Sum_Cat_Ref!T88</f>
        <v>NA</v>
      </c>
      <c s="222" t="str">
        <f>Comp_Sum_Cat_Ref!U88</f>
        <v>NA</v>
      </c>
      <c s="223" t="str">
        <f>Comp_Sum_Cat_Ref!V88</f>
        <v>NA</v>
      </c>
      <c s="224" t="str">
        <f>Comp_Sum_Cat_Ref!AG88</f>
        <v>NA</v>
      </c>
      <c s="221" t="e">
        <f>Comp_Sum_Cat_Ref!X88</f>
        <v>#REF!</v>
      </c>
      <c s="222" t="str">
        <f>Comp_Sum_Cat_Ref!Y88</f>
        <v>NA</v>
      </c>
      <c s="222" t="str">
        <f>Comp_Sum_Cat_Ref!Z88</f>
        <v>NA</v>
      </c>
      <c s="223" t="str">
        <f>Comp_Sum_Cat_Ref!AA88</f>
        <v>NA</v>
      </c>
      <c s="222" t="str">
        <f>Comp_Sum_Cat_Ref!AB88</f>
        <v>NA</v>
      </c>
      <c s="223" t="str">
        <f>Comp_Sum_Cat_Ref!AC88</f>
        <v>NA</v>
      </c>
      <c s="224" t="str">
        <f>Comp_Sum_Cat_Ref!AH88</f>
        <v>NA</v>
      </c>
      <c s="165"/>
    </row>
    <row r="108" spans="1:32" ht="14.25" customHeight="1">
      <c r="A108" s="297"/>
      <c s="101" t="s">
        <v>106</v>
      </c>
      <c s="226" t="e">
        <f>Comp_Sum_Cat_Ref!B89</f>
        <v>#REF!</v>
      </c>
      <c s="185" t="e">
        <f>Comp_Sum_Cat_Ref!C89</f>
        <v>#REF!</v>
      </c>
      <c s="145" t="str">
        <f>Comp_Sum_Cat_Ref!D89</f>
        <v>NA</v>
      </c>
      <c s="160" t="str">
        <f>Comp_Sum_Cat_Ref!E89</f>
        <v>NA</v>
      </c>
      <c s="146" t="str">
        <f>Comp_Sum_Cat_Ref!F89</f>
        <v>NA</v>
      </c>
      <c s="160" t="str">
        <f>Comp_Sum_Cat_Ref!G89</f>
        <v>NA</v>
      </c>
      <c s="146" t="str">
        <f>Comp_Sum_Cat_Ref!H89</f>
        <v>NA</v>
      </c>
      <c s="147" t="str">
        <f>Comp_Sum_Cat_Ref!AE89</f>
        <v>NA</v>
      </c>
      <c s="185" t="e">
        <f>Comp_Sum_Cat_Ref!J89</f>
        <v>#REF!</v>
      </c>
      <c s="145" t="str">
        <f>Comp_Sum_Cat_Ref!K89</f>
        <v>NA</v>
      </c>
      <c s="160" t="str">
        <f>Comp_Sum_Cat_Ref!L89</f>
        <v>NA</v>
      </c>
      <c s="146" t="str">
        <f>Comp_Sum_Cat_Ref!M89</f>
        <v>NA</v>
      </c>
      <c s="160" t="str">
        <f>Comp_Sum_Cat_Ref!N89</f>
        <v>NA</v>
      </c>
      <c s="146" t="str">
        <f>Comp_Sum_Cat_Ref!O89</f>
        <v>NA</v>
      </c>
      <c s="147" t="str">
        <f>Comp_Sum_Cat_Ref!AF89</f>
        <v>NA</v>
      </c>
      <c s="185" t="e">
        <f>Comp_Sum_Cat_Ref!Q89</f>
        <v>#REF!</v>
      </c>
      <c s="145" t="str">
        <f>Comp_Sum_Cat_Ref!R89</f>
        <v>NA</v>
      </c>
      <c s="160" t="str">
        <f>Comp_Sum_Cat_Ref!S89</f>
        <v>NA</v>
      </c>
      <c s="146" t="str">
        <f>Comp_Sum_Cat_Ref!T89</f>
        <v>NA</v>
      </c>
      <c s="160" t="str">
        <f>Comp_Sum_Cat_Ref!U89</f>
        <v>NA</v>
      </c>
      <c s="146" t="str">
        <f>Comp_Sum_Cat_Ref!V89</f>
        <v>NA</v>
      </c>
      <c s="147" t="str">
        <f>Comp_Sum_Cat_Ref!AG89</f>
        <v>NA</v>
      </c>
      <c s="185" t="e">
        <f>Comp_Sum_Cat_Ref!X89</f>
        <v>#REF!</v>
      </c>
      <c s="145" t="str">
        <f>Comp_Sum_Cat_Ref!Y89</f>
        <v>NA</v>
      </c>
      <c s="160" t="str">
        <f>Comp_Sum_Cat_Ref!Z89</f>
        <v>NA</v>
      </c>
      <c s="146" t="str">
        <f>Comp_Sum_Cat_Ref!AA89</f>
        <v>NA</v>
      </c>
      <c s="160" t="str">
        <f>Comp_Sum_Cat_Ref!AB89</f>
        <v>NA</v>
      </c>
      <c s="146" t="str">
        <f>Comp_Sum_Cat_Ref!AC89</f>
        <v>NA</v>
      </c>
      <c s="147" t="str">
        <f>Comp_Sum_Cat_Ref!AH89</f>
        <v>NA</v>
      </c>
      <c s="165"/>
    </row>
    <row r="109" spans="1:32" ht="12.75">
      <c r="A109" s="297"/>
      <c s="101" t="s">
        <v>27</v>
      </c>
      <c s="226" t="e">
        <f>Comp_Sum_Cat_Ref!B90</f>
        <v>#REF!</v>
      </c>
      <c s="185" t="e">
        <f>Comp_Sum_Cat_Ref!C90</f>
        <v>#REF!</v>
      </c>
      <c s="145" t="str">
        <f>Comp_Sum_Cat_Ref!D90</f>
        <v>NA</v>
      </c>
      <c s="160" t="str">
        <f>Comp_Sum_Cat_Ref!E90</f>
        <v>NA</v>
      </c>
      <c s="146" t="str">
        <f>Comp_Sum_Cat_Ref!F90</f>
        <v>NA</v>
      </c>
      <c s="160" t="str">
        <f>Comp_Sum_Cat_Ref!G90</f>
        <v>NA</v>
      </c>
      <c s="146" t="str">
        <f>Comp_Sum_Cat_Ref!H90</f>
        <v>NA</v>
      </c>
      <c s="147" t="str">
        <f>Comp_Sum_Cat_Ref!AE90</f>
        <v>NA</v>
      </c>
      <c s="185" t="e">
        <f>Comp_Sum_Cat_Ref!J90</f>
        <v>#REF!</v>
      </c>
      <c s="145" t="str">
        <f>Comp_Sum_Cat_Ref!K90</f>
        <v>NA</v>
      </c>
      <c s="160" t="str">
        <f>Comp_Sum_Cat_Ref!L90</f>
        <v>NA</v>
      </c>
      <c s="146" t="str">
        <f>Comp_Sum_Cat_Ref!M90</f>
        <v>NA</v>
      </c>
      <c s="160" t="str">
        <f>Comp_Sum_Cat_Ref!N90</f>
        <v>NA</v>
      </c>
      <c s="146" t="str">
        <f>Comp_Sum_Cat_Ref!O90</f>
        <v>NA</v>
      </c>
      <c s="147" t="str">
        <f>Comp_Sum_Cat_Ref!AF90</f>
        <v>NA</v>
      </c>
      <c s="185" t="e">
        <f>Comp_Sum_Cat_Ref!Q90</f>
        <v>#REF!</v>
      </c>
      <c s="145" t="str">
        <f>Comp_Sum_Cat_Ref!R90</f>
        <v>NA</v>
      </c>
      <c s="160" t="str">
        <f>Comp_Sum_Cat_Ref!S90</f>
        <v>NA</v>
      </c>
      <c s="146" t="str">
        <f>Comp_Sum_Cat_Ref!T90</f>
        <v>NA</v>
      </c>
      <c s="160" t="str">
        <f>Comp_Sum_Cat_Ref!U90</f>
        <v>NA</v>
      </c>
      <c s="146" t="str">
        <f>Comp_Sum_Cat_Ref!V90</f>
        <v>NA</v>
      </c>
      <c s="147" t="str">
        <f>Comp_Sum_Cat_Ref!AG90</f>
        <v>NA</v>
      </c>
      <c s="185" t="e">
        <f>Comp_Sum_Cat_Ref!X90</f>
        <v>#REF!</v>
      </c>
      <c s="145" t="str">
        <f>Comp_Sum_Cat_Ref!Y90</f>
        <v>NA</v>
      </c>
      <c s="160" t="str">
        <f>Comp_Sum_Cat_Ref!Z90</f>
        <v>NA</v>
      </c>
      <c s="146" t="str">
        <f>Comp_Sum_Cat_Ref!AA90</f>
        <v>NA</v>
      </c>
      <c s="160" t="str">
        <f>Comp_Sum_Cat_Ref!AB90</f>
        <v>NA</v>
      </c>
      <c s="146" t="str">
        <f>Comp_Sum_Cat_Ref!AC90</f>
        <v>NA</v>
      </c>
      <c s="147" t="str">
        <f>Comp_Sum_Cat_Ref!AH90</f>
        <v>NA</v>
      </c>
      <c s="165"/>
    </row>
    <row r="110" spans="1:32" ht="12.75">
      <c r="A110" s="297"/>
      <c s="101" t="s">
        <v>28</v>
      </c>
      <c s="226" t="e">
        <f>Comp_Sum_Cat_Ref!B91</f>
        <v>#REF!</v>
      </c>
      <c s="185" t="e">
        <f>Comp_Sum_Cat_Ref!C91</f>
        <v>#REF!</v>
      </c>
      <c s="145" t="str">
        <f>Comp_Sum_Cat_Ref!D91</f>
        <v>NA</v>
      </c>
      <c s="160" t="str">
        <f>Comp_Sum_Cat_Ref!E91</f>
        <v>NA</v>
      </c>
      <c s="146" t="str">
        <f>Comp_Sum_Cat_Ref!F91</f>
        <v>NA</v>
      </c>
      <c s="160" t="str">
        <f>Comp_Sum_Cat_Ref!G91</f>
        <v>NA</v>
      </c>
      <c s="146" t="str">
        <f>Comp_Sum_Cat_Ref!H91</f>
        <v>NA</v>
      </c>
      <c s="147" t="str">
        <f>Comp_Sum_Cat_Ref!AE91</f>
        <v>NA</v>
      </c>
      <c s="185" t="e">
        <f>Comp_Sum_Cat_Ref!J91</f>
        <v>#REF!</v>
      </c>
      <c s="145" t="str">
        <f>Comp_Sum_Cat_Ref!K91</f>
        <v>NA</v>
      </c>
      <c s="160" t="str">
        <f>Comp_Sum_Cat_Ref!L91</f>
        <v>NA</v>
      </c>
      <c s="146" t="str">
        <f>Comp_Sum_Cat_Ref!M91</f>
        <v>NA</v>
      </c>
      <c s="160" t="str">
        <f>Comp_Sum_Cat_Ref!N91</f>
        <v>NA</v>
      </c>
      <c s="146" t="str">
        <f>Comp_Sum_Cat_Ref!O91</f>
        <v>NA</v>
      </c>
      <c s="147" t="str">
        <f>Comp_Sum_Cat_Ref!AF91</f>
        <v>NA</v>
      </c>
      <c s="185" t="e">
        <f>Comp_Sum_Cat_Ref!Q91</f>
        <v>#REF!</v>
      </c>
      <c s="145" t="str">
        <f>Comp_Sum_Cat_Ref!R91</f>
        <v>NA</v>
      </c>
      <c s="160" t="str">
        <f>Comp_Sum_Cat_Ref!S91</f>
        <v>NA</v>
      </c>
      <c s="146" t="str">
        <f>Comp_Sum_Cat_Ref!T91</f>
        <v>NA</v>
      </c>
      <c s="160" t="str">
        <f>Comp_Sum_Cat_Ref!U91</f>
        <v>NA</v>
      </c>
      <c s="146" t="str">
        <f>Comp_Sum_Cat_Ref!V91</f>
        <v>NA</v>
      </c>
      <c s="147" t="str">
        <f>Comp_Sum_Cat_Ref!AG91</f>
        <v>NA</v>
      </c>
      <c s="185" t="e">
        <f>Comp_Sum_Cat_Ref!X91</f>
        <v>#REF!</v>
      </c>
      <c s="145" t="str">
        <f>Comp_Sum_Cat_Ref!Y91</f>
        <v>NA</v>
      </c>
      <c s="160" t="str">
        <f>Comp_Sum_Cat_Ref!Z91</f>
        <v>NA</v>
      </c>
      <c s="146" t="str">
        <f>Comp_Sum_Cat_Ref!AA91</f>
        <v>NA</v>
      </c>
      <c s="160" t="str">
        <f>Comp_Sum_Cat_Ref!AB91</f>
        <v>NA</v>
      </c>
      <c s="146" t="str">
        <f>Comp_Sum_Cat_Ref!AC91</f>
        <v>NA</v>
      </c>
      <c s="147" t="str">
        <f>Comp_Sum_Cat_Ref!AH91</f>
        <v>NA</v>
      </c>
      <c s="165"/>
    </row>
    <row r="111" spans="1:16384" ht="12.75">
      <c r="A111" s="297"/>
      <c s="101" t="s">
        <v>118</v>
      </c>
      <c s="226" t="e">
        <f>Comp_Sum_Cat_Ref!B92</f>
        <v>#REF!</v>
      </c>
      <c s="185" t="e">
        <f>Comp_Sum_Cat_Ref!C92</f>
        <v>#REF!</v>
      </c>
      <c s="145" t="str">
        <f>Comp_Sum_Cat_Ref!D92</f>
        <v>NA</v>
      </c>
      <c s="160" t="str">
        <f>Comp_Sum_Cat_Ref!E92</f>
        <v>NA</v>
      </c>
      <c s="146" t="str">
        <f>Comp_Sum_Cat_Ref!F92</f>
        <v>NA</v>
      </c>
      <c s="160" t="str">
        <f>Comp_Sum_Cat_Ref!G92</f>
        <v>NA</v>
      </c>
      <c s="146" t="str">
        <f>Comp_Sum_Cat_Ref!H92</f>
        <v>NA</v>
      </c>
      <c s="147" t="str">
        <f>Comp_Sum_Cat_Ref!AE92</f>
        <v>NA</v>
      </c>
      <c s="185" t="e">
        <f>Comp_Sum_Cat_Ref!J92</f>
        <v>#REF!</v>
      </c>
      <c s="145" t="str">
        <f>Comp_Sum_Cat_Ref!K92</f>
        <v>NA</v>
      </c>
      <c s="160" t="str">
        <f>Comp_Sum_Cat_Ref!L92</f>
        <v>NA</v>
      </c>
      <c s="146" t="str">
        <f>Comp_Sum_Cat_Ref!M92</f>
        <v>NA</v>
      </c>
      <c s="160" t="str">
        <f>Comp_Sum_Cat_Ref!N92</f>
        <v>NA</v>
      </c>
      <c s="146" t="str">
        <f>Comp_Sum_Cat_Ref!O92</f>
        <v>NA</v>
      </c>
      <c s="147" t="str">
        <f>Comp_Sum_Cat_Ref!AF92</f>
        <v>NA</v>
      </c>
      <c s="185" t="e">
        <f>Comp_Sum_Cat_Ref!Q92</f>
        <v>#REF!</v>
      </c>
      <c s="145" t="str">
        <f>Comp_Sum_Cat_Ref!R92</f>
        <v>NA</v>
      </c>
      <c s="160" t="str">
        <f>Comp_Sum_Cat_Ref!S92</f>
        <v>NA</v>
      </c>
      <c s="146" t="str">
        <f>Comp_Sum_Cat_Ref!T92</f>
        <v>NA</v>
      </c>
      <c s="160" t="str">
        <f>Comp_Sum_Cat_Ref!U92</f>
        <v>NA</v>
      </c>
      <c s="146" t="str">
        <f>Comp_Sum_Cat_Ref!V92</f>
        <v>NA</v>
      </c>
      <c s="147" t="str">
        <f>Comp_Sum_Cat_Ref!AG92</f>
        <v>NA</v>
      </c>
      <c s="185" t="e">
        <f>Comp_Sum_Cat_Ref!X92</f>
        <v>#REF!</v>
      </c>
      <c s="145" t="str">
        <f>Comp_Sum_Cat_Ref!Y92</f>
        <v>NA</v>
      </c>
      <c s="160" t="str">
        <f>Comp_Sum_Cat_Ref!Z92</f>
        <v>NA</v>
      </c>
      <c s="146" t="str">
        <f>Comp_Sum_Cat_Ref!AA92</f>
        <v>NA</v>
      </c>
      <c s="160" t="str">
        <f>Comp_Sum_Cat_Ref!AB92</f>
        <v>NA</v>
      </c>
      <c s="146" t="str">
        <f>Comp_Sum_Cat_Ref!AC92</f>
        <v>NA</v>
      </c>
      <c s="147" t="str">
        <f>Comp_Sum_Cat_Ref!AH92</f>
        <v>NA</v>
      </c>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c s="155"/>
    </row>
    <row r="112" spans="1:16384" ht="13.5">
      <c r="A112" s="298"/>
      <c s="161" t="s">
        <v>113</v>
      </c>
      <c s="227" t="str">
        <f>Comp_Sum_Cat_Ref!B93</f>
        <v>  AO Water</v>
      </c>
      <c s="186" t="e">
        <f>Comp_Sum_Cat_Ref!C93</f>
        <v>#REF!</v>
      </c>
      <c s="148" t="str">
        <f>Comp_Sum_Cat_Ref!D93</f>
        <v>NA</v>
      </c>
      <c s="153" t="str">
        <f>Comp_Sum_Cat_Ref!E93</f>
        <v>NA</v>
      </c>
      <c s="149" t="str">
        <f>Comp_Sum_Cat_Ref!F93</f>
        <v>NA</v>
      </c>
      <c s="153" t="str">
        <f>Comp_Sum_Cat_Ref!G93</f>
        <v>NA</v>
      </c>
      <c s="149" t="str">
        <f>Comp_Sum_Cat_Ref!H93</f>
        <v>NA</v>
      </c>
      <c s="162" t="str">
        <f>Comp_Sum_Cat_Ref!AE93</f>
        <v>NA</v>
      </c>
      <c s="186" t="e">
        <f>Comp_Sum_Cat_Ref!J93</f>
        <v>#REF!</v>
      </c>
      <c s="148" t="str">
        <f>Comp_Sum_Cat_Ref!K93</f>
        <v>NA</v>
      </c>
      <c s="153" t="str">
        <f>Comp_Sum_Cat_Ref!L93</f>
        <v>NA</v>
      </c>
      <c s="149" t="str">
        <f>Comp_Sum_Cat_Ref!M93</f>
        <v>NA</v>
      </c>
      <c s="153" t="str">
        <f>Comp_Sum_Cat_Ref!N93</f>
        <v>NA</v>
      </c>
      <c s="149" t="str">
        <f>Comp_Sum_Cat_Ref!O93</f>
        <v>NA</v>
      </c>
      <c s="162" t="str">
        <f>Comp_Sum_Cat_Ref!AF93</f>
        <v>NA</v>
      </c>
      <c s="186" t="e">
        <f>Comp_Sum_Cat_Ref!Q93</f>
        <v>#REF!</v>
      </c>
      <c s="148" t="str">
        <f>Comp_Sum_Cat_Ref!R93</f>
        <v>NA</v>
      </c>
      <c s="153" t="str">
        <f>Comp_Sum_Cat_Ref!S93</f>
        <v>NA</v>
      </c>
      <c s="149" t="str">
        <f>Comp_Sum_Cat_Ref!T93</f>
        <v>NA</v>
      </c>
      <c s="153" t="str">
        <f>Comp_Sum_Cat_Ref!U93</f>
        <v>NA</v>
      </c>
      <c s="149" t="str">
        <f>Comp_Sum_Cat_Ref!V93</f>
        <v>NA</v>
      </c>
      <c s="162" t="str">
        <f>Comp_Sum_Cat_Ref!AG93</f>
        <v>NA</v>
      </c>
      <c s="186" t="e">
        <f>Comp_Sum_Cat_Ref!X93</f>
        <v>#REF!</v>
      </c>
      <c s="148" t="str">
        <f>Comp_Sum_Cat_Ref!Y93</f>
        <v>NA</v>
      </c>
      <c s="153" t="str">
        <f>Comp_Sum_Cat_Ref!Z93</f>
        <v>NA</v>
      </c>
      <c s="149" t="str">
        <f>Comp_Sum_Cat_Ref!AA93</f>
        <v>NA</v>
      </c>
      <c s="153" t="str">
        <f>Comp_Sum_Cat_Ref!AB93</f>
        <v>NA</v>
      </c>
      <c s="149" t="str">
        <f>Comp_Sum_Cat_Ref!AC93</f>
        <v>NA</v>
      </c>
      <c s="162" t="str">
        <f>Comp_Sum_Cat_Ref!AH93</f>
        <v>NA</v>
      </c>
      <c s="158"/>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13" spans="1:16384" s="155" customFormat="1" ht="3" customHeight="1">
      <c r="A113" s="151"/>
      <c s="152"/>
      <c s="183"/>
      <c s="183"/>
      <c s="145"/>
      <c s="145"/>
      <c s="159"/>
      <c s="145"/>
      <c s="159"/>
      <c s="157"/>
      <c s="183"/>
      <c s="145"/>
      <c s="145"/>
      <c s="159"/>
      <c s="145"/>
      <c s="159"/>
      <c s="157"/>
      <c s="183"/>
      <c s="145"/>
      <c s="145"/>
      <c s="231"/>
      <c s="145"/>
      <c s="231"/>
      <c s="157"/>
      <c s="183"/>
      <c s="145"/>
      <c s="145"/>
      <c s="159"/>
      <c s="145"/>
      <c s="159"/>
      <c s="157"/>
      <c s="158"/>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14" spans="1:32" s="156" customFormat="1" ht="12.75" customHeight="1">
      <c r="A114" s="299" t="s">
        <v>48</v>
      </c>
      <c s="207" t="s">
        <v>109</v>
      </c>
      <c s="225" t="e">
        <f>Comp_Sum_Cat_Ref!B94</f>
        <v>#REF!</v>
      </c>
      <c s="221" t="e">
        <f>Comp_Sum_Cat_Ref!C94</f>
        <v>#REF!</v>
      </c>
      <c s="222" t="str">
        <f>Comp_Sum_Cat_Ref!D94</f>
        <v>NA</v>
      </c>
      <c s="222" t="str">
        <f>Comp_Sum_Cat_Ref!E94</f>
        <v>NA</v>
      </c>
      <c s="223" t="str">
        <f>Comp_Sum_Cat_Ref!F94</f>
        <v>NA</v>
      </c>
      <c s="222" t="str">
        <f>Comp_Sum_Cat_Ref!G94</f>
        <v>NA</v>
      </c>
      <c s="223" t="str">
        <f>Comp_Sum_Cat_Ref!H94</f>
        <v>NA</v>
      </c>
      <c s="224" t="str">
        <f>Comp_Sum_Cat_Ref!AE94</f>
        <v>NA</v>
      </c>
      <c s="221" t="e">
        <f>Comp_Sum_Cat_Ref!J94</f>
        <v>#REF!</v>
      </c>
      <c s="222" t="str">
        <f>Comp_Sum_Cat_Ref!K94</f>
        <v>NA</v>
      </c>
      <c s="222" t="str">
        <f>Comp_Sum_Cat_Ref!L94</f>
        <v>NA</v>
      </c>
      <c s="223" t="str">
        <f>Comp_Sum_Cat_Ref!M94</f>
        <v>NA</v>
      </c>
      <c s="222" t="str">
        <f>Comp_Sum_Cat_Ref!N94</f>
        <v>NA</v>
      </c>
      <c s="223" t="str">
        <f>Comp_Sum_Cat_Ref!O94</f>
        <v>NA</v>
      </c>
      <c s="228" t="str">
        <f>Comp_Sum_Cat_Ref!AF94</f>
        <v>NA</v>
      </c>
      <c s="221" t="e">
        <f>Comp_Sum_Cat_Ref!Q94</f>
        <v>#REF!</v>
      </c>
      <c s="222" t="str">
        <f>Comp_Sum_Cat_Ref!R94</f>
        <v>NA</v>
      </c>
      <c s="222" t="str">
        <f>Comp_Sum_Cat_Ref!S94</f>
        <v>NA</v>
      </c>
      <c s="223" t="str">
        <f>Comp_Sum_Cat_Ref!T94</f>
        <v>NA</v>
      </c>
      <c s="222" t="str">
        <f>Comp_Sum_Cat_Ref!U94</f>
        <v>NA</v>
      </c>
      <c s="223" t="str">
        <f>Comp_Sum_Cat_Ref!V94</f>
        <v>NA</v>
      </c>
      <c s="224" t="str">
        <f>Comp_Sum_Cat_Ref!AG94</f>
        <v>NA</v>
      </c>
      <c s="210" t="e">
        <f>Comp_Sum_Cat_Ref!X94</f>
        <v>#REF!</v>
      </c>
      <c s="222" t="str">
        <f>Comp_Sum_Cat_Ref!Y94</f>
        <v>NA</v>
      </c>
      <c s="222" t="str">
        <f>Comp_Sum_Cat_Ref!Z94</f>
        <v>NA</v>
      </c>
      <c s="223" t="str">
        <f>Comp_Sum_Cat_Ref!AA94</f>
        <v>NA</v>
      </c>
      <c s="222" t="str">
        <f>Comp_Sum_Cat_Ref!AB94</f>
        <v>NA</v>
      </c>
      <c s="223" t="str">
        <f>Comp_Sum_Cat_Ref!AC94</f>
        <v>NA</v>
      </c>
      <c s="224" t="str">
        <f>Comp_Sum_Cat_Ref!AH94</f>
        <v>NA</v>
      </c>
      <c s="158"/>
    </row>
    <row r="115" spans="1:32" s="156" customFormat="1" ht="12.75">
      <c r="A115" s="300"/>
      <c s="101" t="s">
        <v>49</v>
      </c>
      <c s="226" t="e">
        <f>Comp_Sum_Cat_Ref!B95</f>
        <v>#REF!</v>
      </c>
      <c s="185" t="e">
        <f>Comp_Sum_Cat_Ref!C95</f>
        <v>#REF!</v>
      </c>
      <c s="145" t="str">
        <f>Comp_Sum_Cat_Ref!D95</f>
        <v>NA</v>
      </c>
      <c s="160" t="str">
        <f>Comp_Sum_Cat_Ref!E95</f>
        <v>NA</v>
      </c>
      <c s="146" t="str">
        <f>Comp_Sum_Cat_Ref!F95</f>
        <v>NA</v>
      </c>
      <c s="160" t="str">
        <f>Comp_Sum_Cat_Ref!G95</f>
        <v>NA</v>
      </c>
      <c s="146" t="str">
        <f>Comp_Sum_Cat_Ref!H95</f>
        <v>NA</v>
      </c>
      <c s="147" t="str">
        <f>Comp_Sum_Cat_Ref!AE95</f>
        <v>NA</v>
      </c>
      <c s="185" t="e">
        <f>Comp_Sum_Cat_Ref!J95</f>
        <v>#REF!</v>
      </c>
      <c s="145" t="str">
        <f>Comp_Sum_Cat_Ref!K95</f>
        <v>NA</v>
      </c>
      <c s="160" t="str">
        <f>Comp_Sum_Cat_Ref!L95</f>
        <v>NA</v>
      </c>
      <c s="146" t="str">
        <f>Comp_Sum_Cat_Ref!M95</f>
        <v>NA</v>
      </c>
      <c s="160" t="str">
        <f>Comp_Sum_Cat_Ref!N95</f>
        <v>NA</v>
      </c>
      <c s="146" t="str">
        <f>Comp_Sum_Cat_Ref!O95</f>
        <v>NA</v>
      </c>
      <c s="157" t="str">
        <f>Comp_Sum_Cat_Ref!AF95</f>
        <v>NA</v>
      </c>
      <c s="185" t="e">
        <f>Comp_Sum_Cat_Ref!Q95</f>
        <v>#REF!</v>
      </c>
      <c s="145" t="str">
        <f>Comp_Sum_Cat_Ref!R95</f>
        <v>NA</v>
      </c>
      <c s="160" t="str">
        <f>Comp_Sum_Cat_Ref!S95</f>
        <v>NA</v>
      </c>
      <c s="146" t="str">
        <f>Comp_Sum_Cat_Ref!T95</f>
        <v>NA</v>
      </c>
      <c s="160" t="str">
        <f>Comp_Sum_Cat_Ref!U95</f>
        <v>NA</v>
      </c>
      <c s="146" t="str">
        <f>Comp_Sum_Cat_Ref!V95</f>
        <v>NA</v>
      </c>
      <c s="147" t="str">
        <f>Comp_Sum_Cat_Ref!AG95</f>
        <v>NA</v>
      </c>
      <c s="187" t="e">
        <f>Comp_Sum_Cat_Ref!X95</f>
        <v>#REF!</v>
      </c>
      <c s="145" t="str">
        <f>Comp_Sum_Cat_Ref!Y95</f>
        <v>NA</v>
      </c>
      <c s="160" t="str">
        <f>Comp_Sum_Cat_Ref!Z95</f>
        <v>NA</v>
      </c>
      <c s="146" t="str">
        <f>Comp_Sum_Cat_Ref!AA95</f>
        <v>NA</v>
      </c>
      <c s="160" t="str">
        <f>Comp_Sum_Cat_Ref!AB95</f>
        <v>NA</v>
      </c>
      <c s="146" t="str">
        <f>Comp_Sum_Cat_Ref!AC95</f>
        <v>NA</v>
      </c>
      <c s="147" t="str">
        <f>Comp_Sum_Cat_Ref!AH95</f>
        <v>NA</v>
      </c>
      <c s="158"/>
    </row>
    <row r="116" spans="1:32" s="156" customFormat="1" ht="12.75">
      <c r="A116" s="300"/>
      <c s="101" t="s">
        <v>50</v>
      </c>
      <c s="226" t="e">
        <f>Comp_Sum_Cat_Ref!B96</f>
        <v>#REF!</v>
      </c>
      <c s="185" t="e">
        <f>Comp_Sum_Cat_Ref!C96</f>
        <v>#REF!</v>
      </c>
      <c s="145" t="str">
        <f>Comp_Sum_Cat_Ref!D96</f>
        <v>NA</v>
      </c>
      <c s="160" t="str">
        <f>Comp_Sum_Cat_Ref!E96</f>
        <v>NA</v>
      </c>
      <c s="146" t="str">
        <f>Comp_Sum_Cat_Ref!F96</f>
        <v>NA</v>
      </c>
      <c s="160" t="str">
        <f>Comp_Sum_Cat_Ref!G96</f>
        <v>NA</v>
      </c>
      <c s="146" t="str">
        <f>Comp_Sum_Cat_Ref!H96</f>
        <v>NA</v>
      </c>
      <c s="147" t="str">
        <f>Comp_Sum_Cat_Ref!AE96</f>
        <v>NA</v>
      </c>
      <c s="185" t="e">
        <f>Comp_Sum_Cat_Ref!J96</f>
        <v>#REF!</v>
      </c>
      <c s="145" t="str">
        <f>Comp_Sum_Cat_Ref!K96</f>
        <v>NA</v>
      </c>
      <c s="160" t="str">
        <f>Comp_Sum_Cat_Ref!L96</f>
        <v>NA</v>
      </c>
      <c s="146" t="str">
        <f>Comp_Sum_Cat_Ref!M96</f>
        <v>NA</v>
      </c>
      <c s="160" t="str">
        <f>Comp_Sum_Cat_Ref!N96</f>
        <v>NA</v>
      </c>
      <c s="146" t="str">
        <f>Comp_Sum_Cat_Ref!O96</f>
        <v>NA</v>
      </c>
      <c s="157" t="str">
        <f>Comp_Sum_Cat_Ref!AF96</f>
        <v>NA</v>
      </c>
      <c s="185" t="e">
        <f>Comp_Sum_Cat_Ref!Q96</f>
        <v>#REF!</v>
      </c>
      <c s="145" t="str">
        <f>Comp_Sum_Cat_Ref!R96</f>
        <v>NA</v>
      </c>
      <c s="160" t="str">
        <f>Comp_Sum_Cat_Ref!S96</f>
        <v>NA</v>
      </c>
      <c s="146" t="str">
        <f>Comp_Sum_Cat_Ref!T96</f>
        <v>NA</v>
      </c>
      <c s="160" t="str">
        <f>Comp_Sum_Cat_Ref!U96</f>
        <v>NA</v>
      </c>
      <c s="146" t="str">
        <f>Comp_Sum_Cat_Ref!V96</f>
        <v>NA</v>
      </c>
      <c s="147" t="str">
        <f>Comp_Sum_Cat_Ref!AG96</f>
        <v>NA</v>
      </c>
      <c s="187" t="e">
        <f>Comp_Sum_Cat_Ref!X96</f>
        <v>#REF!</v>
      </c>
      <c s="145" t="str">
        <f>Comp_Sum_Cat_Ref!Y96</f>
        <v>NA</v>
      </c>
      <c s="160" t="str">
        <f>Comp_Sum_Cat_Ref!Z96</f>
        <v>NA</v>
      </c>
      <c s="146" t="str">
        <f>Comp_Sum_Cat_Ref!AA96</f>
        <v>NA</v>
      </c>
      <c s="160" t="str">
        <f>Comp_Sum_Cat_Ref!AB96</f>
        <v>NA</v>
      </c>
      <c s="146" t="str">
        <f>Comp_Sum_Cat_Ref!AC96</f>
        <v>NA</v>
      </c>
      <c s="147" t="str">
        <f>Comp_Sum_Cat_Ref!AH96</f>
        <v>NA</v>
      </c>
      <c s="158"/>
    </row>
    <row r="117" spans="1:16384" s="156" customFormat="1" ht="12.75">
      <c r="A117" s="300"/>
      <c s="101" t="s">
        <v>51</v>
      </c>
      <c s="226" t="e">
        <f>Comp_Sum_Cat_Ref!B97</f>
        <v>#REF!</v>
      </c>
      <c s="185" t="e">
        <f>Comp_Sum_Cat_Ref!C97</f>
        <v>#REF!</v>
      </c>
      <c s="145" t="str">
        <f>Comp_Sum_Cat_Ref!D97</f>
        <v>NA</v>
      </c>
      <c s="160" t="str">
        <f>Comp_Sum_Cat_Ref!E97</f>
        <v>NA</v>
      </c>
      <c s="146" t="str">
        <f>Comp_Sum_Cat_Ref!F97</f>
        <v>NA</v>
      </c>
      <c s="160" t="str">
        <f>Comp_Sum_Cat_Ref!G97</f>
        <v>NA</v>
      </c>
      <c s="146" t="str">
        <f>Comp_Sum_Cat_Ref!H97</f>
        <v>NA</v>
      </c>
      <c s="147" t="str">
        <f>Comp_Sum_Cat_Ref!AE97</f>
        <v>NA</v>
      </c>
      <c s="185" t="e">
        <f>Comp_Sum_Cat_Ref!J97</f>
        <v>#REF!</v>
      </c>
      <c s="145" t="str">
        <f>Comp_Sum_Cat_Ref!K97</f>
        <v>NA</v>
      </c>
      <c s="160" t="str">
        <f>Comp_Sum_Cat_Ref!L97</f>
        <v>NA</v>
      </c>
      <c s="146" t="str">
        <f>Comp_Sum_Cat_Ref!M97</f>
        <v>NA</v>
      </c>
      <c s="160" t="str">
        <f>Comp_Sum_Cat_Ref!N97</f>
        <v>NA</v>
      </c>
      <c s="146" t="str">
        <f>Comp_Sum_Cat_Ref!O97</f>
        <v>NA</v>
      </c>
      <c s="157" t="str">
        <f>Comp_Sum_Cat_Ref!AF97</f>
        <v>NA</v>
      </c>
      <c s="185" t="e">
        <f>Comp_Sum_Cat_Ref!Q97</f>
        <v>#REF!</v>
      </c>
      <c s="145" t="str">
        <f>Comp_Sum_Cat_Ref!R97</f>
        <v>NA</v>
      </c>
      <c s="160" t="str">
        <f>Comp_Sum_Cat_Ref!S97</f>
        <v>NA</v>
      </c>
      <c s="146" t="str">
        <f>Comp_Sum_Cat_Ref!T97</f>
        <v>NA</v>
      </c>
      <c s="160" t="str">
        <f>Comp_Sum_Cat_Ref!U97</f>
        <v>NA</v>
      </c>
      <c s="146" t="str">
        <f>Comp_Sum_Cat_Ref!V97</f>
        <v>NA</v>
      </c>
      <c s="147" t="str">
        <f>Comp_Sum_Cat_Ref!AG97</f>
        <v>NA</v>
      </c>
      <c s="187" t="e">
        <f>Comp_Sum_Cat_Ref!X97</f>
        <v>#REF!</v>
      </c>
      <c s="145" t="str">
        <f>Comp_Sum_Cat_Ref!Y97</f>
        <v>NA</v>
      </c>
      <c s="160" t="str">
        <f>Comp_Sum_Cat_Ref!Z97</f>
        <v>NA</v>
      </c>
      <c s="146" t="str">
        <f>Comp_Sum_Cat_Ref!AA97</f>
        <v>NA</v>
      </c>
      <c s="160" t="str">
        <f>Comp_Sum_Cat_Ref!AB97</f>
        <v>NA</v>
      </c>
      <c s="146" t="str">
        <f>Comp_Sum_Cat_Ref!AC97</f>
        <v>NA</v>
      </c>
      <c s="147" t="str">
        <f>Comp_Sum_Cat_Ref!AH97</f>
        <v>NA</v>
      </c>
      <c s="15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row>
    <row r="118" spans="1:16384" s="156" customFormat="1" ht="12.75">
      <c r="A118" s="300"/>
      <c s="101" t="s">
        <v>119</v>
      </c>
      <c s="226" t="e">
        <f>Comp_Sum_Cat_Ref!B98</f>
        <v>#REF!</v>
      </c>
      <c s="185" t="e">
        <f>Comp_Sum_Cat_Ref!C98</f>
        <v>#REF!</v>
      </c>
      <c s="145" t="str">
        <f>Comp_Sum_Cat_Ref!D98</f>
        <v>NA</v>
      </c>
      <c s="160" t="str">
        <f>Comp_Sum_Cat_Ref!E98</f>
        <v>NA</v>
      </c>
      <c s="146" t="str">
        <f>Comp_Sum_Cat_Ref!F98</f>
        <v>NA</v>
      </c>
      <c s="160" t="str">
        <f>Comp_Sum_Cat_Ref!G98</f>
        <v>NA</v>
      </c>
      <c s="146" t="str">
        <f>Comp_Sum_Cat_Ref!H98</f>
        <v>NA</v>
      </c>
      <c s="147" t="str">
        <f>Comp_Sum_Cat_Ref!AE98</f>
        <v>NA</v>
      </c>
      <c s="185" t="e">
        <f>Comp_Sum_Cat_Ref!J98</f>
        <v>#REF!</v>
      </c>
      <c s="145" t="str">
        <f>Comp_Sum_Cat_Ref!K98</f>
        <v>NA</v>
      </c>
      <c s="160" t="str">
        <f>Comp_Sum_Cat_Ref!L98</f>
        <v>NA</v>
      </c>
      <c s="146" t="str">
        <f>Comp_Sum_Cat_Ref!M98</f>
        <v>NA</v>
      </c>
      <c s="160" t="str">
        <f>Comp_Sum_Cat_Ref!N98</f>
        <v>NA</v>
      </c>
      <c s="146" t="str">
        <f>Comp_Sum_Cat_Ref!O98</f>
        <v>NA</v>
      </c>
      <c s="157" t="str">
        <f>Comp_Sum_Cat_Ref!AF98</f>
        <v>NA</v>
      </c>
      <c s="185" t="e">
        <f>Comp_Sum_Cat_Ref!Q98</f>
        <v>#REF!</v>
      </c>
      <c s="145" t="str">
        <f>Comp_Sum_Cat_Ref!R98</f>
        <v>NA</v>
      </c>
      <c s="160" t="str">
        <f>Comp_Sum_Cat_Ref!S98</f>
        <v>NA</v>
      </c>
      <c s="146" t="str">
        <f>Comp_Sum_Cat_Ref!T98</f>
        <v>NA</v>
      </c>
      <c s="160" t="str">
        <f>Comp_Sum_Cat_Ref!U98</f>
        <v>NA</v>
      </c>
      <c s="146" t="str">
        <f>Comp_Sum_Cat_Ref!V98</f>
        <v>NA</v>
      </c>
      <c s="147" t="str">
        <f>Comp_Sum_Cat_Ref!AG98</f>
        <v>NA</v>
      </c>
      <c s="187" t="e">
        <f>Comp_Sum_Cat_Ref!X98</f>
        <v>#REF!</v>
      </c>
      <c s="145" t="str">
        <f>Comp_Sum_Cat_Ref!Y98</f>
        <v>NA</v>
      </c>
      <c s="160" t="str">
        <f>Comp_Sum_Cat_Ref!Z98</f>
        <v>NA</v>
      </c>
      <c s="146" t="str">
        <f>Comp_Sum_Cat_Ref!AA98</f>
        <v>NA</v>
      </c>
      <c s="160" t="str">
        <f>Comp_Sum_Cat_Ref!AB98</f>
        <v>NA</v>
      </c>
      <c s="146" t="str">
        <f>Comp_Sum_Cat_Ref!AC98</f>
        <v>NA</v>
      </c>
      <c s="147" t="str">
        <f>Comp_Sum_Cat_Ref!AH98</f>
        <v>NA</v>
      </c>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c s="138"/>
    </row>
    <row r="119" spans="1:31" ht="13.5">
      <c r="A119" s="301"/>
      <c s="161" t="s">
        <v>97</v>
      </c>
      <c s="227" t="str">
        <f>Comp_Sum_Cat_Ref!B99</f>
        <v>AO RUNJSW</v>
      </c>
      <c s="190" t="e">
        <f>Comp_Sum_Cat_Ref!C99</f>
        <v>#REF!</v>
      </c>
      <c s="148" t="str">
        <f>Comp_Sum_Cat_Ref!D99</f>
        <v>NA</v>
      </c>
      <c s="167" t="str">
        <f>Comp_Sum_Cat_Ref!E99</f>
        <v>NA</v>
      </c>
      <c s="149" t="str">
        <f>Comp_Sum_Cat_Ref!F99</f>
        <v>NA</v>
      </c>
      <c s="167" t="str">
        <f>Comp_Sum_Cat_Ref!G99</f>
        <v>NA</v>
      </c>
      <c s="149" t="str">
        <f>Comp_Sum_Cat_Ref!H99</f>
        <v>NA</v>
      </c>
      <c s="150" t="str">
        <f>Comp_Sum_Cat_Ref!AE99</f>
        <v>NA</v>
      </c>
      <c s="190" t="e">
        <f>Comp_Sum_Cat_Ref!J99</f>
        <v>#REF!</v>
      </c>
      <c s="148" t="str">
        <f>Comp_Sum_Cat_Ref!K99</f>
        <v>NA</v>
      </c>
      <c s="167" t="str">
        <f>Comp_Sum_Cat_Ref!L99</f>
        <v>NA</v>
      </c>
      <c s="149" t="str">
        <f>Comp_Sum_Cat_Ref!M99</f>
        <v>NA</v>
      </c>
      <c s="167" t="str">
        <f>Comp_Sum_Cat_Ref!N99</f>
        <v>NA</v>
      </c>
      <c s="149" t="str">
        <f>Comp_Sum_Cat_Ref!O99</f>
        <v>NA</v>
      </c>
      <c s="154" t="str">
        <f>Comp_Sum_Cat_Ref!AF99</f>
        <v>NA</v>
      </c>
      <c s="190" t="e">
        <f>Comp_Sum_Cat_Ref!Q99</f>
        <v>#REF!</v>
      </c>
      <c s="148" t="str">
        <f>Comp_Sum_Cat_Ref!R99</f>
        <v>NA</v>
      </c>
      <c s="167" t="str">
        <f>Comp_Sum_Cat_Ref!S99</f>
        <v>NA</v>
      </c>
      <c s="149" t="str">
        <f>Comp_Sum_Cat_Ref!T99</f>
        <v>NA</v>
      </c>
      <c s="167" t="str">
        <f>Comp_Sum_Cat_Ref!U99</f>
        <v>NA</v>
      </c>
      <c s="149" t="str">
        <f>Comp_Sum_Cat_Ref!V99</f>
        <v>NA</v>
      </c>
      <c s="150" t="str">
        <f>Comp_Sum_Cat_Ref!AG99</f>
        <v>NA</v>
      </c>
      <c s="188" t="e">
        <f>Comp_Sum_Cat_Ref!X99</f>
        <v>#REF!</v>
      </c>
      <c s="148" t="str">
        <f>Comp_Sum_Cat_Ref!Y99</f>
        <v>NA</v>
      </c>
      <c s="167" t="str">
        <f>Comp_Sum_Cat_Ref!Z99</f>
        <v>NA</v>
      </c>
      <c s="149" t="str">
        <f>Comp_Sum_Cat_Ref!AA99</f>
        <v>NA</v>
      </c>
      <c s="167" t="str">
        <f>Comp_Sum_Cat_Ref!AB99</f>
        <v>NA</v>
      </c>
      <c s="149" t="str">
        <f>Comp_Sum_Cat_Ref!AC99</f>
        <v>NA</v>
      </c>
      <c s="150" t="str">
        <f>Comp_Sum_Cat_Ref!AH99</f>
        <v>NA</v>
      </c>
    </row>
    <row r="120" spans="1:16384" s="155" customFormat="1" ht="3" customHeight="1">
      <c r="A120" s="151"/>
      <c s="152"/>
      <c s="183"/>
      <c s="183"/>
      <c s="145"/>
      <c s="145"/>
      <c s="159"/>
      <c s="145"/>
      <c s="159"/>
      <c s="157"/>
      <c s="183"/>
      <c s="145"/>
      <c s="145"/>
      <c s="231"/>
      <c s="145"/>
      <c s="231"/>
      <c s="157"/>
      <c s="183"/>
      <c s="145"/>
      <c s="145"/>
      <c s="231"/>
      <c s="145"/>
      <c s="231"/>
      <c s="157"/>
      <c s="183"/>
      <c s="145"/>
      <c s="145"/>
      <c s="159"/>
      <c s="145"/>
      <c s="159"/>
      <c s="157"/>
      <c s="158"/>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21" spans="1:31" ht="12.75">
      <c r="A121" s="284" t="s">
        <v>275</v>
      </c>
      <c s="207" t="s">
        <v>276</v>
      </c>
      <c s="225" t="e">
        <f>Comp_Sum_Cat_Ref!B100</f>
        <v>#REF!</v>
      </c>
      <c s="221" t="e">
        <f>Comp_Sum_Cat_Ref!C100</f>
        <v>#REF!</v>
      </c>
      <c s="222" t="str">
        <f>Comp_Sum_Cat_Ref!D100</f>
        <v>NA</v>
      </c>
      <c s="222" t="str">
        <f>Comp_Sum_Cat_Ref!E100</f>
        <v>NA</v>
      </c>
      <c s="223" t="str">
        <f>Comp_Sum_Cat_Ref!F100</f>
        <v>NA</v>
      </c>
      <c s="222" t="str">
        <f>Comp_Sum_Cat_Ref!G100</f>
        <v>NA</v>
      </c>
      <c s="223" t="str">
        <f>Comp_Sum_Cat_Ref!H100</f>
        <v>NA</v>
      </c>
      <c s="228" t="str">
        <f>Comp_Sum_Cat_Ref!AE100</f>
        <v>NA</v>
      </c>
      <c s="221" t="e">
        <f>Comp_Sum_Cat_Ref!J100</f>
        <v>#REF!</v>
      </c>
      <c s="222" t="str">
        <f>Comp_Sum_Cat_Ref!K100</f>
        <v>NA</v>
      </c>
      <c s="222" t="str">
        <f>Comp_Sum_Cat_Ref!L100</f>
        <v>NA</v>
      </c>
      <c s="223" t="str">
        <f>Comp_Sum_Cat_Ref!M100</f>
        <v>NA</v>
      </c>
      <c s="222" t="str">
        <f>Comp_Sum_Cat_Ref!N100</f>
        <v>NA</v>
      </c>
      <c s="223" t="str">
        <f>Comp_Sum_Cat_Ref!O100</f>
        <v>NA</v>
      </c>
      <c s="224" t="str">
        <f>Comp_Sum_Cat_Ref!AF100</f>
        <v>NA</v>
      </c>
      <c s="210" t="e">
        <f>Comp_Sum_Cat_Ref!Q100</f>
        <v>#REF!</v>
      </c>
      <c s="222" t="str">
        <f>Comp_Sum_Cat_Ref!R100</f>
        <v>NA</v>
      </c>
      <c s="222" t="str">
        <f>Comp_Sum_Cat_Ref!S100</f>
        <v>NA</v>
      </c>
      <c s="223" t="str">
        <f>Comp_Sum_Cat_Ref!T100</f>
        <v>NA</v>
      </c>
      <c s="222" t="str">
        <f>Comp_Sum_Cat_Ref!U100</f>
        <v>NA</v>
      </c>
      <c s="223" t="str">
        <f>Comp_Sum_Cat_Ref!V100</f>
        <v>NA</v>
      </c>
      <c s="224" t="str">
        <f>Comp_Sum_Cat_Ref!AG100</f>
        <v>NA</v>
      </c>
      <c s="221" t="e">
        <f>Comp_Sum_Cat_Ref!X100</f>
        <v>#REF!</v>
      </c>
      <c s="222" t="str">
        <f>Comp_Sum_Cat_Ref!Y100</f>
        <v>NA</v>
      </c>
      <c s="222" t="str">
        <f>Comp_Sum_Cat_Ref!Z100</f>
        <v>NA</v>
      </c>
      <c s="223" t="str">
        <f>Comp_Sum_Cat_Ref!AA100</f>
        <v>NA</v>
      </c>
      <c s="222" t="str">
        <f>Comp_Sum_Cat_Ref!AB100</f>
        <v>NA</v>
      </c>
      <c s="223" t="str">
        <f>Comp_Sum_Cat_Ref!AC100</f>
        <v>NA</v>
      </c>
      <c s="224" t="str">
        <f>Comp_Sum_Cat_Ref!AH100</f>
        <v>NA</v>
      </c>
    </row>
    <row r="122" spans="1:31" ht="12.75">
      <c r="A122" s="285"/>
      <c s="101" t="s">
        <v>278</v>
      </c>
      <c s="226" t="e">
        <f>Comp_Sum_Cat_Ref!B101</f>
        <v>#REF!</v>
      </c>
      <c s="185" t="e">
        <f>Comp_Sum_Cat_Ref!C101</f>
        <v>#REF!</v>
      </c>
      <c s="145" t="str">
        <f>Comp_Sum_Cat_Ref!D101</f>
        <v>NA</v>
      </c>
      <c s="160" t="str">
        <f>Comp_Sum_Cat_Ref!E101</f>
        <v>NA</v>
      </c>
      <c s="146" t="str">
        <f>Comp_Sum_Cat_Ref!F101</f>
        <v>NA</v>
      </c>
      <c s="160" t="str">
        <f>Comp_Sum_Cat_Ref!G101</f>
        <v>NA</v>
      </c>
      <c s="146" t="str">
        <f>Comp_Sum_Cat_Ref!H101</f>
        <v>NA</v>
      </c>
      <c s="157" t="str">
        <f>Comp_Sum_Cat_Ref!AE101</f>
        <v>NA</v>
      </c>
      <c s="185" t="e">
        <f>Comp_Sum_Cat_Ref!J101</f>
        <v>#REF!</v>
      </c>
      <c s="145" t="str">
        <f>Comp_Sum_Cat_Ref!K101</f>
        <v>NA</v>
      </c>
      <c s="160" t="str">
        <f>Comp_Sum_Cat_Ref!L101</f>
        <v>NA</v>
      </c>
      <c s="146" t="str">
        <f>Comp_Sum_Cat_Ref!M101</f>
        <v>NA</v>
      </c>
      <c s="160" t="str">
        <f>Comp_Sum_Cat_Ref!N101</f>
        <v>NA</v>
      </c>
      <c s="146" t="str">
        <f>Comp_Sum_Cat_Ref!O101</f>
        <v>NA</v>
      </c>
      <c s="147" t="str">
        <f>Comp_Sum_Cat_Ref!AF101</f>
        <v>NA</v>
      </c>
      <c s="187" t="e">
        <f>Comp_Sum_Cat_Ref!Q101</f>
        <v>#REF!</v>
      </c>
      <c s="145" t="str">
        <f>Comp_Sum_Cat_Ref!R101</f>
        <v>NA</v>
      </c>
      <c s="160" t="str">
        <f>Comp_Sum_Cat_Ref!S101</f>
        <v>NA</v>
      </c>
      <c s="146" t="str">
        <f>Comp_Sum_Cat_Ref!T101</f>
        <v>NA</v>
      </c>
      <c s="160" t="str">
        <f>Comp_Sum_Cat_Ref!U101</f>
        <v>NA</v>
      </c>
      <c s="146" t="str">
        <f>Comp_Sum_Cat_Ref!V101</f>
        <v>NA</v>
      </c>
      <c s="147" t="str">
        <f>Comp_Sum_Cat_Ref!AG101</f>
        <v>NA</v>
      </c>
      <c s="185" t="e">
        <f>Comp_Sum_Cat_Ref!X101</f>
        <v>#REF!</v>
      </c>
      <c s="145" t="str">
        <f>Comp_Sum_Cat_Ref!Y101</f>
        <v>NA</v>
      </c>
      <c s="160" t="str">
        <f>Comp_Sum_Cat_Ref!Z101</f>
        <v>NA</v>
      </c>
      <c s="146" t="str">
        <f>Comp_Sum_Cat_Ref!AA101</f>
        <v>NA</v>
      </c>
      <c s="160" t="str">
        <f>Comp_Sum_Cat_Ref!AB101</f>
        <v>NA</v>
      </c>
      <c s="146" t="str">
        <f>Comp_Sum_Cat_Ref!AC101</f>
        <v>NA</v>
      </c>
      <c s="147" t="str">
        <f>Comp_Sum_Cat_Ref!AH101</f>
        <v>NA</v>
      </c>
    </row>
    <row r="123" spans="1:31" ht="12.75">
      <c r="A123" s="285"/>
      <c s="101" t="s">
        <v>284</v>
      </c>
      <c s="226" t="e">
        <f>Comp_Sum_Cat_Ref!B102</f>
        <v>#REF!</v>
      </c>
      <c s="185" t="e">
        <f>Comp_Sum_Cat_Ref!C102</f>
        <v>#REF!</v>
      </c>
      <c s="145" t="str">
        <f>Comp_Sum_Cat_Ref!D102</f>
        <v>NA</v>
      </c>
      <c s="160" t="str">
        <f>Comp_Sum_Cat_Ref!E102</f>
        <v>NA</v>
      </c>
      <c s="146" t="str">
        <f>Comp_Sum_Cat_Ref!F102</f>
        <v>NA</v>
      </c>
      <c s="160" t="str">
        <f>Comp_Sum_Cat_Ref!G102</f>
        <v>NA</v>
      </c>
      <c s="146" t="str">
        <f>Comp_Sum_Cat_Ref!H102</f>
        <v>NA</v>
      </c>
      <c s="157" t="str">
        <f>Comp_Sum_Cat_Ref!AE102</f>
        <v>NA</v>
      </c>
      <c s="185" t="e">
        <f>Comp_Sum_Cat_Ref!J102</f>
        <v>#REF!</v>
      </c>
      <c s="145" t="str">
        <f>Comp_Sum_Cat_Ref!K102</f>
        <v>NA</v>
      </c>
      <c s="160" t="str">
        <f>Comp_Sum_Cat_Ref!L102</f>
        <v>NA</v>
      </c>
      <c s="146" t="str">
        <f>Comp_Sum_Cat_Ref!M102</f>
        <v>NA</v>
      </c>
      <c s="160" t="str">
        <f>Comp_Sum_Cat_Ref!N102</f>
        <v>NA</v>
      </c>
      <c s="146" t="str">
        <f>Comp_Sum_Cat_Ref!O102</f>
        <v>NA</v>
      </c>
      <c s="147" t="str">
        <f>Comp_Sum_Cat_Ref!AF102</f>
        <v>NA</v>
      </c>
      <c s="187" t="e">
        <f>Comp_Sum_Cat_Ref!Q102</f>
        <v>#REF!</v>
      </c>
      <c s="145" t="str">
        <f>Comp_Sum_Cat_Ref!R102</f>
        <v>NA</v>
      </c>
      <c s="160" t="str">
        <f>Comp_Sum_Cat_Ref!S102</f>
        <v>NA</v>
      </c>
      <c s="146" t="str">
        <f>Comp_Sum_Cat_Ref!T102</f>
        <v>NA</v>
      </c>
      <c s="160" t="str">
        <f>Comp_Sum_Cat_Ref!U102</f>
        <v>NA</v>
      </c>
      <c s="146" t="str">
        <f>Comp_Sum_Cat_Ref!V102</f>
        <v>NA</v>
      </c>
      <c s="147" t="str">
        <f>Comp_Sum_Cat_Ref!AG102</f>
        <v>NA</v>
      </c>
      <c s="185" t="e">
        <f>Comp_Sum_Cat_Ref!X102</f>
        <v>#REF!</v>
      </c>
      <c s="145" t="str">
        <f>Comp_Sum_Cat_Ref!Y102</f>
        <v>NA</v>
      </c>
      <c s="160" t="str">
        <f>Comp_Sum_Cat_Ref!Z102</f>
        <v>NA</v>
      </c>
      <c s="146" t="str">
        <f>Comp_Sum_Cat_Ref!AA102</f>
        <v>NA</v>
      </c>
      <c s="160" t="str">
        <f>Comp_Sum_Cat_Ref!AB102</f>
        <v>NA</v>
      </c>
      <c s="146" t="str">
        <f>Comp_Sum_Cat_Ref!AC102</f>
        <v>NA</v>
      </c>
      <c s="147" t="str">
        <f>Comp_Sum_Cat_Ref!AH102</f>
        <v>NA</v>
      </c>
    </row>
    <row r="124" spans="1:31" ht="12.75">
      <c r="A124" s="285"/>
      <c s="101" t="s">
        <v>277</v>
      </c>
      <c s="226" t="e">
        <f>Comp_Sum_Cat_Ref!B103</f>
        <v>#REF!</v>
      </c>
      <c s="185" t="e">
        <f>Comp_Sum_Cat_Ref!C103</f>
        <v>#REF!</v>
      </c>
      <c s="145" t="str">
        <f>Comp_Sum_Cat_Ref!D103</f>
        <v>NA</v>
      </c>
      <c s="160" t="str">
        <f>Comp_Sum_Cat_Ref!E103</f>
        <v>NA</v>
      </c>
      <c s="146" t="str">
        <f>Comp_Sum_Cat_Ref!F103</f>
        <v>NA</v>
      </c>
      <c s="160" t="str">
        <f>Comp_Sum_Cat_Ref!G103</f>
        <v>NA</v>
      </c>
      <c s="146" t="str">
        <f>Comp_Sum_Cat_Ref!H103</f>
        <v>NA</v>
      </c>
      <c s="157" t="str">
        <f>Comp_Sum_Cat_Ref!AE103</f>
        <v>NA</v>
      </c>
      <c s="185" t="e">
        <f>Comp_Sum_Cat_Ref!J103</f>
        <v>#REF!</v>
      </c>
      <c s="145" t="str">
        <f>Comp_Sum_Cat_Ref!K103</f>
        <v>NA</v>
      </c>
      <c s="160" t="str">
        <f>Comp_Sum_Cat_Ref!L103</f>
        <v>NA</v>
      </c>
      <c s="146" t="str">
        <f>Comp_Sum_Cat_Ref!M103</f>
        <v>NA</v>
      </c>
      <c s="160" t="str">
        <f>Comp_Sum_Cat_Ref!N103</f>
        <v>NA</v>
      </c>
      <c s="146" t="str">
        <f>Comp_Sum_Cat_Ref!O103</f>
        <v>NA</v>
      </c>
      <c s="147" t="str">
        <f>Comp_Sum_Cat_Ref!AF103</f>
        <v>NA</v>
      </c>
      <c s="187" t="e">
        <f>Comp_Sum_Cat_Ref!Q103</f>
        <v>#REF!</v>
      </c>
      <c s="145" t="str">
        <f>Comp_Sum_Cat_Ref!R103</f>
        <v>NA</v>
      </c>
      <c s="160" t="str">
        <f>Comp_Sum_Cat_Ref!S103</f>
        <v>NA</v>
      </c>
      <c s="146" t="str">
        <f>Comp_Sum_Cat_Ref!T103</f>
        <v>NA</v>
      </c>
      <c s="160" t="str">
        <f>Comp_Sum_Cat_Ref!U103</f>
        <v>NA</v>
      </c>
      <c s="146" t="str">
        <f>Comp_Sum_Cat_Ref!V103</f>
        <v>NA</v>
      </c>
      <c s="147" t="str">
        <f>Comp_Sum_Cat_Ref!AG103</f>
        <v>NA</v>
      </c>
      <c s="185" t="e">
        <f>Comp_Sum_Cat_Ref!X103</f>
        <v>#REF!</v>
      </c>
      <c s="145" t="str">
        <f>Comp_Sum_Cat_Ref!Y103</f>
        <v>NA</v>
      </c>
      <c s="160" t="str">
        <f>Comp_Sum_Cat_Ref!Z103</f>
        <v>NA</v>
      </c>
      <c s="146" t="str">
        <f>Comp_Sum_Cat_Ref!AA103</f>
        <v>NA</v>
      </c>
      <c s="160" t="str">
        <f>Comp_Sum_Cat_Ref!AB103</f>
        <v>NA</v>
      </c>
      <c s="146" t="str">
        <f>Comp_Sum_Cat_Ref!AC103</f>
        <v>NA</v>
      </c>
      <c s="147" t="str">
        <f>Comp_Sum_Cat_Ref!AH103</f>
        <v>NA</v>
      </c>
    </row>
    <row r="125" spans="1:31" ht="12.75">
      <c r="A125" s="285"/>
      <c s="101" t="s">
        <v>283</v>
      </c>
      <c s="226" t="e">
        <f>Comp_Sum_Cat_Ref!B104</f>
        <v>#REF!</v>
      </c>
      <c s="185" t="e">
        <f>Comp_Sum_Cat_Ref!C104</f>
        <v>#REF!</v>
      </c>
      <c s="145" t="str">
        <f>Comp_Sum_Cat_Ref!D104</f>
        <v>NA</v>
      </c>
      <c s="160" t="str">
        <f>Comp_Sum_Cat_Ref!E104</f>
        <v>NA</v>
      </c>
      <c s="146" t="str">
        <f>Comp_Sum_Cat_Ref!F104</f>
        <v>NA</v>
      </c>
      <c s="160" t="str">
        <f>Comp_Sum_Cat_Ref!G104</f>
        <v>NA</v>
      </c>
      <c s="146" t="str">
        <f>Comp_Sum_Cat_Ref!H104</f>
        <v>NA</v>
      </c>
      <c s="157" t="str">
        <f>Comp_Sum_Cat_Ref!AE104</f>
        <v>NA</v>
      </c>
      <c s="185" t="e">
        <f>Comp_Sum_Cat_Ref!J104</f>
        <v>#REF!</v>
      </c>
      <c s="145" t="str">
        <f>Comp_Sum_Cat_Ref!K104</f>
        <v>NA</v>
      </c>
      <c s="160" t="str">
        <f>Comp_Sum_Cat_Ref!L104</f>
        <v>NA</v>
      </c>
      <c s="146" t="str">
        <f>Comp_Sum_Cat_Ref!M104</f>
        <v>NA</v>
      </c>
      <c s="160" t="str">
        <f>Comp_Sum_Cat_Ref!N104</f>
        <v>NA</v>
      </c>
      <c s="146" t="str">
        <f>Comp_Sum_Cat_Ref!O104</f>
        <v>NA</v>
      </c>
      <c s="147" t="str">
        <f>Comp_Sum_Cat_Ref!AF104</f>
        <v>NA</v>
      </c>
      <c s="187" t="e">
        <f>Comp_Sum_Cat_Ref!Q104</f>
        <v>#REF!</v>
      </c>
      <c s="145" t="str">
        <f>Comp_Sum_Cat_Ref!R104</f>
        <v>NA</v>
      </c>
      <c s="160" t="str">
        <f>Comp_Sum_Cat_Ref!S104</f>
        <v>NA</v>
      </c>
      <c s="146" t="str">
        <f>Comp_Sum_Cat_Ref!T104</f>
        <v>NA</v>
      </c>
      <c s="160" t="str">
        <f>Comp_Sum_Cat_Ref!U104</f>
        <v>NA</v>
      </c>
      <c s="146" t="str">
        <f>Comp_Sum_Cat_Ref!V104</f>
        <v>NA</v>
      </c>
      <c s="147" t="str">
        <f>Comp_Sum_Cat_Ref!AG104</f>
        <v>NA</v>
      </c>
      <c s="185" t="e">
        <f>Comp_Sum_Cat_Ref!X104</f>
        <v>#REF!</v>
      </c>
      <c s="145" t="str">
        <f>Comp_Sum_Cat_Ref!Y104</f>
        <v>NA</v>
      </c>
      <c s="160" t="str">
        <f>Comp_Sum_Cat_Ref!Z104</f>
        <v>NA</v>
      </c>
      <c s="146" t="str">
        <f>Comp_Sum_Cat_Ref!AA104</f>
        <v>NA</v>
      </c>
      <c s="160" t="str">
        <f>Comp_Sum_Cat_Ref!AB104</f>
        <v>NA</v>
      </c>
      <c s="146" t="str">
        <f>Comp_Sum_Cat_Ref!AC104</f>
        <v>NA</v>
      </c>
      <c s="147" t="str">
        <f>Comp_Sum_Cat_Ref!AH104</f>
        <v>NA</v>
      </c>
    </row>
    <row r="126" spans="1:31" ht="12.75">
      <c r="A126" s="285"/>
      <c s="101" t="s">
        <v>279</v>
      </c>
      <c s="226" t="e">
        <f>Comp_Sum_Cat_Ref!B105</f>
        <v>#REF!</v>
      </c>
      <c s="185" t="e">
        <f>Comp_Sum_Cat_Ref!C105</f>
        <v>#REF!</v>
      </c>
      <c s="145" t="str">
        <f>Comp_Sum_Cat_Ref!D105</f>
        <v>NA</v>
      </c>
      <c s="160" t="str">
        <f>Comp_Sum_Cat_Ref!E105</f>
        <v>NA</v>
      </c>
      <c s="146" t="str">
        <f>Comp_Sum_Cat_Ref!F105</f>
        <v>NA</v>
      </c>
      <c s="160" t="str">
        <f>Comp_Sum_Cat_Ref!G105</f>
        <v>NA</v>
      </c>
      <c s="146" t="str">
        <f>Comp_Sum_Cat_Ref!H105</f>
        <v>NA</v>
      </c>
      <c s="157" t="str">
        <f>Comp_Sum_Cat_Ref!AE105</f>
        <v>NA</v>
      </c>
      <c s="185" t="e">
        <f>Comp_Sum_Cat_Ref!J105</f>
        <v>#REF!</v>
      </c>
      <c s="145" t="str">
        <f>Comp_Sum_Cat_Ref!K105</f>
        <v>NA</v>
      </c>
      <c s="160" t="str">
        <f>Comp_Sum_Cat_Ref!L105</f>
        <v>NA</v>
      </c>
      <c s="146" t="str">
        <f>Comp_Sum_Cat_Ref!M105</f>
        <v>NA</v>
      </c>
      <c s="160" t="str">
        <f>Comp_Sum_Cat_Ref!N105</f>
        <v>NA</v>
      </c>
      <c s="146" t="str">
        <f>Comp_Sum_Cat_Ref!O105</f>
        <v>NA</v>
      </c>
      <c s="147" t="str">
        <f>Comp_Sum_Cat_Ref!AF105</f>
        <v>NA</v>
      </c>
      <c s="187" t="e">
        <f>Comp_Sum_Cat_Ref!Q105</f>
        <v>#REF!</v>
      </c>
      <c s="145" t="str">
        <f>Comp_Sum_Cat_Ref!R105</f>
        <v>NA</v>
      </c>
      <c s="160" t="str">
        <f>Comp_Sum_Cat_Ref!S105</f>
        <v>NA</v>
      </c>
      <c s="146" t="str">
        <f>Comp_Sum_Cat_Ref!T105</f>
        <v>NA</v>
      </c>
      <c s="160" t="str">
        <f>Comp_Sum_Cat_Ref!U105</f>
        <v>NA</v>
      </c>
      <c s="146" t="str">
        <f>Comp_Sum_Cat_Ref!V105</f>
        <v>NA</v>
      </c>
      <c s="147" t="str">
        <f>Comp_Sum_Cat_Ref!AG105</f>
        <v>NA</v>
      </c>
      <c s="185" t="e">
        <f>Comp_Sum_Cat_Ref!X105</f>
        <v>#REF!</v>
      </c>
      <c s="145" t="str">
        <f>Comp_Sum_Cat_Ref!Y105</f>
        <v>NA</v>
      </c>
      <c s="160" t="str">
        <f>Comp_Sum_Cat_Ref!Z105</f>
        <v>NA</v>
      </c>
      <c s="146" t="str">
        <f>Comp_Sum_Cat_Ref!AA105</f>
        <v>NA</v>
      </c>
      <c s="160" t="str">
        <f>Comp_Sum_Cat_Ref!AB105</f>
        <v>NA</v>
      </c>
      <c s="146" t="str">
        <f>Comp_Sum_Cat_Ref!AC105</f>
        <v>NA</v>
      </c>
      <c s="147" t="str">
        <f>Comp_Sum_Cat_Ref!AH105</f>
        <v>NA</v>
      </c>
    </row>
    <row r="127" spans="1:31" ht="13.5">
      <c r="A127" s="286"/>
      <c s="161" t="s">
        <v>280</v>
      </c>
      <c s="227" t="str">
        <f>Comp_Sum_Cat_Ref!B106</f>
        <v>Ao EngNutr</v>
      </c>
      <c s="190" t="e">
        <f>Comp_Sum_Cat_Ref!C106</f>
        <v>#REF!</v>
      </c>
      <c s="148" t="str">
        <f>Comp_Sum_Cat_Ref!D106</f>
        <v>NA</v>
      </c>
      <c s="167" t="str">
        <f>Comp_Sum_Cat_Ref!E106</f>
        <v>NA</v>
      </c>
      <c s="149" t="str">
        <f>Comp_Sum_Cat_Ref!F106</f>
        <v>NA</v>
      </c>
      <c s="167" t="str">
        <f>Comp_Sum_Cat_Ref!G106</f>
        <v>NA</v>
      </c>
      <c s="149" t="str">
        <f>Comp_Sum_Cat_Ref!H106</f>
        <v>NA</v>
      </c>
      <c s="154" t="str">
        <f>Comp_Sum_Cat_Ref!AE106</f>
        <v>NA</v>
      </c>
      <c s="190" t="e">
        <f>Comp_Sum_Cat_Ref!J106</f>
        <v>#REF!</v>
      </c>
      <c s="148" t="str">
        <f>Comp_Sum_Cat_Ref!K106</f>
        <v>NA</v>
      </c>
      <c s="167" t="str">
        <f>Comp_Sum_Cat_Ref!L106</f>
        <v>NA</v>
      </c>
      <c s="149" t="str">
        <f>Comp_Sum_Cat_Ref!M106</f>
        <v>NA</v>
      </c>
      <c s="167" t="str">
        <f>Comp_Sum_Cat_Ref!N106</f>
        <v>NA</v>
      </c>
      <c s="149" t="str">
        <f>Comp_Sum_Cat_Ref!O106</f>
        <v>NA</v>
      </c>
      <c s="150" t="str">
        <f>Comp_Sum_Cat_Ref!AF106</f>
        <v>NA</v>
      </c>
      <c s="188" t="e">
        <f>Comp_Sum_Cat_Ref!Q106</f>
        <v>#REF!</v>
      </c>
      <c s="148" t="str">
        <f>Comp_Sum_Cat_Ref!R106</f>
        <v>NA</v>
      </c>
      <c s="167" t="str">
        <f>Comp_Sum_Cat_Ref!S106</f>
        <v>NA</v>
      </c>
      <c s="149" t="str">
        <f>Comp_Sum_Cat_Ref!T106</f>
        <v>NA</v>
      </c>
      <c s="167" t="str">
        <f>Comp_Sum_Cat_Ref!U106</f>
        <v>NA</v>
      </c>
      <c s="149" t="str">
        <f>Comp_Sum_Cat_Ref!V106</f>
        <v>NA</v>
      </c>
      <c s="150" t="str">
        <f>Comp_Sum_Cat_Ref!AG106</f>
        <v>NA</v>
      </c>
      <c s="190" t="e">
        <f>Comp_Sum_Cat_Ref!X106</f>
        <v>#REF!</v>
      </c>
      <c s="148" t="str">
        <f>Comp_Sum_Cat_Ref!Y106</f>
        <v>NA</v>
      </c>
      <c s="167" t="str">
        <f>Comp_Sum_Cat_Ref!Z106</f>
        <v>NA</v>
      </c>
      <c s="149" t="str">
        <f>Comp_Sum_Cat_Ref!AA106</f>
        <v>NA</v>
      </c>
      <c s="167" t="str">
        <f>Comp_Sum_Cat_Ref!AB106</f>
        <v>NA</v>
      </c>
      <c s="149" t="str">
        <f>Comp_Sum_Cat_Ref!AC106</f>
        <v>NA</v>
      </c>
      <c s="150" t="str">
        <f>Comp_Sum_Cat_Ref!AH106</f>
        <v>NA</v>
      </c>
    </row>
    <row r="128" spans="32:32" ht="12.75">
      <c r="AF128" s="158"/>
    </row>
    <row r="129" spans="32:32" ht="12.75">
      <c r="AF129" s="158"/>
    </row>
    <row r="130" spans="32:32" ht="12.75">
      <c r="AF130" s="158"/>
    </row>
    <row r="131" spans="32:32" ht="12.75">
      <c r="AF131" s="158"/>
    </row>
    <row r="132" spans="32:32" ht="12.75">
      <c r="AF132" s="158"/>
    </row>
    <row r="133" spans="32:32" ht="12.75">
      <c r="AF133" s="158"/>
    </row>
    <row r="134" spans="32:32" ht="12.75">
      <c r="AF134" s="158"/>
    </row>
    <row r="135" spans="4:32" ht="12.75">
      <c r="D135" s="171"/>
      <c s="158"/>
      <c s="158"/>
      <c s="158"/>
      <c s="158"/>
      <c s="158"/>
      <c s="158"/>
      <c s="158"/>
      <c s="158"/>
      <c s="158"/>
      <c s="158"/>
      <c s="158"/>
      <c s="158"/>
      <c s="158"/>
      <c s="158"/>
      <c s="158"/>
      <c s="158"/>
      <c s="158"/>
      <c s="158"/>
      <c s="158"/>
      <c s="158"/>
      <c s="158"/>
      <c s="158"/>
      <c s="158"/>
      <c s="158"/>
      <c s="158"/>
      <c s="158"/>
      <c s="158"/>
      <c s="158"/>
    </row>
    <row r="136" spans="4:32" ht="12.75">
      <c r="D136" s="171"/>
      <c s="158"/>
      <c s="158"/>
      <c s="158"/>
      <c s="158"/>
      <c s="158"/>
      <c s="158"/>
      <c s="158"/>
      <c s="158"/>
      <c s="158"/>
      <c s="158"/>
      <c s="158"/>
      <c s="158"/>
      <c s="158"/>
      <c s="158"/>
      <c s="158"/>
      <c s="158"/>
      <c s="158"/>
      <c s="158"/>
      <c s="158"/>
      <c s="158"/>
      <c s="158"/>
      <c s="158"/>
      <c s="158"/>
      <c s="158"/>
      <c s="158"/>
      <c s="158"/>
      <c s="158"/>
      <c s="158"/>
    </row>
    <row r="137" spans="4:32" ht="12.75">
      <c r="D137" s="171"/>
      <c s="158"/>
      <c s="158"/>
      <c s="158"/>
      <c s="158"/>
      <c s="158"/>
      <c s="158"/>
      <c s="158"/>
      <c s="158"/>
      <c s="158"/>
      <c s="158"/>
      <c s="158"/>
      <c s="158"/>
      <c s="158"/>
      <c s="158"/>
      <c s="158"/>
      <c s="158"/>
      <c s="158"/>
      <c s="158"/>
      <c s="158"/>
      <c s="158"/>
      <c s="158"/>
      <c s="158"/>
      <c s="158"/>
      <c s="158"/>
      <c s="158"/>
      <c s="158"/>
      <c s="158"/>
      <c s="158"/>
    </row>
    <row r="138" spans="4:32" ht="12.75">
      <c r="D138" s="171"/>
      <c s="158"/>
      <c s="158"/>
      <c s="158"/>
      <c s="158"/>
      <c s="158"/>
      <c s="158"/>
      <c s="158"/>
      <c s="158"/>
      <c s="158"/>
      <c s="158"/>
      <c s="158"/>
      <c s="158"/>
      <c s="158"/>
      <c s="158"/>
      <c s="158"/>
      <c s="158"/>
      <c s="158"/>
      <c s="158"/>
      <c s="158"/>
      <c s="158"/>
      <c s="158"/>
      <c s="158"/>
      <c s="158"/>
      <c s="158"/>
      <c s="158"/>
      <c s="158"/>
      <c s="158"/>
      <c s="158"/>
    </row>
    <row r="139" spans="4:32" ht="12.75">
      <c r="D139" s="171"/>
      <c s="158"/>
      <c s="158"/>
      <c s="158"/>
      <c s="158"/>
      <c s="158"/>
      <c s="158"/>
      <c s="158"/>
      <c s="158"/>
      <c s="158"/>
      <c s="158"/>
      <c s="158"/>
      <c s="158"/>
      <c s="158"/>
      <c s="158"/>
      <c s="158"/>
      <c s="158"/>
      <c s="158"/>
      <c s="158"/>
      <c s="158"/>
      <c s="158"/>
      <c s="158"/>
      <c s="158"/>
      <c s="158"/>
      <c s="158"/>
      <c s="158"/>
      <c s="158"/>
      <c s="158"/>
      <c s="158"/>
    </row>
    <row r="140" spans="4:32" ht="12.75">
      <c r="D140" s="171"/>
      <c s="158"/>
      <c s="158"/>
      <c s="158"/>
      <c s="158"/>
      <c s="158"/>
      <c s="158"/>
      <c s="158"/>
      <c s="158"/>
      <c s="158"/>
      <c s="158"/>
      <c s="158"/>
      <c s="158"/>
      <c s="158"/>
      <c s="158"/>
      <c s="158"/>
      <c s="158"/>
      <c s="158"/>
      <c s="158"/>
      <c s="158"/>
      <c s="158"/>
      <c s="158"/>
      <c s="158"/>
      <c s="158"/>
      <c s="158"/>
      <c s="158"/>
      <c s="158"/>
      <c s="158"/>
      <c s="158"/>
    </row>
    <row r="141" spans="4:32" ht="12.75">
      <c r="D141" s="171"/>
      <c s="158"/>
      <c s="158"/>
      <c s="158"/>
      <c s="158"/>
      <c s="158"/>
      <c s="158"/>
      <c s="158"/>
      <c s="158"/>
      <c s="158"/>
      <c s="158"/>
      <c s="158"/>
      <c s="158"/>
      <c s="158"/>
      <c s="158"/>
      <c s="158"/>
      <c s="158"/>
      <c s="158"/>
      <c s="158"/>
      <c s="158"/>
      <c s="158"/>
      <c s="158"/>
      <c s="158"/>
      <c s="158"/>
      <c s="158"/>
      <c s="158"/>
      <c s="158"/>
      <c s="158"/>
      <c s="158"/>
    </row>
    <row r="142" spans="4:32" ht="12.75">
      <c r="D142" s="171"/>
      <c s="158"/>
      <c s="158"/>
      <c s="158"/>
      <c s="158"/>
      <c s="158"/>
      <c s="158"/>
      <c s="158"/>
      <c s="158"/>
      <c s="158"/>
      <c s="158"/>
      <c s="158"/>
      <c s="158"/>
      <c s="158"/>
      <c s="158"/>
      <c s="158"/>
      <c s="158"/>
      <c s="158"/>
      <c s="158"/>
      <c s="158"/>
      <c s="158"/>
      <c s="158"/>
      <c s="158"/>
      <c s="158"/>
      <c s="158"/>
      <c s="158"/>
      <c s="158"/>
      <c s="158"/>
      <c s="158"/>
    </row>
    <row r="143" spans="4:32" ht="12.75">
      <c r="D143" s="171"/>
      <c s="158"/>
      <c s="158"/>
      <c s="158"/>
      <c s="158"/>
      <c s="158"/>
      <c s="158"/>
      <c s="158"/>
      <c s="158"/>
      <c s="158"/>
      <c s="158"/>
      <c s="158"/>
      <c s="158"/>
      <c s="158"/>
      <c s="158"/>
      <c s="158"/>
      <c s="158"/>
      <c s="158"/>
      <c s="158"/>
      <c s="158"/>
      <c s="158"/>
      <c s="158"/>
      <c s="158"/>
      <c s="158"/>
      <c s="158"/>
      <c s="158"/>
      <c s="158"/>
      <c s="158"/>
      <c s="158"/>
    </row>
    <row r="144" spans="4:32" ht="12.75">
      <c r="D144" s="171"/>
      <c s="158"/>
      <c s="158"/>
      <c s="158"/>
      <c s="158"/>
      <c s="158"/>
      <c s="158"/>
      <c s="158"/>
      <c s="158"/>
      <c s="158"/>
      <c s="158"/>
      <c s="158"/>
      <c s="158"/>
      <c s="158"/>
      <c s="158"/>
      <c s="158"/>
      <c s="158"/>
      <c s="158"/>
      <c s="158"/>
      <c s="158"/>
      <c s="158"/>
      <c s="158"/>
      <c s="158"/>
      <c s="158"/>
      <c s="158"/>
      <c s="158"/>
      <c s="158"/>
      <c s="158"/>
      <c s="158"/>
    </row>
    <row r="145" spans="4:32" ht="12.75">
      <c r="D145" s="171"/>
      <c s="158"/>
      <c s="158"/>
      <c s="158"/>
      <c s="158"/>
      <c s="158"/>
      <c s="158"/>
      <c s="158"/>
      <c s="158"/>
      <c s="158"/>
      <c s="158"/>
      <c s="158"/>
      <c s="158"/>
      <c s="158"/>
      <c s="158"/>
      <c s="158"/>
      <c s="158"/>
      <c s="158"/>
      <c s="158"/>
      <c s="158"/>
      <c s="158"/>
      <c s="158"/>
      <c s="158"/>
      <c s="158"/>
      <c s="158"/>
      <c s="158"/>
      <c s="158"/>
      <c s="158"/>
      <c s="158"/>
    </row>
    <row r="146" spans="4:32" ht="12.75">
      <c r="D146" s="171"/>
      <c s="158"/>
      <c s="158"/>
      <c s="158"/>
      <c s="158"/>
      <c s="158"/>
      <c s="158"/>
      <c s="158"/>
      <c s="158"/>
      <c s="158"/>
      <c s="158"/>
      <c s="158"/>
      <c s="158"/>
      <c s="158"/>
      <c s="158"/>
      <c s="158"/>
      <c s="158"/>
      <c s="158"/>
      <c s="158"/>
      <c s="158"/>
      <c s="158"/>
      <c s="158"/>
      <c s="158"/>
      <c s="158"/>
      <c s="158"/>
      <c s="158"/>
      <c s="158"/>
      <c s="158"/>
      <c s="158"/>
    </row>
    <row r="147" spans="4:32" ht="12.75">
      <c r="D147" s="171"/>
      <c s="158"/>
      <c s="158"/>
      <c s="158"/>
      <c s="158"/>
      <c s="158"/>
      <c s="158"/>
      <c s="158"/>
      <c s="158"/>
      <c s="158"/>
      <c s="158"/>
      <c s="158"/>
      <c s="158"/>
      <c s="158"/>
      <c s="158"/>
      <c s="158"/>
      <c s="158"/>
      <c s="158"/>
      <c s="158"/>
      <c s="158"/>
      <c s="158"/>
      <c s="158"/>
      <c s="158"/>
      <c s="158"/>
      <c s="158"/>
      <c s="158"/>
      <c s="158"/>
      <c s="158"/>
      <c s="158"/>
    </row>
    <row r="148" spans="4:32" ht="12.75">
      <c r="D148" s="171"/>
      <c s="158"/>
      <c s="158"/>
      <c s="158"/>
      <c s="158"/>
      <c s="158"/>
      <c s="158"/>
      <c s="158"/>
      <c s="158"/>
      <c s="158"/>
      <c s="158"/>
      <c s="158"/>
      <c s="158"/>
      <c s="158"/>
      <c s="158"/>
      <c s="158"/>
      <c s="158"/>
      <c s="158"/>
      <c s="158"/>
      <c s="158"/>
      <c s="158"/>
      <c s="158"/>
      <c s="158"/>
      <c s="158"/>
      <c s="158"/>
      <c s="158"/>
      <c s="158"/>
      <c s="158"/>
      <c s="158"/>
    </row>
    <row r="149" spans="4:32" ht="12.75">
      <c r="D149" s="171"/>
      <c s="158"/>
      <c s="158"/>
      <c s="158"/>
      <c s="158"/>
      <c s="158"/>
      <c s="158"/>
      <c s="158"/>
      <c s="158"/>
      <c s="158"/>
      <c s="158"/>
      <c s="158"/>
      <c s="158"/>
      <c s="158"/>
      <c s="158"/>
      <c s="158"/>
      <c s="158"/>
      <c s="158"/>
      <c s="158"/>
      <c s="158"/>
      <c s="158"/>
      <c s="158"/>
      <c s="158"/>
      <c s="158"/>
      <c s="158"/>
      <c s="158"/>
      <c s="158"/>
      <c s="158"/>
      <c s="158"/>
    </row>
    <row r="150" spans="4:32" ht="12.75">
      <c r="D150" s="171"/>
      <c s="158"/>
      <c s="158"/>
      <c s="158"/>
      <c s="158"/>
      <c s="158"/>
      <c s="158"/>
      <c s="158"/>
      <c s="158"/>
      <c s="158"/>
      <c s="158"/>
      <c s="158"/>
      <c s="158"/>
      <c s="158"/>
      <c s="158"/>
      <c s="158"/>
      <c s="158"/>
      <c s="158"/>
      <c s="158"/>
      <c s="158"/>
      <c s="158"/>
      <c s="158"/>
      <c s="158"/>
      <c s="158"/>
      <c s="158"/>
      <c s="158"/>
      <c s="158"/>
      <c s="158"/>
      <c s="158"/>
    </row>
    <row r="151" spans="4:32" ht="12.75">
      <c r="D151" s="171"/>
      <c s="158"/>
      <c s="158"/>
      <c s="158"/>
      <c s="158"/>
      <c s="158"/>
      <c s="158"/>
      <c s="158"/>
      <c s="158"/>
      <c s="158"/>
      <c s="158"/>
      <c s="158"/>
      <c s="158"/>
      <c s="158"/>
      <c s="158"/>
      <c s="158"/>
      <c s="158"/>
      <c s="158"/>
      <c s="158"/>
      <c s="158"/>
      <c s="158"/>
      <c s="158"/>
      <c s="158"/>
      <c s="158"/>
      <c s="158"/>
      <c s="158"/>
      <c s="158"/>
      <c s="158"/>
      <c s="158"/>
    </row>
    <row r="152" spans="4:32" ht="12.75">
      <c r="D152" s="171"/>
      <c s="158"/>
      <c s="158"/>
      <c s="158"/>
      <c s="158"/>
      <c s="158"/>
      <c s="158"/>
      <c s="158"/>
      <c s="158"/>
      <c s="158"/>
      <c s="158"/>
      <c s="158"/>
      <c s="158"/>
      <c s="158"/>
      <c s="158"/>
      <c s="158"/>
      <c s="158"/>
      <c s="158"/>
      <c s="158"/>
      <c s="158"/>
      <c s="158"/>
      <c s="158"/>
      <c s="158"/>
      <c s="158"/>
      <c s="158"/>
      <c s="158"/>
      <c s="158"/>
      <c s="158"/>
      <c s="158"/>
    </row>
    <row r="153" spans="4:32" ht="12.75">
      <c r="D153" s="171"/>
      <c s="158"/>
      <c s="158"/>
      <c s="158"/>
      <c s="158"/>
      <c s="158"/>
      <c s="158"/>
      <c s="158"/>
      <c s="158"/>
      <c s="158"/>
      <c s="158"/>
      <c s="158"/>
      <c s="158"/>
      <c s="158"/>
      <c s="158"/>
      <c s="158"/>
      <c s="158"/>
      <c s="158"/>
      <c s="158"/>
      <c s="158"/>
      <c s="158"/>
      <c s="158"/>
      <c s="158"/>
      <c s="158"/>
      <c s="158"/>
      <c s="158"/>
      <c s="158"/>
      <c s="158"/>
      <c s="158"/>
    </row>
    <row r="154" spans="4:32" ht="12.75">
      <c r="D154" s="171"/>
      <c s="158"/>
      <c s="158"/>
      <c s="158"/>
      <c s="158"/>
      <c s="158"/>
      <c s="158"/>
      <c s="158"/>
      <c s="158"/>
      <c s="158"/>
      <c s="158"/>
      <c s="158"/>
      <c s="158"/>
      <c s="158"/>
      <c s="158"/>
      <c s="158"/>
      <c s="158"/>
      <c s="158"/>
      <c s="158"/>
      <c s="158"/>
      <c s="158"/>
      <c s="158"/>
      <c s="158"/>
      <c s="158"/>
      <c s="158"/>
      <c s="158"/>
      <c s="158"/>
      <c s="158"/>
      <c s="158"/>
    </row>
    <row r="155" spans="4:32" ht="12.75">
      <c r="D155" s="171"/>
      <c s="158"/>
      <c s="158"/>
      <c s="158"/>
      <c s="158"/>
      <c s="158"/>
      <c s="158"/>
      <c s="158"/>
      <c s="158"/>
      <c s="158"/>
      <c s="158"/>
      <c s="158"/>
      <c s="158"/>
      <c s="158"/>
      <c s="158"/>
      <c s="158"/>
      <c s="158"/>
      <c s="158"/>
      <c s="158"/>
      <c s="158"/>
      <c s="158"/>
      <c s="158"/>
      <c s="158"/>
      <c s="158"/>
      <c s="158"/>
      <c s="158"/>
      <c s="158"/>
      <c s="158"/>
      <c s="158"/>
    </row>
    <row r="156" spans="4:32" ht="12.75">
      <c r="D156" s="171"/>
      <c s="158"/>
      <c s="158"/>
      <c s="158"/>
      <c s="158"/>
      <c s="158"/>
      <c s="158"/>
      <c s="158"/>
      <c s="158"/>
      <c s="158"/>
      <c s="158"/>
      <c s="158"/>
      <c s="158"/>
      <c s="158"/>
      <c s="158"/>
      <c s="158"/>
      <c s="158"/>
      <c s="158"/>
      <c s="158"/>
      <c s="158"/>
      <c s="158"/>
      <c s="158"/>
      <c s="158"/>
      <c s="158"/>
      <c s="158"/>
      <c s="158"/>
      <c s="158"/>
      <c s="158"/>
      <c s="158"/>
    </row>
    <row r="157" spans="4:32" ht="12.75">
      <c r="D157" s="171"/>
      <c s="158"/>
      <c s="158"/>
      <c s="158"/>
      <c s="158"/>
      <c s="158"/>
      <c s="158"/>
      <c s="158"/>
      <c s="158"/>
      <c s="158"/>
      <c s="158"/>
      <c s="158"/>
      <c s="158"/>
      <c s="158"/>
      <c s="158"/>
      <c s="158"/>
      <c s="158"/>
      <c s="158"/>
      <c s="158"/>
      <c s="158"/>
      <c s="158"/>
      <c s="158"/>
      <c s="158"/>
      <c s="158"/>
      <c s="158"/>
      <c s="158"/>
      <c s="158"/>
      <c s="158"/>
      <c s="158"/>
    </row>
    <row r="158" spans="4:32" ht="12.75">
      <c r="D158" s="171"/>
      <c s="158"/>
      <c s="158"/>
      <c s="158"/>
      <c s="158"/>
      <c s="158"/>
      <c s="158"/>
      <c s="158"/>
      <c s="158"/>
      <c s="158"/>
      <c s="158"/>
      <c s="158"/>
      <c s="158"/>
      <c s="158"/>
      <c s="158"/>
      <c s="158"/>
      <c s="158"/>
      <c s="158"/>
      <c s="158"/>
      <c s="158"/>
      <c s="158"/>
      <c s="158"/>
      <c s="158"/>
      <c s="158"/>
      <c s="158"/>
      <c s="158"/>
      <c s="158"/>
      <c s="158"/>
      <c s="158"/>
    </row>
    <row r="159" spans="4:32" ht="12.75">
      <c r="D159" s="171"/>
      <c s="158"/>
      <c s="158"/>
      <c s="158"/>
      <c s="158"/>
      <c s="158"/>
      <c s="158"/>
      <c s="158"/>
      <c s="158"/>
      <c s="158"/>
      <c s="158"/>
      <c s="158"/>
      <c s="158"/>
      <c s="158"/>
      <c s="158"/>
      <c s="158"/>
      <c s="158"/>
      <c s="158"/>
      <c s="158"/>
      <c s="158"/>
      <c s="158"/>
      <c s="158"/>
      <c s="158"/>
      <c s="158"/>
      <c s="158"/>
      <c s="158"/>
      <c s="158"/>
      <c s="158"/>
      <c s="158"/>
    </row>
    <row r="160" spans="4:32" ht="12.75">
      <c r="D160" s="171"/>
      <c s="158"/>
      <c s="158"/>
      <c s="158"/>
      <c s="158"/>
      <c s="158"/>
      <c s="158"/>
      <c s="158"/>
      <c s="158"/>
      <c s="158"/>
      <c s="158"/>
      <c s="158"/>
      <c s="158"/>
      <c s="158"/>
      <c s="158"/>
      <c s="158"/>
      <c s="158"/>
      <c s="158"/>
      <c s="158"/>
      <c s="158"/>
      <c s="158"/>
      <c s="158"/>
      <c s="158"/>
      <c s="158"/>
      <c s="158"/>
      <c s="158"/>
      <c s="158"/>
      <c s="158"/>
      <c s="158"/>
    </row>
    <row r="161" spans="4:32" ht="12.75">
      <c r="D161" s="171"/>
      <c s="158"/>
      <c s="158"/>
      <c s="158"/>
      <c s="158"/>
      <c s="158"/>
      <c s="158"/>
      <c s="158"/>
      <c s="158"/>
      <c s="158"/>
      <c s="158"/>
      <c s="158"/>
      <c s="158"/>
      <c s="158"/>
      <c s="158"/>
      <c s="158"/>
      <c s="158"/>
      <c s="158"/>
      <c s="158"/>
      <c s="158"/>
      <c s="158"/>
      <c s="158"/>
      <c s="158"/>
      <c s="158"/>
      <c s="158"/>
      <c s="158"/>
      <c s="158"/>
      <c s="158"/>
      <c s="158"/>
    </row>
    <row r="162" spans="4:32" ht="12.75">
      <c r="D162" s="171"/>
      <c s="158"/>
      <c s="158"/>
      <c s="158"/>
      <c s="158"/>
      <c s="158"/>
      <c s="158"/>
      <c s="158"/>
      <c s="158"/>
      <c s="158"/>
      <c s="158"/>
      <c s="158"/>
      <c s="158"/>
      <c s="158"/>
      <c s="158"/>
      <c s="158"/>
      <c s="158"/>
      <c s="158"/>
      <c s="158"/>
      <c s="158"/>
      <c s="158"/>
      <c s="158"/>
      <c s="158"/>
      <c s="158"/>
      <c s="158"/>
      <c s="158"/>
      <c s="158"/>
      <c s="158"/>
      <c s="158"/>
    </row>
    <row r="163" spans="4:32" ht="12.75">
      <c r="D163" s="171"/>
      <c s="158"/>
      <c s="158"/>
      <c s="158"/>
      <c s="158"/>
      <c s="158"/>
      <c s="158"/>
      <c s="158"/>
      <c s="158"/>
      <c s="158"/>
      <c s="158"/>
      <c s="158"/>
      <c s="158"/>
      <c s="158"/>
      <c s="158"/>
      <c s="158"/>
      <c s="158"/>
      <c s="158"/>
      <c s="158"/>
      <c s="158"/>
      <c s="158"/>
      <c s="158"/>
      <c s="158"/>
      <c s="158"/>
      <c s="158"/>
      <c s="158"/>
      <c s="158"/>
      <c s="158"/>
      <c s="158"/>
    </row>
    <row r="164" spans="4:32" ht="12.75">
      <c r="D164" s="171"/>
      <c s="158"/>
      <c s="158"/>
      <c s="158"/>
      <c s="158"/>
      <c s="158"/>
      <c s="158"/>
      <c s="158"/>
      <c s="158"/>
      <c s="158"/>
      <c s="158"/>
      <c s="158"/>
      <c s="158"/>
      <c s="158"/>
      <c s="158"/>
      <c s="158"/>
      <c s="158"/>
      <c s="158"/>
      <c s="158"/>
      <c s="158"/>
      <c s="158"/>
      <c s="158"/>
      <c s="158"/>
      <c s="158"/>
      <c s="158"/>
      <c s="158"/>
      <c s="158"/>
      <c s="158"/>
      <c s="158"/>
    </row>
    <row r="165" spans="4:32" ht="12.75">
      <c r="D165" s="171"/>
      <c s="158"/>
      <c s="158"/>
      <c s="158"/>
      <c s="158"/>
      <c s="158"/>
      <c s="158"/>
      <c s="158"/>
      <c s="158"/>
      <c s="158"/>
      <c s="158"/>
      <c s="158"/>
      <c s="158"/>
      <c s="158"/>
      <c s="158"/>
      <c s="158"/>
      <c s="158"/>
      <c s="158"/>
      <c s="158"/>
      <c s="158"/>
      <c s="158"/>
      <c s="158"/>
      <c s="158"/>
      <c s="158"/>
      <c s="158"/>
      <c s="158"/>
      <c s="158"/>
      <c s="158"/>
      <c s="158"/>
    </row>
    <row r="166" spans="4:32" ht="12.75">
      <c r="D166" s="171"/>
      <c s="158"/>
      <c s="158"/>
      <c s="158"/>
      <c s="158"/>
      <c s="158"/>
      <c s="158"/>
      <c s="158"/>
      <c s="158"/>
      <c s="158"/>
      <c s="158"/>
      <c s="158"/>
      <c s="158"/>
      <c s="158"/>
      <c s="158"/>
      <c s="158"/>
      <c s="158"/>
      <c s="158"/>
      <c s="158"/>
      <c s="158"/>
      <c s="158"/>
      <c s="158"/>
      <c s="158"/>
      <c s="158"/>
      <c s="158"/>
      <c s="158"/>
      <c s="158"/>
      <c s="158"/>
      <c s="158"/>
    </row>
    <row r="167" spans="4:32" ht="12.75">
      <c r="D167" s="171"/>
      <c s="158"/>
      <c s="158"/>
      <c s="158"/>
      <c s="158"/>
      <c s="158"/>
      <c s="158"/>
      <c s="158"/>
      <c s="158"/>
      <c s="158"/>
      <c s="158"/>
      <c s="158"/>
      <c s="158"/>
      <c s="158"/>
      <c s="158"/>
      <c s="158"/>
      <c s="158"/>
      <c s="158"/>
      <c s="158"/>
      <c s="158"/>
      <c s="158"/>
      <c s="158"/>
      <c s="158"/>
      <c s="158"/>
      <c s="158"/>
      <c s="158"/>
      <c s="158"/>
      <c s="158"/>
      <c s="158"/>
    </row>
    <row r="168" spans="4:32" ht="12.75">
      <c r="D168" s="171"/>
      <c s="158"/>
      <c s="158"/>
      <c s="158"/>
      <c s="158"/>
      <c s="158"/>
      <c s="158"/>
      <c s="158"/>
      <c s="158"/>
      <c s="158"/>
      <c s="158"/>
      <c s="158"/>
      <c s="158"/>
      <c s="158"/>
      <c s="158"/>
      <c s="158"/>
      <c s="158"/>
      <c s="158"/>
      <c s="158"/>
      <c s="158"/>
      <c s="158"/>
      <c s="158"/>
      <c s="158"/>
      <c s="158"/>
      <c s="158"/>
      <c s="158"/>
      <c s="158"/>
      <c s="158"/>
      <c s="158"/>
    </row>
    <row r="169" spans="4:32" ht="12.75">
      <c r="D169" s="171"/>
      <c s="158"/>
      <c s="158"/>
      <c s="158"/>
      <c s="158"/>
      <c s="158"/>
      <c s="158"/>
      <c s="158"/>
      <c s="158"/>
      <c s="158"/>
      <c s="158"/>
      <c s="158"/>
      <c s="158"/>
      <c s="158"/>
      <c s="158"/>
      <c s="158"/>
      <c s="158"/>
      <c s="158"/>
      <c s="158"/>
      <c s="158"/>
      <c s="158"/>
      <c s="158"/>
      <c s="158"/>
      <c s="158"/>
      <c s="158"/>
      <c s="158"/>
      <c s="158"/>
      <c s="158"/>
      <c s="158"/>
    </row>
    <row r="170" spans="4:32" ht="12.75">
      <c r="D170" s="171"/>
      <c s="158"/>
      <c s="158"/>
      <c s="158"/>
      <c s="158"/>
      <c s="158"/>
      <c s="158"/>
      <c s="158"/>
      <c s="158"/>
      <c s="158"/>
      <c s="158"/>
      <c s="158"/>
      <c s="158"/>
      <c s="158"/>
      <c s="158"/>
      <c s="158"/>
      <c s="158"/>
      <c s="158"/>
      <c s="158"/>
      <c s="158"/>
      <c s="158"/>
      <c s="158"/>
      <c s="158"/>
      <c s="158"/>
      <c s="158"/>
      <c s="158"/>
      <c s="158"/>
      <c s="158"/>
      <c s="158"/>
    </row>
    <row r="171" spans="4:32" ht="12.75">
      <c r="D171" s="171"/>
      <c s="158"/>
      <c s="158"/>
      <c s="158"/>
      <c s="158"/>
      <c s="158"/>
      <c s="158"/>
      <c s="158"/>
      <c s="158"/>
      <c s="158"/>
      <c s="158"/>
      <c s="158"/>
      <c s="158"/>
      <c s="158"/>
      <c s="158"/>
      <c s="158"/>
      <c s="158"/>
      <c s="158"/>
      <c s="158"/>
      <c s="158"/>
      <c s="158"/>
      <c s="158"/>
      <c s="158"/>
      <c s="158"/>
      <c s="158"/>
      <c s="158"/>
      <c s="158"/>
      <c s="158"/>
      <c s="158"/>
    </row>
    <row r="172" spans="4:32" ht="12.75">
      <c r="D172" s="171"/>
      <c s="158"/>
      <c s="158"/>
      <c s="158"/>
      <c s="158"/>
      <c s="158"/>
      <c s="158"/>
      <c s="158"/>
      <c s="158"/>
      <c s="158"/>
      <c s="158"/>
      <c s="158"/>
      <c s="158"/>
      <c s="158"/>
      <c s="158"/>
      <c s="158"/>
      <c s="158"/>
      <c s="158"/>
      <c s="158"/>
      <c s="158"/>
      <c s="158"/>
      <c s="158"/>
      <c s="158"/>
      <c s="158"/>
      <c s="158"/>
      <c s="158"/>
      <c s="158"/>
      <c s="158"/>
      <c s="158"/>
    </row>
    <row r="173" spans="4:32" ht="12.75">
      <c r="D173" s="171"/>
      <c s="158"/>
      <c s="158"/>
      <c s="158"/>
      <c s="158"/>
      <c s="158"/>
      <c s="158"/>
      <c s="158"/>
      <c s="158"/>
      <c s="158"/>
      <c s="158"/>
      <c s="158"/>
      <c s="158"/>
      <c s="158"/>
      <c s="158"/>
      <c s="158"/>
      <c s="158"/>
      <c s="158"/>
      <c s="158"/>
      <c s="158"/>
      <c s="158"/>
      <c s="158"/>
      <c s="158"/>
      <c s="158"/>
      <c s="158"/>
      <c s="158"/>
      <c s="158"/>
      <c s="158"/>
      <c s="158"/>
    </row>
    <row r="174" spans="4:32" ht="12.75">
      <c r="D174" s="171"/>
      <c s="158"/>
      <c s="158"/>
      <c s="158"/>
      <c s="158"/>
      <c s="158"/>
      <c s="158"/>
      <c s="158"/>
      <c s="158"/>
      <c s="158"/>
      <c s="158"/>
      <c s="158"/>
      <c s="158"/>
      <c s="158"/>
      <c s="158"/>
      <c s="158"/>
      <c s="158"/>
      <c s="158"/>
      <c s="158"/>
      <c s="158"/>
      <c s="158"/>
      <c s="158"/>
      <c s="158"/>
      <c s="158"/>
      <c s="158"/>
      <c s="158"/>
      <c s="158"/>
      <c s="158"/>
      <c s="158"/>
    </row>
    <row r="175" spans="4:32" ht="12.75">
      <c r="D175" s="171"/>
      <c s="158"/>
      <c s="158"/>
      <c s="158"/>
      <c s="158"/>
      <c s="158"/>
      <c s="158"/>
      <c s="158"/>
      <c s="158"/>
      <c s="158"/>
      <c s="158"/>
      <c s="158"/>
      <c s="158"/>
      <c s="158"/>
      <c s="158"/>
      <c s="158"/>
      <c s="158"/>
      <c s="158"/>
      <c s="158"/>
      <c s="158"/>
      <c s="158"/>
      <c s="158"/>
      <c s="158"/>
      <c s="158"/>
      <c s="158"/>
      <c s="158"/>
      <c s="158"/>
      <c s="158"/>
      <c s="158"/>
    </row>
    <row r="176" spans="4:32" ht="12.75">
      <c r="D176" s="171"/>
      <c s="158"/>
      <c s="158"/>
      <c s="158"/>
      <c s="158"/>
      <c s="158"/>
      <c s="158"/>
      <c s="158"/>
      <c s="158"/>
      <c s="158"/>
      <c s="158"/>
      <c s="158"/>
      <c s="158"/>
      <c s="158"/>
      <c s="158"/>
      <c s="158"/>
      <c s="158"/>
      <c s="158"/>
      <c s="158"/>
      <c s="158"/>
      <c s="158"/>
      <c s="158"/>
      <c s="158"/>
      <c s="158"/>
      <c s="158"/>
      <c s="158"/>
      <c s="158"/>
      <c s="158"/>
      <c s="158"/>
    </row>
    <row r="177" spans="4:32" ht="12.75">
      <c r="D177" s="171"/>
      <c s="158"/>
      <c s="158"/>
      <c s="158"/>
      <c s="158"/>
      <c s="158"/>
      <c s="158"/>
      <c s="158"/>
      <c s="158"/>
      <c s="158"/>
      <c s="158"/>
      <c s="158"/>
      <c s="158"/>
      <c s="158"/>
      <c s="158"/>
      <c s="158"/>
      <c s="158"/>
      <c s="158"/>
      <c s="158"/>
      <c s="158"/>
      <c s="158"/>
      <c s="158"/>
      <c s="158"/>
      <c s="158"/>
      <c s="158"/>
      <c s="158"/>
      <c s="158"/>
      <c s="158"/>
      <c s="158"/>
    </row>
    <row r="178" spans="4:32" ht="12.75">
      <c r="D178" s="171"/>
      <c s="158"/>
      <c s="158"/>
      <c s="158"/>
      <c s="158"/>
      <c s="158"/>
      <c s="158"/>
      <c s="158"/>
      <c s="158"/>
      <c s="158"/>
      <c s="158"/>
      <c s="158"/>
      <c s="158"/>
      <c s="158"/>
      <c s="158"/>
      <c s="158"/>
      <c s="158"/>
      <c s="158"/>
      <c s="158"/>
      <c s="158"/>
      <c s="158"/>
      <c s="158"/>
      <c s="158"/>
      <c s="158"/>
      <c s="158"/>
      <c s="158"/>
      <c s="158"/>
      <c s="158"/>
      <c s="158"/>
    </row>
    <row r="179" spans="4:32" ht="12.75">
      <c r="D179" s="171"/>
      <c s="158"/>
      <c s="158"/>
      <c s="158"/>
      <c s="158"/>
      <c s="158"/>
      <c s="158"/>
      <c s="158"/>
      <c s="158"/>
      <c s="158"/>
      <c s="158"/>
      <c s="158"/>
      <c s="158"/>
      <c s="158"/>
      <c s="158"/>
      <c s="158"/>
      <c s="158"/>
      <c s="158"/>
      <c s="158"/>
      <c s="158"/>
      <c s="158"/>
      <c s="158"/>
      <c s="158"/>
      <c s="158"/>
      <c s="158"/>
      <c s="158"/>
      <c s="158"/>
      <c s="158"/>
      <c s="158"/>
    </row>
    <row r="180" spans="4:32" ht="12.75">
      <c r="D180" s="171"/>
      <c s="158"/>
      <c s="158"/>
      <c s="158"/>
      <c s="158"/>
      <c s="158"/>
      <c s="158"/>
      <c s="158"/>
      <c s="158"/>
      <c s="158"/>
      <c s="158"/>
      <c s="158"/>
      <c s="158"/>
      <c s="158"/>
      <c s="158"/>
      <c s="158"/>
      <c s="158"/>
      <c s="158"/>
      <c s="158"/>
      <c s="158"/>
      <c s="158"/>
      <c s="158"/>
      <c s="158"/>
      <c s="158"/>
      <c s="158"/>
      <c s="158"/>
      <c s="158"/>
      <c s="158"/>
      <c s="158"/>
    </row>
    <row r="181" spans="4:32" ht="12.75">
      <c r="D181" s="171"/>
      <c s="158"/>
      <c s="158"/>
      <c s="158"/>
      <c s="158"/>
      <c s="158"/>
      <c s="158"/>
      <c s="158"/>
      <c s="158"/>
      <c s="158"/>
      <c s="158"/>
      <c s="158"/>
      <c s="158"/>
      <c s="158"/>
      <c s="158"/>
      <c s="158"/>
      <c s="158"/>
      <c s="158"/>
      <c s="158"/>
      <c s="158"/>
      <c s="158"/>
      <c s="158"/>
      <c s="158"/>
      <c s="158"/>
      <c s="158"/>
      <c s="158"/>
      <c s="158"/>
      <c s="158"/>
      <c s="158"/>
    </row>
    <row r="182" spans="4:32" ht="12.75">
      <c r="D182" s="171"/>
      <c s="158"/>
      <c s="158"/>
      <c s="158"/>
      <c s="158"/>
      <c s="158"/>
      <c s="158"/>
      <c s="158"/>
      <c s="158"/>
      <c s="158"/>
      <c s="158"/>
      <c s="158"/>
      <c s="158"/>
      <c s="158"/>
      <c s="158"/>
      <c s="158"/>
      <c s="158"/>
      <c s="158"/>
      <c s="158"/>
      <c s="158"/>
      <c s="158"/>
      <c s="158"/>
      <c s="158"/>
      <c s="158"/>
      <c s="158"/>
      <c s="158"/>
      <c s="158"/>
      <c s="158"/>
      <c s="158"/>
    </row>
    <row r="183" spans="4:31" ht="12.75">
      <c r="D183" s="171"/>
      <c s="158"/>
      <c s="158"/>
      <c s="158"/>
      <c s="158"/>
      <c s="158"/>
      <c s="158"/>
      <c s="158"/>
      <c s="158"/>
      <c s="158"/>
      <c s="158"/>
      <c s="158"/>
      <c s="158"/>
      <c s="158"/>
      <c s="158"/>
      <c s="158"/>
      <c s="158"/>
      <c s="158"/>
      <c s="158"/>
      <c s="158"/>
      <c s="158"/>
      <c s="158"/>
      <c s="158"/>
      <c s="158"/>
      <c s="158"/>
      <c s="158"/>
      <c s="158"/>
      <c s="158"/>
    </row>
    <row r="184" spans="4:31" ht="12.75">
      <c r="D184" s="171"/>
      <c s="158"/>
      <c s="158"/>
      <c s="158"/>
      <c s="158"/>
      <c s="158"/>
      <c s="158"/>
      <c s="158"/>
      <c s="158"/>
      <c s="158"/>
      <c s="158"/>
      <c s="158"/>
      <c s="158"/>
      <c s="158"/>
      <c s="158"/>
      <c s="158"/>
      <c s="158"/>
      <c s="158"/>
      <c s="158"/>
      <c s="158"/>
      <c s="158"/>
      <c s="158"/>
      <c s="158"/>
      <c s="158"/>
      <c s="158"/>
      <c s="158"/>
      <c s="158"/>
      <c s="158"/>
    </row>
    <row r="185" spans="4:31" ht="12.75">
      <c r="D185" s="171"/>
      <c s="158"/>
      <c s="158"/>
      <c s="158"/>
      <c s="158"/>
      <c s="158"/>
      <c s="158"/>
      <c s="158"/>
      <c s="158"/>
      <c s="158"/>
      <c s="158"/>
      <c s="158"/>
      <c s="158"/>
      <c s="158"/>
      <c s="158"/>
      <c s="158"/>
      <c s="158"/>
      <c s="158"/>
      <c s="158"/>
      <c s="158"/>
      <c s="158"/>
      <c s="158"/>
      <c s="158"/>
      <c s="158"/>
      <c s="158"/>
      <c s="158"/>
      <c s="158"/>
      <c s="158"/>
    </row>
    <row r="186" spans="4:31" ht="12.75">
      <c r="D186" s="171"/>
      <c s="158"/>
      <c s="158"/>
      <c s="158"/>
      <c s="158"/>
      <c s="158"/>
      <c s="158"/>
      <c s="158"/>
      <c s="158"/>
      <c s="158"/>
      <c s="158"/>
      <c s="158"/>
      <c s="158"/>
      <c s="158"/>
      <c s="158"/>
      <c s="158"/>
      <c s="158"/>
      <c s="158"/>
      <c s="158"/>
      <c s="158"/>
      <c s="158"/>
      <c s="158"/>
      <c s="158"/>
      <c s="158"/>
      <c s="158"/>
      <c s="158"/>
      <c s="158"/>
      <c s="158"/>
    </row>
    <row r="187" spans="4:31" ht="12.75">
      <c r="D187" s="171"/>
      <c s="158"/>
      <c s="158"/>
      <c s="158"/>
      <c s="158"/>
      <c s="158"/>
      <c s="158"/>
      <c s="158"/>
      <c s="158"/>
      <c s="158"/>
      <c s="158"/>
      <c s="158"/>
      <c s="158"/>
      <c s="158"/>
      <c s="158"/>
      <c s="158"/>
      <c s="158"/>
      <c s="158"/>
      <c s="158"/>
      <c s="158"/>
      <c s="158"/>
      <c s="158"/>
      <c s="158"/>
      <c s="158"/>
      <c s="158"/>
      <c s="158"/>
      <c s="158"/>
      <c s="158"/>
    </row>
    <row r="188" spans="4:31" ht="12.75">
      <c r="D188" s="171"/>
      <c s="158"/>
      <c s="158"/>
      <c s="158"/>
      <c s="158"/>
      <c s="158"/>
      <c s="158"/>
      <c s="158"/>
      <c s="158"/>
      <c s="158"/>
      <c s="158"/>
      <c s="158"/>
      <c s="158"/>
      <c s="158"/>
      <c s="158"/>
      <c s="158"/>
      <c s="158"/>
      <c s="158"/>
      <c s="158"/>
      <c s="158"/>
      <c s="158"/>
      <c s="158"/>
      <c s="158"/>
      <c s="158"/>
      <c s="158"/>
      <c s="158"/>
      <c s="158"/>
      <c s="158"/>
    </row>
    <row r="189" spans="4:31" ht="12.75">
      <c r="D189" s="171"/>
      <c s="158"/>
      <c s="158"/>
      <c s="158"/>
      <c s="158"/>
      <c s="158"/>
      <c s="158"/>
      <c s="158"/>
      <c s="158"/>
      <c s="158"/>
      <c s="158"/>
      <c s="158"/>
      <c s="158"/>
      <c s="158"/>
      <c s="158"/>
      <c s="158"/>
      <c s="158"/>
      <c s="158"/>
      <c s="158"/>
      <c s="158"/>
      <c s="158"/>
      <c s="158"/>
      <c s="158"/>
      <c s="158"/>
      <c s="158"/>
      <c s="158"/>
      <c s="158"/>
      <c s="158"/>
    </row>
    <row r="190" spans="4:31" ht="12.75">
      <c r="D190" s="171"/>
      <c s="158"/>
      <c s="158"/>
      <c s="158"/>
      <c s="158"/>
      <c s="158"/>
      <c s="158"/>
      <c s="158"/>
      <c s="158"/>
      <c s="158"/>
      <c s="158"/>
      <c s="158"/>
      <c s="158"/>
      <c s="158"/>
      <c s="158"/>
      <c s="158"/>
      <c s="158"/>
      <c s="158"/>
      <c s="158"/>
      <c s="158"/>
      <c s="158"/>
      <c s="158"/>
      <c s="158"/>
      <c s="158"/>
      <c s="158"/>
      <c s="158"/>
      <c s="158"/>
      <c s="158"/>
    </row>
    <row r="191" spans="4:31" ht="12.75">
      <c r="D191" s="171"/>
      <c s="158"/>
      <c s="158"/>
      <c s="158"/>
      <c s="158"/>
      <c s="158"/>
      <c s="158"/>
      <c s="158"/>
      <c s="158"/>
      <c s="158"/>
      <c s="158"/>
      <c s="158"/>
      <c s="158"/>
      <c s="158"/>
      <c s="158"/>
      <c s="158"/>
      <c s="158"/>
      <c s="158"/>
      <c s="158"/>
      <c s="158"/>
      <c s="158"/>
      <c s="158"/>
      <c s="158"/>
      <c s="158"/>
      <c s="158"/>
      <c s="158"/>
      <c s="158"/>
      <c s="158"/>
    </row>
    <row r="192" spans="4:31" ht="12.75">
      <c r="D192" s="171"/>
      <c s="158"/>
      <c s="158"/>
      <c s="158"/>
      <c s="158"/>
      <c s="158"/>
      <c s="158"/>
      <c s="158"/>
      <c s="158"/>
      <c s="158"/>
      <c s="158"/>
      <c s="158"/>
      <c s="158"/>
      <c s="158"/>
      <c s="158"/>
      <c s="158"/>
      <c s="158"/>
      <c s="158"/>
      <c s="158"/>
      <c s="158"/>
      <c s="158"/>
      <c s="158"/>
      <c s="158"/>
      <c s="158"/>
      <c s="158"/>
      <c s="158"/>
      <c s="158"/>
      <c s="158"/>
    </row>
    <row r="193" spans="4:31" ht="12.75">
      <c r="D193" s="171"/>
      <c s="158"/>
      <c s="158"/>
      <c s="158"/>
      <c s="158"/>
      <c s="158"/>
      <c s="158"/>
      <c s="158"/>
      <c s="158"/>
      <c s="158"/>
      <c s="158"/>
      <c s="158"/>
      <c s="158"/>
      <c s="158"/>
      <c s="158"/>
      <c s="158"/>
      <c s="158"/>
      <c s="158"/>
      <c s="158"/>
      <c s="158"/>
      <c s="158"/>
      <c s="158"/>
      <c s="158"/>
      <c s="158"/>
      <c s="158"/>
      <c s="158"/>
      <c s="158"/>
      <c s="158"/>
    </row>
    <row r="194" spans="4:31" ht="12.75">
      <c r="D194" s="171"/>
      <c s="158"/>
      <c s="158"/>
      <c s="158"/>
      <c s="158"/>
      <c s="158"/>
      <c s="158"/>
      <c s="158"/>
      <c s="158"/>
      <c s="158"/>
      <c s="158"/>
      <c s="158"/>
      <c s="158"/>
      <c s="158"/>
      <c s="158"/>
      <c s="158"/>
      <c s="158"/>
      <c s="158"/>
      <c s="158"/>
      <c s="158"/>
      <c s="158"/>
      <c s="158"/>
      <c s="158"/>
      <c s="158"/>
      <c s="158"/>
      <c s="158"/>
      <c s="158"/>
      <c s="158"/>
    </row>
    <row r="195" spans="4:31" ht="12.75">
      <c r="D195" s="171"/>
      <c s="158"/>
      <c s="158"/>
      <c s="158"/>
      <c s="158"/>
      <c s="158"/>
      <c s="158"/>
      <c s="158"/>
      <c s="158"/>
      <c s="158"/>
      <c s="158"/>
      <c s="158"/>
      <c s="158"/>
      <c s="158"/>
      <c s="158"/>
      <c s="158"/>
      <c s="158"/>
      <c s="158"/>
      <c s="158"/>
      <c s="158"/>
      <c s="158"/>
      <c s="158"/>
      <c s="158"/>
      <c s="158"/>
      <c s="158"/>
      <c s="158"/>
      <c s="158"/>
      <c s="158"/>
    </row>
    <row r="196" spans="4:31" ht="12.75">
      <c r="D196" s="171"/>
      <c s="158"/>
      <c s="158"/>
      <c s="158"/>
      <c s="158"/>
      <c s="158"/>
      <c s="158"/>
      <c s="158"/>
      <c s="158"/>
      <c s="158"/>
      <c s="158"/>
      <c s="158"/>
      <c s="158"/>
      <c s="158"/>
      <c s="158"/>
      <c s="158"/>
      <c s="158"/>
      <c s="158"/>
      <c s="158"/>
      <c s="158"/>
      <c s="158"/>
      <c s="158"/>
      <c s="158"/>
      <c s="158"/>
      <c s="158"/>
      <c s="158"/>
      <c s="158"/>
      <c s="158"/>
    </row>
  </sheetData>
  <mergeCells count="35">
    <mergeCell ref="A102:A105"/>
    <mergeCell ref="A107:A112"/>
    <mergeCell ref="A114:A119"/>
    <mergeCell ref="A121:A127"/>
    <mergeCell ref="A54:A57"/>
    <mergeCell ref="A59:A68"/>
    <mergeCell ref="A70:A74"/>
    <mergeCell ref="A76:A79"/>
    <mergeCell ref="A81:A88"/>
    <mergeCell ref="A90:A100"/>
    <mergeCell ref="A48:A52"/>
    <mergeCell ref="R5:S5"/>
    <mergeCell ref="T5:U5"/>
    <mergeCell ref="V5:W5"/>
    <mergeCell ref="Y5:Z5"/>
    <mergeCell ref="A7:A18"/>
    <mergeCell ref="A20:A25"/>
    <mergeCell ref="A27:A34"/>
    <mergeCell ref="A36:A39"/>
    <mergeCell ref="A41:A46"/>
    <mergeCell ref="AA5:AB5"/>
    <mergeCell ref="AC5:AD5"/>
    <mergeCell ref="D5:E5"/>
    <mergeCell ref="F5:G5"/>
    <mergeCell ref="H5:I5"/>
    <mergeCell ref="K5:L5"/>
    <mergeCell ref="M5:N5"/>
    <mergeCell ref="O5:P5"/>
    <mergeCell ref="A1:AE1"/>
    <mergeCell ref="A2:AE2"/>
    <mergeCell ref="A3:AE3"/>
    <mergeCell ref="D4:J4"/>
    <mergeCell ref="K4:Q4"/>
    <mergeCell ref="R4:X4"/>
    <mergeCell ref="Y4:AE4"/>
  </mergeCells>
  <conditionalFormatting sqref="N19 U19 AB19 E19:I19 P19 W19 AD19 E7:F18 H7:H18 Z7:AA127 L7:M127 E20:F127 J7:J127 Q7:Q127 AE7:AE127 H20:H127 O7:O127 AC7:AC127 S7:T127 X7:X127 V7:V127">
    <cfRule type="cellIs" priority="597" dxfId="3" operator="lessThan" stopIfTrue="1">
      <formula>0</formula>
    </cfRule>
  </conditionalFormatting>
  <conditionalFormatting sqref="Z5 E5 L5 S5">
    <cfRule type="cellIs" priority="586" dxfId="2" operator="lessThan">
      <formula>0</formula>
    </cfRule>
  </conditionalFormatting>
  <conditionalFormatting sqref="AB7:AB18 G7:G18 N7:N18 U7:U18 I7:I18 P7:P18 W7:W18 AD7:AD18 G20:G127 I20:I127 N20:N127 AB20:AB127 P20:P127 AD20:AD127 U20:U127 W20:W127">
    <cfRule type="cellIs" priority="391" dxfId="0" operator="lessThan">
      <formula>0</formula>
    </cfRule>
    <cfRule type="cellIs" priority="390" dxfId="1" operator="greaterThan">
      <formula>0</formula>
    </cfRule>
  </conditionalFormatting>
  <printOptions horizontalCentered="1" verticalCentered="1"/>
  <pageMargins left="0" right="0" top="0.5" bottom="0.23" header="0.25" footer="0.17"/>
  <pageSetup horizontalDpi="1200" verticalDpi="1200" orientation="portrait" scale="38"/>
  <headerFooter alignWithMargins="0">
    <oddHeader>&amp;R&amp;G</oddHeader>
    <oddFooter xml:space="preserve">&amp;L&amp;8Source: IRI GroupCONFIDENTIALFor Internal PepsiCo Use Only&amp;C&amp;8&amp;F / &amp;A&amp;R&amp;8Page &amp;P of &amp;N  </oddFooter>
  </headerFooter>
  <colBreaks count="1" manualBreakCount="1">
    <brk id="31" max="65535" man="1"/>
  </colBreaks>
  <drawing r:id="rId2"/>
  <legacyDrawing r:id="rId1"/>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13"/>
  <sheetViews>
    <sheetView workbookViewId="0" topLeftCell="A1"/>
  </sheetViews>
  <sheetFormatPr defaultColWidth="16.7142857142857" defaultRowHeight="12.75"/>
  <cols>
    <col min="1" max="1" width="26.1428571428571" style="16" customWidth="1"/>
    <col min="2" max="2" width="50.7142857142857" style="16" customWidth="1"/>
    <col min="3" max="3" width="16.4285714285714" style="16" customWidth="1"/>
    <col min="4" max="8" width="16.4285714285714" style="173" customWidth="1"/>
    <col min="9" max="9" width="15.2857142857143" style="16" customWidth="1"/>
    <col min="10" max="10" width="14.8571428571429" style="16" customWidth="1"/>
    <col min="11" max="15" width="14.8571428571429" style="174" customWidth="1"/>
    <col min="16" max="16" width="16" style="16" customWidth="1"/>
    <col min="17" max="17" width="15.8571428571429" style="16" customWidth="1"/>
    <col min="18" max="22" width="19.2857142857143" style="174" customWidth="1"/>
    <col min="23" max="24" width="14.8571428571429" style="16" customWidth="1"/>
    <col min="25" max="25" width="14.8571428571429" style="174" customWidth="1"/>
    <col min="26" max="26" width="16" style="174" customWidth="1"/>
    <col min="27" max="29" width="14.8571428571429" style="174" customWidth="1"/>
    <col min="30" max="30" width="14.8571428571429" style="16" customWidth="1"/>
    <col min="31" max="34" width="30.5714285714286" style="48" customWidth="1"/>
    <col min="35" max="35" width="16.7142857142857" style="49" customWidth="1"/>
    <col min="36" max="39" width="14.8571428571429" style="16" customWidth="1"/>
    <col min="40" max="43" width="15.8571428571429" style="16" customWidth="1"/>
    <col min="44" max="44" width="16.7142857142857" style="16" customWidth="1"/>
    <col min="45" max="45" width="16.1428571428571" style="16" customWidth="1"/>
    <col min="46" max="46" width="17" style="16" customWidth="1"/>
    <col min="47" max="47" width="14.2857142857143" style="16" customWidth="1"/>
    <col min="48" max="48" width="17.1428571428571" style="16" customWidth="1"/>
    <col min="49" max="49" width="15.4285714285714" style="16" customWidth="1"/>
    <col min="50" max="50" width="16" style="16" customWidth="1"/>
    <col min="51" max="51" width="14.8571428571429" style="16" customWidth="1"/>
    <col min="52" max="16384" width="16.7142857142857" style="16" customWidth="1"/>
  </cols>
  <sheetData>
    <row r="1" spans="1:1" ht="13.5">
      <c r="A1" s="39" t="s">
        <v>234</v>
      </c>
    </row>
    <row r="2" spans="1:51" ht="13.5">
      <c r="A2" s="57" t="s">
        <v>225</v>
      </c>
      <c s="57" t="s">
        <v>224</v>
      </c>
      <c s="267" t="e">
        <f>OFFSET(#REF!,0,Info!$H$4)</f>
        <v>#REF!</v>
      </c>
      <c s="268"/>
      <c s="268"/>
      <c s="268"/>
      <c s="268"/>
      <c s="268"/>
      <c s="271"/>
      <c s="271"/>
      <c s="271"/>
      <c s="271"/>
      <c s="271"/>
      <c s="271"/>
      <c s="271"/>
      <c s="271"/>
      <c s="271"/>
      <c s="271"/>
      <c s="271"/>
      <c s="271"/>
      <c s="271"/>
      <c s="271"/>
      <c s="271"/>
      <c s="271"/>
      <c s="271"/>
      <c s="271"/>
      <c s="271"/>
      <c s="271"/>
      <c s="271"/>
      <c s="269"/>
      <c s="320" t="s">
        <v>31</v>
      </c>
      <c s="321"/>
      <c s="321"/>
      <c s="322"/>
      <c r="AJ2" s="267" t="e">
        <f>OFFSET(#REF!,0,0)</f>
        <v>#REF!</v>
      </c>
      <c s="271"/>
      <c s="271"/>
      <c s="271"/>
      <c s="271"/>
      <c s="271"/>
      <c s="271"/>
      <c s="269"/>
      <c s="267" t="e">
        <f>OFFSET(#REF!,0,0)</f>
        <v>#REF!</v>
      </c>
      <c s="271"/>
      <c s="271" t="e">
        <f>OFFSET(#REF!,0,0)</f>
        <v>#REF!</v>
      </c>
      <c s="271"/>
      <c s="271" t="e">
        <f>OFFSET(#REF!,0,0)</f>
        <v>#REF!</v>
      </c>
      <c s="271"/>
      <c s="271" t="e">
        <f>OFFSET(#REF!,0,0)</f>
        <v>#REF!</v>
      </c>
      <c s="269"/>
    </row>
    <row r="3" spans="1:51" ht="13.5">
      <c r="A3" s="58"/>
      <c s="58"/>
      <c s="267" t="e">
        <f>OFFSET(#REF!,0,Info!$H$4)</f>
        <v>#REF!</v>
      </c>
      <c s="268"/>
      <c s="268"/>
      <c s="268"/>
      <c s="268"/>
      <c s="268"/>
      <c s="269"/>
      <c s="267" t="e">
        <f>OFFSET(#REF!,0,Info!$H$4)</f>
        <v>#REF!</v>
      </c>
      <c s="268"/>
      <c s="268"/>
      <c s="268"/>
      <c s="268"/>
      <c s="268"/>
      <c s="269"/>
      <c s="267" t="e">
        <f>OFFSET(#REF!,0,Info!$H$4)</f>
        <v>#REF!</v>
      </c>
      <c s="268"/>
      <c s="268"/>
      <c s="268"/>
      <c s="268"/>
      <c s="268"/>
      <c s="269"/>
      <c s="267" t="e">
        <f>OFFSET(#REF!,0,Info!$H$4)</f>
        <v>#REF!</v>
      </c>
      <c s="268"/>
      <c s="268"/>
      <c s="268"/>
      <c s="268"/>
      <c s="268"/>
      <c s="269"/>
      <c s="50" t="e">
        <f>AJ3</f>
        <v>#REF!</v>
      </c>
      <c s="50" t="e">
        <f>AL3</f>
        <v>#REF!</v>
      </c>
      <c s="50" t="e">
        <f>AN3</f>
        <v>#REF!</v>
      </c>
      <c s="50" t="e">
        <f>AP3</f>
        <v>#REF!</v>
      </c>
      <c r="AJ3" s="267" t="e">
        <f>OFFSET(#REF!,0,0)</f>
        <v>#REF!</v>
      </c>
      <c s="269"/>
      <c s="267" t="e">
        <f>OFFSET(#REF!,0,Info!$H$4)</f>
        <v>#REF!</v>
      </c>
      <c s="269"/>
      <c s="267" t="e">
        <f>OFFSET(#REF!,0,Info!$H$4)</f>
        <v>#REF!</v>
      </c>
      <c s="269"/>
      <c s="267" t="e">
        <f>OFFSET(#REF!,0,Info!$H$4)</f>
        <v>#REF!</v>
      </c>
      <c s="269"/>
      <c s="267" t="e">
        <f>OFFSET(#REF!,0,0)</f>
        <v>#REF!</v>
      </c>
      <c s="269"/>
      <c s="267" t="e">
        <f>OFFSET(#REF!,0,0)</f>
        <v>#REF!</v>
      </c>
      <c s="269"/>
      <c s="267" t="e">
        <f>OFFSET(#REF!,0,0)</f>
        <v>#REF!</v>
      </c>
      <c s="269"/>
      <c s="267" t="e">
        <f>OFFSET(#REF!,0,0)</f>
        <v>#REF!</v>
      </c>
      <c s="269"/>
    </row>
    <row r="4" spans="1:51" ht="13.5">
      <c r="A4" s="59"/>
      <c s="59"/>
      <c s="42" t="e">
        <f>OFFSET(#REF!,0,Info!$H$4)</f>
        <v>#REF!</v>
      </c>
      <c s="134" t="s">
        <v>312</v>
      </c>
      <c s="134" t="s">
        <v>313</v>
      </c>
      <c s="134" t="s">
        <v>317</v>
      </c>
      <c s="134" t="s">
        <v>314</v>
      </c>
      <c s="134" t="s">
        <v>318</v>
      </c>
      <c s="42" t="e">
        <f>OFFSET(#REF!,0,Info!$H$4)</f>
        <v>#REF!</v>
      </c>
      <c s="42" t="e">
        <f>OFFSET(#REF!,0,Info!$H$4)</f>
        <v>#REF!</v>
      </c>
      <c s="134" t="s">
        <v>312</v>
      </c>
      <c s="134" t="s">
        <v>313</v>
      </c>
      <c s="134" t="s">
        <v>317</v>
      </c>
      <c s="134" t="s">
        <v>314</v>
      </c>
      <c s="134" t="s">
        <v>318</v>
      </c>
      <c s="42" t="e">
        <f>OFFSET(#REF!,0,Info!$H$4)</f>
        <v>#REF!</v>
      </c>
      <c s="42" t="e">
        <f>OFFSET(#REF!,0,Info!$H$4)</f>
        <v>#REF!</v>
      </c>
      <c s="134" t="s">
        <v>312</v>
      </c>
      <c s="134" t="s">
        <v>313</v>
      </c>
      <c s="134" t="s">
        <v>317</v>
      </c>
      <c s="134" t="s">
        <v>314</v>
      </c>
      <c s="134" t="s">
        <v>318</v>
      </c>
      <c s="42" t="e">
        <f>OFFSET(#REF!,0,Info!$H$4)</f>
        <v>#REF!</v>
      </c>
      <c s="42" t="e">
        <f>OFFSET(#REF!,0,Info!$H$4)</f>
        <v>#REF!</v>
      </c>
      <c s="134" t="s">
        <v>312</v>
      </c>
      <c s="134" t="s">
        <v>313</v>
      </c>
      <c s="134" t="s">
        <v>317</v>
      </c>
      <c s="134" t="s">
        <v>314</v>
      </c>
      <c s="134" t="s">
        <v>318</v>
      </c>
      <c s="42" t="e">
        <f>OFFSET(#REF!,0,Info!$H$4)</f>
        <v>#REF!</v>
      </c>
      <c s="50" t="e">
        <f>AJ4</f>
        <v>#REF!</v>
      </c>
      <c s="50" t="e">
        <f>AL4</f>
        <v>#REF!</v>
      </c>
      <c s="50" t="e">
        <f>AN4</f>
        <v>#REF!</v>
      </c>
      <c s="50" t="e">
        <f>AP4</f>
        <v>#REF!</v>
      </c>
      <c r="AJ4" s="42" t="e">
        <f>OFFSET(#REF!,0,Info!$H$4)</f>
        <v>#REF!</v>
      </c>
      <c s="42" t="e">
        <f>OFFSET(#REF!,0,Info!$H$4)</f>
        <v>#REF!</v>
      </c>
      <c s="42" t="e">
        <f>OFFSET(#REF!,0,Info!$H$4)</f>
        <v>#REF!</v>
      </c>
      <c s="42" t="e">
        <f>OFFSET(#REF!,0,Info!$H$4)</f>
        <v>#REF!</v>
      </c>
      <c s="42" t="e">
        <f>OFFSET(#REF!,0,Info!$H$4)</f>
        <v>#REF!</v>
      </c>
      <c s="42" t="e">
        <f>OFFSET(#REF!,0,Info!$H$4)</f>
        <v>#REF!</v>
      </c>
      <c s="42" t="e">
        <f>OFFSET(#REF!,0,Info!$H$4)</f>
        <v>#REF!</v>
      </c>
      <c s="42" t="e">
        <f>OFFSET(#REF!,0,Info!$H$4)</f>
        <v>#REF!</v>
      </c>
      <c s="42" t="e">
        <f>OFFSET(#REF!,0,0)</f>
        <v>#REF!</v>
      </c>
      <c s="42"/>
      <c s="42" t="e">
        <f>OFFSET(#REF!,0,0)</f>
        <v>#REF!</v>
      </c>
      <c s="42"/>
      <c s="42" t="e">
        <f>OFFSET(#REF!,0,0)</f>
        <v>#REF!</v>
      </c>
      <c s="42"/>
      <c s="42" t="e">
        <f>OFFSET(#REF!,0,0)</f>
        <v>#REF!</v>
      </c>
      <c s="42"/>
    </row>
    <row r="5" spans="1:51" ht="13.5">
      <c r="A5" s="323" t="e">
        <f>OFFSET(#REF!,Info!$G$5,0)</f>
        <v>#REF!</v>
      </c>
      <c s="43" t="e">
        <f>OFFSET(#REF!,Info!$G$5,0)</f>
        <v>#REF!</v>
      </c>
      <c s="46" t="e">
        <f>OFFSET(#REF!,Info!$G$5,Info!$H$5)</f>
        <v>#REF!</v>
      </c>
      <c s="132" t="str">
        <f>IF(ISERROR((C5-I5)/I5*100),"NA",(C5-I5)/I5*100)</f>
        <v>NA</v>
      </c>
      <c s="47" t="str">
        <f>IF(ISERROR(C5/C$5*100),"NA",C5/C$5*100)</f>
        <v>NA</v>
      </c>
      <c s="132" t="str">
        <f>IF(ISERROR(E5-(I5/I$5*100)),"NA",E5-(I5/I$5*100))</f>
        <v>NA</v>
      </c>
      <c s="132" t="str">
        <f>IF(ISERROR(C5/C$5*100),"NA",C5/C$5*100)</f>
        <v>NA</v>
      </c>
      <c s="132" t="str">
        <f>IF(ISERROR(G5-(I5/I$5*100)),"NA",G5-(I5/I$5*100))</f>
        <v>NA</v>
      </c>
      <c s="46" t="e">
        <f>OFFSET(#REF!,Info!$G$5,Info!$H$5)</f>
        <v>#REF!</v>
      </c>
      <c s="46" t="e">
        <f>OFFSET(#REF!,Info!$G$5,Info!$H$5)</f>
        <v>#REF!</v>
      </c>
      <c s="132" t="str">
        <f>IF(ISERROR((J5-P5)/P5*100),"NA",(J5-P5)/P5*100)</f>
        <v>NA</v>
      </c>
      <c s="47" t="str">
        <f>IF(ISERROR(J5/J$5*100),"NA",J5/J$5*100)</f>
        <v>NA</v>
      </c>
      <c s="132" t="str">
        <f>IF(ISERROR(L5-(P5/P$5*100)),"NA",L5-(P5/P$5*100))</f>
        <v>NA</v>
      </c>
      <c s="132" t="str">
        <f>IF(ISERROR(J5/J$5*100),"NA",J5/J$5*100)</f>
        <v>NA</v>
      </c>
      <c s="132" t="str">
        <f>IF(ISERROR(N5-(P5/P$5*100)),"NA",N5-(P5/P$5*100))</f>
        <v>NA</v>
      </c>
      <c s="46" t="e">
        <f>OFFSET(#REF!,Info!$G$5,Info!$H$5)</f>
        <v>#REF!</v>
      </c>
      <c s="46" t="e">
        <f>OFFSET(#REF!,Info!$G$5,Info!$H$5)</f>
        <v>#REF!</v>
      </c>
      <c s="132" t="str">
        <f>IF(ISERROR((Q5-W5)/W5*100),"NA",(Q5-W5)/W5*100)</f>
        <v>NA</v>
      </c>
      <c s="47" t="str">
        <f>IF(ISERROR(Q5/Q$5*100),"NA",Q5/Q$5*100)</f>
        <v>NA</v>
      </c>
      <c s="132" t="str">
        <f>IF(ISERROR(S5-(W5/W$5*100)),"NA",S5-(W5/W$5*100))</f>
        <v>NA</v>
      </c>
      <c s="132" t="str">
        <f>IF(ISERROR(Q5/Q$5*100),"NA",Q5/Q$5*100)</f>
        <v>NA</v>
      </c>
      <c s="132" t="str">
        <f>IF(ISERROR(U5-(W5/W$5*100)),"NA",U5-(W5/W$5*100))</f>
        <v>NA</v>
      </c>
      <c s="46" t="e">
        <f>OFFSET(#REF!,Info!$G$5,Info!$H$5)</f>
        <v>#REF!</v>
      </c>
      <c s="46" t="e">
        <f>OFFSET(#REF!,Info!$G$5,Info!$H$5)</f>
        <v>#REF!</v>
      </c>
      <c s="132" t="str">
        <f>IF(ISERROR((X5-AD5)/AD5*100),"NA",(X5-AD5)/AD5*100)</f>
        <v>NA</v>
      </c>
      <c s="47" t="str">
        <f>IF(ISERROR(X5/X$5*100),"NA",X5/X$5*100)</f>
        <v>NA</v>
      </c>
      <c s="132" t="str">
        <f>IF(ISERROR(Z5-(AD5/AD$5*100)),"NA",Z5-(AD5/AD$5*100))</f>
        <v>NA</v>
      </c>
      <c s="132" t="str">
        <f>IF(ISERROR(X5/X$5*100),"NA",X5/X$5*100)</f>
        <v>NA</v>
      </c>
      <c s="132" t="str">
        <f>IF(ISERROR(AB5-(AD5/AD$5*100)),"NA",AB5-(AD5/AD$5*100))</f>
        <v>NA</v>
      </c>
      <c s="46" t="e">
        <f>OFFSET(#REF!,Info!$G$5,Info!$H$5)</f>
        <v>#REF!</v>
      </c>
      <c s="51" t="str">
        <f>IF(ISERROR(((AJ5/AR5)-(AK5/AS5))/(AK5/AS5)*100),"NA",((AJ5/AR5)-(AK5/AS5))/(AK5/AS5)*100)</f>
        <v>NA</v>
      </c>
      <c s="51" t="str">
        <f>IF(ISERROR(((AL5/AT5)-(AM5/AU5))/(AM5/AU5)*100),"NA",((AL5/AT5)-(AM5/AU5))/(AM5/AU5)*100)</f>
        <v>NA</v>
      </c>
      <c s="51" t="str">
        <f>IF(ISERROR(((AN5/AV5)-(AO5/AW5))/(AO5/AW5)*100),"NA",((AN5/AV5)-(AO5/AW5))/(AO5/AW5)*100)</f>
        <v>NA</v>
      </c>
      <c s="51" t="str">
        <f>IF(ISERROR(((AP5/AX5)-(AQ5/AY5))/(AQ5/AY5)*100),"NA",((AP5/AX5)-(AQ5/AY5))/(AQ5/AY5)*100)</f>
        <v>NA</v>
      </c>
      <c r="AJ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 spans="1:51" ht="13.5">
      <c r="A6" s="324"/>
      <c s="43" t="e">
        <f>OFFSET(#REF!,Info!$G$5,0)</f>
        <v>#REF!</v>
      </c>
      <c s="44" t="e">
        <f>OFFSET(#REF!,Info!$G$5,Info!$H$5)</f>
        <v>#REF!</v>
      </c>
      <c s="126" t="str">
        <f t="shared" ref="D6:D42" si="0">IF(ISERROR((C6-I6)/I6*100),"NA",(C6-I6)/I6*100)</f>
        <v>NA</v>
      </c>
      <c s="45" t="str">
        <f t="shared" ref="E6:E13" si="1">IF(ISERROR(C6/$C$5*100),"NA",C6/$C$5*100)</f>
        <v>NA</v>
      </c>
      <c s="126" t="str">
        <f t="shared" ref="F6:F14" si="2">IF(ISERROR(E6-(I6/I$5*100)),"NA",E6-(I6/I$5*100))</f>
        <v>NA</v>
      </c>
      <c s="126" t="str">
        <f t="shared" ref="G6:G80" si="3">IF(ISERROR(C6/C$5*100),"NA",C6/C$5*100)</f>
        <v>NA</v>
      </c>
      <c s="126" t="str">
        <f>IF(ISERROR(G6-(I6/I$5*100)),"NA",G6-(I6/I$5*100))</f>
        <v>NA</v>
      </c>
      <c s="44" t="e">
        <f>OFFSET(#REF!,Info!$G$5,Info!$H$5)</f>
        <v>#REF!</v>
      </c>
      <c s="44" t="e">
        <f>OFFSET(#REF!,Info!$G$5,Info!$H$5)</f>
        <v>#REF!</v>
      </c>
      <c s="126" t="str">
        <f t="shared" ref="K6:K42" si="4">IF(ISERROR((J6-P6)/P6*100),"NA",(J6-P6)/P6*100)</f>
        <v>NA</v>
      </c>
      <c s="126" t="str">
        <f t="shared" ref="L6:L14" si="5">IF(ISERROR(J6/J$5*100),"NA",J6/J$5*100)</f>
        <v>NA</v>
      </c>
      <c s="126" t="str">
        <f t="shared" ref="M6:M14" si="6">IF(ISERROR(L6-(P6/P$5*100)),"NA",L6-(P6/P$5*100))</f>
        <v>NA</v>
      </c>
      <c s="126" t="str">
        <f t="shared" ref="N6:N42" si="7">IF(ISERROR(J6/J$5*100),"NA",J6/J$5*100)</f>
        <v>NA</v>
      </c>
      <c s="126" t="str">
        <f>IF(ISERROR(N6-(P6/P$5*100)),"NA",N6-(P6/P$5*100))</f>
        <v>NA</v>
      </c>
      <c s="44" t="e">
        <f>OFFSET(#REF!,Info!$G$5,Info!$H$5)</f>
        <v>#REF!</v>
      </c>
      <c s="44" t="e">
        <f>OFFSET(#REF!,Info!$G$5,Info!$H$5)</f>
        <v>#REF!</v>
      </c>
      <c s="126" t="str">
        <f t="shared" ref="R6:R42" si="8">IF(ISERROR((Q6-W6)/W6*100),"NA",(Q6-W6)/W6*100)</f>
        <v>NA</v>
      </c>
      <c s="126" t="str">
        <f t="shared" ref="S6:S14" si="9">IF(ISERROR(Q6/Q$5*100),"NA",Q6/Q$5*100)</f>
        <v>NA</v>
      </c>
      <c s="126" t="str">
        <f t="shared" ref="T6:T14" si="10">IF(ISERROR(S6-(W6/W$5*100)),"NA",S6-(W6/W$5*100))</f>
        <v>NA</v>
      </c>
      <c s="126" t="str">
        <f t="shared" ref="U6:U42" si="11">IF(ISERROR(Q6/Q$5*100),"NA",Q6/Q$5*100)</f>
        <v>NA</v>
      </c>
      <c s="126" t="str">
        <f>IF(ISERROR(U6-(W6/W$5*100)),"NA",U6-(W6/W$5*100))</f>
        <v>NA</v>
      </c>
      <c s="44" t="e">
        <f>OFFSET(#REF!,Info!$G$5,Info!$H$5)</f>
        <v>#REF!</v>
      </c>
      <c s="44" t="e">
        <f>OFFSET(#REF!,Info!$G$5,Info!$H$5)</f>
        <v>#REF!</v>
      </c>
      <c s="126" t="str">
        <f t="shared" ref="Y6:Y42" si="12">IF(ISERROR((X6-AD6)/AD6*100),"NA",(X6-AD6)/AD6*100)</f>
        <v>NA</v>
      </c>
      <c s="126" t="str">
        <f t="shared" ref="Z6:Z14" si="13">IF(ISERROR(X6/X$5*100),"NA",X6/X$5*100)</f>
        <v>NA</v>
      </c>
      <c s="126" t="str">
        <f t="shared" ref="AA6:AA14" si="14">IF(ISERROR(Z6-(AD6/AD$5*100)),"NA",Z6-(AD6/AD$5*100))</f>
        <v>NA</v>
      </c>
      <c s="126" t="str">
        <f t="shared" ref="AB6:AB42" si="15">IF(ISERROR(X6/X$5*100),"NA",X6/X$5*100)</f>
        <v>NA</v>
      </c>
      <c s="126" t="str">
        <f>IF(ISERROR(AB6-(AD6/AD$5*100)),"NA",AB6-(AD6/AD$5*100))</f>
        <v>NA</v>
      </c>
      <c s="44" t="e">
        <f>OFFSET(#REF!,Info!$G$5,Info!$H$5)</f>
        <v>#REF!</v>
      </c>
      <c s="51" t="str">
        <f t="shared" ref="AE6:AE33" si="16">IF(ISERROR(((AJ6/AR6)-(AK6/AS6))/(AK6/AS6)*100),"NA",((AJ6/AR6)-(AK6/AS6))/(AK6/AS6)*100)</f>
        <v>NA</v>
      </c>
      <c s="51" t="str">
        <f t="shared" ref="AF6:AF33" si="17">IF(ISERROR(((AL6/AT6)-(AM6/AU6))/(AM6/AU6)*100),"NA",((AL6/AT6)-(AM6/AU6))/(AM6/AU6)*100)</f>
        <v>NA</v>
      </c>
      <c s="51" t="str">
        <f t="shared" ref="AG6:AG33" si="18">IF(ISERROR(((AN6/AV6)-(AO6/AW6))/(AO6/AW6)*100),"NA",((AN6/AV6)-(AO6/AW6))/(AO6/AW6)*100)</f>
        <v>NA</v>
      </c>
      <c s="51" t="str">
        <f t="shared" ref="AH6:AH33" si="19">IF(ISERROR(((AP6/AX6)-(AQ6/AY6))/(AQ6/AY6)*100),"NA",((AP6/AX6)-(AQ6/AY6))/(AQ6/AY6)*100)</f>
        <v>NA</v>
      </c>
      <c r="AJ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 spans="1:51" ht="13.5">
      <c r="A7" s="324"/>
      <c s="43" t="e">
        <f>OFFSET(#REF!,Info!$G$5,0)</f>
        <v>#REF!</v>
      </c>
      <c s="46" t="e">
        <f>OFFSET(#REF!,Info!$G$5,Info!$H$5)</f>
        <v>#REF!</v>
      </c>
      <c s="132" t="str">
        <f t="shared" si="0"/>
        <v>NA</v>
      </c>
      <c s="47" t="str">
        <f t="shared" si="1"/>
        <v>NA</v>
      </c>
      <c s="132" t="str">
        <f t="shared" si="2"/>
        <v>NA</v>
      </c>
      <c s="132" t="str">
        <f t="shared" si="3"/>
        <v>NA</v>
      </c>
      <c s="132" t="str">
        <f t="shared" ref="H7:H80" si="20">IF(ISERROR(G7-(I7/I$5*100)),"NA",G7-(I7/I$5*100))</f>
        <v>NA</v>
      </c>
      <c s="46" t="e">
        <f>OFFSET(#REF!,Info!$G$5,Info!$H$5)</f>
        <v>#REF!</v>
      </c>
      <c s="46" t="e">
        <f>OFFSET(#REF!,Info!$G$5,Info!$H$5)</f>
        <v>#REF!</v>
      </c>
      <c s="132" t="str">
        <f t="shared" si="4"/>
        <v>NA</v>
      </c>
      <c s="132" t="str">
        <f t="shared" si="5"/>
        <v>NA</v>
      </c>
      <c s="132" t="str">
        <f t="shared" si="6"/>
        <v>NA</v>
      </c>
      <c s="132" t="str">
        <f t="shared" si="7"/>
        <v>NA</v>
      </c>
      <c s="132" t="str">
        <f t="shared" ref="O7:O42" si="21">IF(ISERROR(N7-(P7/P$5*100)),"NA",N7-(P7/P$5*100))</f>
        <v>NA</v>
      </c>
      <c s="46" t="e">
        <f>OFFSET(#REF!,Info!$G$5,Info!$H$5)</f>
        <v>#REF!</v>
      </c>
      <c s="46" t="e">
        <f>OFFSET(#REF!,Info!$G$5,Info!$H$5)</f>
        <v>#REF!</v>
      </c>
      <c s="132" t="str">
        <f t="shared" si="8"/>
        <v>NA</v>
      </c>
      <c s="132" t="str">
        <f t="shared" si="9"/>
        <v>NA</v>
      </c>
      <c s="132" t="str">
        <f t="shared" si="10"/>
        <v>NA</v>
      </c>
      <c s="132" t="str">
        <f t="shared" si="11"/>
        <v>NA</v>
      </c>
      <c s="132" t="str">
        <f t="shared" ref="V7:V42" si="22">IF(ISERROR(U7-(W7/W$5*100)),"NA",U7-(W7/W$5*100))</f>
        <v>NA</v>
      </c>
      <c s="46" t="e">
        <f>OFFSET(#REF!,Info!$G$5,Info!$H$5)</f>
        <v>#REF!</v>
      </c>
      <c s="46" t="e">
        <f>OFFSET(#REF!,Info!$G$5,Info!$H$5)</f>
        <v>#REF!</v>
      </c>
      <c s="132" t="str">
        <f t="shared" si="12"/>
        <v>NA</v>
      </c>
      <c s="132" t="str">
        <f t="shared" si="13"/>
        <v>NA</v>
      </c>
      <c s="132" t="str">
        <f t="shared" si="14"/>
        <v>NA</v>
      </c>
      <c s="132" t="str">
        <f t="shared" si="15"/>
        <v>NA</v>
      </c>
      <c s="132" t="str">
        <f t="shared" ref="AC7:AC42" si="23">IF(ISERROR(AB7-(AD7/AD$5*100)),"NA",AB7-(AD7/AD$5*100))</f>
        <v>NA</v>
      </c>
      <c s="46" t="e">
        <f>OFFSET(#REF!,Info!$G$5,Info!$H$5)</f>
        <v>#REF!</v>
      </c>
      <c s="51" t="str">
        <f t="shared" si="16"/>
        <v>NA</v>
      </c>
      <c s="51" t="str">
        <f t="shared" si="17"/>
        <v>NA</v>
      </c>
      <c s="51" t="str">
        <f t="shared" si="18"/>
        <v>NA</v>
      </c>
      <c s="51" t="str">
        <f t="shared" si="19"/>
        <v>NA</v>
      </c>
      <c r="AJ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 spans="1:51" ht="13.5">
      <c r="A8" s="324"/>
      <c s="43" t="e">
        <f>OFFSET(#REF!,Info!$G$5,0)</f>
        <v>#REF!</v>
      </c>
      <c s="44" t="e">
        <f>OFFSET(#REF!,Info!$G$5,Info!$H$5)</f>
        <v>#REF!</v>
      </c>
      <c s="126" t="str">
        <f t="shared" si="0"/>
        <v>NA</v>
      </c>
      <c s="45" t="str">
        <f t="shared" si="1"/>
        <v>NA</v>
      </c>
      <c s="126" t="str">
        <f t="shared" si="2"/>
        <v>NA</v>
      </c>
      <c s="126" t="str">
        <f t="shared" si="3"/>
        <v>NA</v>
      </c>
      <c s="126" t="str">
        <f t="shared" si="20"/>
        <v>NA</v>
      </c>
      <c s="44" t="e">
        <f>OFFSET(#REF!,Info!$G$5,Info!$H$5)</f>
        <v>#REF!</v>
      </c>
      <c s="44" t="e">
        <f>OFFSET(#REF!,Info!$G$5,Info!$H$5)</f>
        <v>#REF!</v>
      </c>
      <c s="126" t="str">
        <f t="shared" si="4"/>
        <v>NA</v>
      </c>
      <c s="126" t="str">
        <f t="shared" si="5"/>
        <v>NA</v>
      </c>
      <c s="126" t="str">
        <f t="shared" si="6"/>
        <v>NA</v>
      </c>
      <c s="126" t="str">
        <f t="shared" si="7"/>
        <v>NA</v>
      </c>
      <c s="126" t="str">
        <f t="shared" si="21"/>
        <v>NA</v>
      </c>
      <c s="44" t="e">
        <f>OFFSET(#REF!,Info!$G$5,Info!$H$5)</f>
        <v>#REF!</v>
      </c>
      <c s="44" t="e">
        <f>OFFSET(#REF!,Info!$G$5,Info!$H$5)</f>
        <v>#REF!</v>
      </c>
      <c s="126" t="str">
        <f t="shared" si="8"/>
        <v>NA</v>
      </c>
      <c s="126" t="str">
        <f t="shared" si="9"/>
        <v>NA</v>
      </c>
      <c s="126" t="str">
        <f t="shared" si="10"/>
        <v>NA</v>
      </c>
      <c s="126" t="str">
        <f t="shared" si="11"/>
        <v>NA</v>
      </c>
      <c s="126" t="str">
        <f t="shared" si="22"/>
        <v>NA</v>
      </c>
      <c s="44" t="e">
        <f>OFFSET(#REF!,Info!$G$5,Info!$H$5)</f>
        <v>#REF!</v>
      </c>
      <c s="44" t="e">
        <f>OFFSET(#REF!,Info!$G$5,Info!$H$5)</f>
        <v>#REF!</v>
      </c>
      <c s="126" t="str">
        <f t="shared" si="12"/>
        <v>NA</v>
      </c>
      <c s="126" t="str">
        <f t="shared" si="13"/>
        <v>NA</v>
      </c>
      <c s="126" t="str">
        <f t="shared" si="14"/>
        <v>NA</v>
      </c>
      <c s="126" t="str">
        <f t="shared" si="15"/>
        <v>NA</v>
      </c>
      <c s="126" t="str">
        <f t="shared" si="23"/>
        <v>NA</v>
      </c>
      <c s="44" t="e">
        <f>OFFSET(#REF!,Info!$G$5,Info!$H$5)</f>
        <v>#REF!</v>
      </c>
      <c s="51" t="str">
        <f t="shared" si="16"/>
        <v>NA</v>
      </c>
      <c s="51" t="str">
        <f t="shared" si="17"/>
        <v>NA</v>
      </c>
      <c s="51" t="str">
        <f t="shared" si="18"/>
        <v>NA</v>
      </c>
      <c s="51" t="str">
        <f t="shared" si="19"/>
        <v>NA</v>
      </c>
      <c r="AJ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 spans="1:51" ht="13.5">
      <c r="A9" s="324"/>
      <c s="43" t="e">
        <f>OFFSET(#REF!,Info!$G$5,0)</f>
        <v>#REF!</v>
      </c>
      <c s="46" t="e">
        <f>OFFSET(#REF!,Info!$G$5,Info!$H$5)</f>
        <v>#REF!</v>
      </c>
      <c s="132" t="str">
        <f t="shared" si="0"/>
        <v>NA</v>
      </c>
      <c s="47" t="str">
        <f t="shared" si="1"/>
        <v>NA</v>
      </c>
      <c s="132" t="str">
        <f t="shared" si="2"/>
        <v>NA</v>
      </c>
      <c s="132" t="str">
        <f t="shared" si="3"/>
        <v>NA</v>
      </c>
      <c s="132" t="str">
        <f t="shared" si="20"/>
        <v>NA</v>
      </c>
      <c s="46" t="e">
        <f>OFFSET(#REF!,Info!$G$5,Info!$H$5)</f>
        <v>#REF!</v>
      </c>
      <c s="46" t="e">
        <f>OFFSET(#REF!,Info!$G$5,Info!$H$5)</f>
        <v>#REF!</v>
      </c>
      <c s="132" t="str">
        <f t="shared" si="4"/>
        <v>NA</v>
      </c>
      <c s="132" t="str">
        <f t="shared" si="5"/>
        <v>NA</v>
      </c>
      <c s="132" t="str">
        <f t="shared" si="6"/>
        <v>NA</v>
      </c>
      <c s="132" t="str">
        <f t="shared" si="7"/>
        <v>NA</v>
      </c>
      <c s="132" t="str">
        <f t="shared" si="21"/>
        <v>NA</v>
      </c>
      <c s="46" t="e">
        <f>OFFSET(#REF!,Info!$G$5,Info!$H$5)</f>
        <v>#REF!</v>
      </c>
      <c s="46" t="e">
        <f>OFFSET(#REF!,Info!$G$5,Info!$H$5)</f>
        <v>#REF!</v>
      </c>
      <c s="132" t="str">
        <f t="shared" si="8"/>
        <v>NA</v>
      </c>
      <c s="132" t="str">
        <f t="shared" si="9"/>
        <v>NA</v>
      </c>
      <c s="132" t="str">
        <f t="shared" si="10"/>
        <v>NA</v>
      </c>
      <c s="132" t="str">
        <f t="shared" si="11"/>
        <v>NA</v>
      </c>
      <c s="132" t="str">
        <f t="shared" si="22"/>
        <v>NA</v>
      </c>
      <c s="46" t="e">
        <f>OFFSET(#REF!,Info!$G$5,Info!$H$5)</f>
        <v>#REF!</v>
      </c>
      <c s="46" t="e">
        <f>OFFSET(#REF!,Info!$G$5,Info!$H$5)</f>
        <v>#REF!</v>
      </c>
      <c s="132" t="str">
        <f t="shared" si="12"/>
        <v>NA</v>
      </c>
      <c s="132" t="str">
        <f t="shared" si="13"/>
        <v>NA</v>
      </c>
      <c s="132" t="str">
        <f t="shared" si="14"/>
        <v>NA</v>
      </c>
      <c s="132" t="str">
        <f t="shared" si="15"/>
        <v>NA</v>
      </c>
      <c s="132" t="str">
        <f t="shared" si="23"/>
        <v>NA</v>
      </c>
      <c s="46" t="e">
        <f>OFFSET(#REF!,Info!$G$5,Info!$H$5)</f>
        <v>#REF!</v>
      </c>
      <c s="51" t="str">
        <f t="shared" si="16"/>
        <v>NA</v>
      </c>
      <c s="51" t="str">
        <f t="shared" si="17"/>
        <v>NA</v>
      </c>
      <c s="51" t="str">
        <f t="shared" si="18"/>
        <v>NA</v>
      </c>
      <c s="51" t="str">
        <f t="shared" si="19"/>
        <v>NA</v>
      </c>
      <c r="AJ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 spans="1:51" ht="13.5">
      <c r="A10" s="324"/>
      <c s="43" t="e">
        <f>OFFSET(#REF!,Info!$G$5,0)</f>
        <v>#REF!</v>
      </c>
      <c s="44" t="e">
        <f>OFFSET(#REF!,Info!$G$5,Info!$H$5)</f>
        <v>#REF!</v>
      </c>
      <c s="126" t="str">
        <f t="shared" si="0"/>
        <v>NA</v>
      </c>
      <c s="45" t="str">
        <f t="shared" si="1"/>
        <v>NA</v>
      </c>
      <c s="126" t="str">
        <f t="shared" si="2"/>
        <v>NA</v>
      </c>
      <c s="126" t="str">
        <f t="shared" si="3"/>
        <v>NA</v>
      </c>
      <c s="126" t="str">
        <f t="shared" si="20"/>
        <v>NA</v>
      </c>
      <c s="44" t="e">
        <f>OFFSET(#REF!,Info!$G$5,Info!$H$5)</f>
        <v>#REF!</v>
      </c>
      <c s="44" t="e">
        <f>OFFSET(#REF!,Info!$G$5,Info!$H$5)</f>
        <v>#REF!</v>
      </c>
      <c s="126" t="str">
        <f t="shared" si="4"/>
        <v>NA</v>
      </c>
      <c s="126" t="str">
        <f t="shared" si="5"/>
        <v>NA</v>
      </c>
      <c s="126" t="str">
        <f t="shared" si="6"/>
        <v>NA</v>
      </c>
      <c s="126" t="str">
        <f t="shared" si="7"/>
        <v>NA</v>
      </c>
      <c s="126" t="str">
        <f t="shared" si="21"/>
        <v>NA</v>
      </c>
      <c s="44" t="e">
        <f>OFFSET(#REF!,Info!$G$5,Info!$H$5)</f>
        <v>#REF!</v>
      </c>
      <c s="44" t="e">
        <f>OFFSET(#REF!,Info!$G$5,Info!$H$5)</f>
        <v>#REF!</v>
      </c>
      <c s="126" t="str">
        <f t="shared" si="8"/>
        <v>NA</v>
      </c>
      <c s="126" t="str">
        <f t="shared" si="9"/>
        <v>NA</v>
      </c>
      <c s="126" t="str">
        <f t="shared" si="10"/>
        <v>NA</v>
      </c>
      <c s="126" t="str">
        <f t="shared" si="11"/>
        <v>NA</v>
      </c>
      <c s="126" t="str">
        <f t="shared" si="22"/>
        <v>NA</v>
      </c>
      <c s="44" t="e">
        <f>OFFSET(#REF!,Info!$G$5,Info!$H$5)</f>
        <v>#REF!</v>
      </c>
      <c s="44" t="e">
        <f>OFFSET(#REF!,Info!$G$5,Info!$H$5)</f>
        <v>#REF!</v>
      </c>
      <c s="126" t="str">
        <f t="shared" si="12"/>
        <v>NA</v>
      </c>
      <c s="126" t="str">
        <f t="shared" si="13"/>
        <v>NA</v>
      </c>
      <c s="126" t="str">
        <f t="shared" si="14"/>
        <v>NA</v>
      </c>
      <c s="126" t="str">
        <f t="shared" si="15"/>
        <v>NA</v>
      </c>
      <c s="126" t="str">
        <f t="shared" si="23"/>
        <v>NA</v>
      </c>
      <c s="44" t="e">
        <f>OFFSET(#REF!,Info!$G$5,Info!$H$5)</f>
        <v>#REF!</v>
      </c>
      <c s="51" t="str">
        <f t="shared" si="16"/>
        <v>NA</v>
      </c>
      <c s="51" t="str">
        <f t="shared" si="17"/>
        <v>NA</v>
      </c>
      <c s="51" t="str">
        <f t="shared" si="18"/>
        <v>NA</v>
      </c>
      <c s="51" t="str">
        <f t="shared" si="19"/>
        <v>NA</v>
      </c>
      <c r="AJ1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1" spans="1:51" ht="13.5">
      <c r="A11" s="324"/>
      <c s="43" t="e">
        <f>OFFSET(#REF!,Info!$G$5,0)</f>
        <v>#REF!</v>
      </c>
      <c s="46" t="e">
        <f>OFFSET(#REF!,Info!$G$5,Info!$H$5)</f>
        <v>#REF!</v>
      </c>
      <c s="132" t="str">
        <f t="shared" si="0"/>
        <v>NA</v>
      </c>
      <c s="47" t="str">
        <f t="shared" si="1"/>
        <v>NA</v>
      </c>
      <c s="132" t="str">
        <f t="shared" si="2"/>
        <v>NA</v>
      </c>
      <c s="132" t="str">
        <f t="shared" si="3"/>
        <v>NA</v>
      </c>
      <c s="132" t="str">
        <f t="shared" si="20"/>
        <v>NA</v>
      </c>
      <c s="46" t="e">
        <f>OFFSET(#REF!,Info!$G$5,Info!$H$5)</f>
        <v>#REF!</v>
      </c>
      <c s="46" t="e">
        <f>OFFSET(#REF!,Info!$G$5,Info!$H$5)</f>
        <v>#REF!</v>
      </c>
      <c s="132" t="str">
        <f t="shared" si="4"/>
        <v>NA</v>
      </c>
      <c s="132" t="str">
        <f t="shared" si="5"/>
        <v>NA</v>
      </c>
      <c s="132" t="str">
        <f t="shared" si="6"/>
        <v>NA</v>
      </c>
      <c s="132" t="str">
        <f t="shared" si="7"/>
        <v>NA</v>
      </c>
      <c s="132" t="str">
        <f t="shared" si="21"/>
        <v>NA</v>
      </c>
      <c s="46" t="e">
        <f>OFFSET(#REF!,Info!$G$5,Info!$H$5)</f>
        <v>#REF!</v>
      </c>
      <c s="46" t="e">
        <f>OFFSET(#REF!,Info!$G$5,Info!$H$5)</f>
        <v>#REF!</v>
      </c>
      <c s="132" t="str">
        <f t="shared" si="8"/>
        <v>NA</v>
      </c>
      <c s="132" t="str">
        <f t="shared" si="9"/>
        <v>NA</v>
      </c>
      <c s="132" t="str">
        <f t="shared" si="10"/>
        <v>NA</v>
      </c>
      <c s="132" t="str">
        <f t="shared" si="11"/>
        <v>NA</v>
      </c>
      <c s="132" t="str">
        <f t="shared" si="22"/>
        <v>NA</v>
      </c>
      <c s="46" t="e">
        <f>OFFSET(#REF!,Info!$G$5,Info!$H$5)</f>
        <v>#REF!</v>
      </c>
      <c s="46" t="e">
        <f>OFFSET(#REF!,Info!$G$5,Info!$H$5)</f>
        <v>#REF!</v>
      </c>
      <c s="132" t="str">
        <f t="shared" si="12"/>
        <v>NA</v>
      </c>
      <c s="132" t="str">
        <f t="shared" si="13"/>
        <v>NA</v>
      </c>
      <c s="132" t="str">
        <f t="shared" si="14"/>
        <v>NA</v>
      </c>
      <c s="132" t="str">
        <f t="shared" si="15"/>
        <v>NA</v>
      </c>
      <c s="132" t="str">
        <f t="shared" si="23"/>
        <v>NA</v>
      </c>
      <c s="46" t="e">
        <f>OFFSET(#REF!,Info!$G$5,Info!$H$5)</f>
        <v>#REF!</v>
      </c>
      <c s="51" t="str">
        <f t="shared" si="16"/>
        <v>NA</v>
      </c>
      <c s="51" t="str">
        <f t="shared" si="17"/>
        <v>NA</v>
      </c>
      <c s="51" t="str">
        <f t="shared" si="18"/>
        <v>NA</v>
      </c>
      <c s="51" t="str">
        <f t="shared" si="19"/>
        <v>NA</v>
      </c>
      <c r="AJ1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2" spans="1:51" ht="13.5">
      <c r="A12" s="324"/>
      <c s="43" t="e">
        <f>OFFSET(#REF!,Info!$G$5,0)</f>
        <v>#REF!</v>
      </c>
      <c s="44" t="e">
        <f>OFFSET(#REF!,Info!$G$5,Info!$H$5)</f>
        <v>#REF!</v>
      </c>
      <c s="126" t="str">
        <f t="shared" si="0"/>
        <v>NA</v>
      </c>
      <c s="45" t="str">
        <f t="shared" si="1"/>
        <v>NA</v>
      </c>
      <c s="126" t="str">
        <f t="shared" si="2"/>
        <v>NA</v>
      </c>
      <c s="126" t="str">
        <f t="shared" si="3"/>
        <v>NA</v>
      </c>
      <c s="126" t="str">
        <f t="shared" si="20"/>
        <v>NA</v>
      </c>
      <c s="44" t="e">
        <f>OFFSET(#REF!,Info!$G$5,Info!$H$5)</f>
        <v>#REF!</v>
      </c>
      <c s="44" t="e">
        <f>OFFSET(#REF!,Info!$G$5,Info!$H$5)</f>
        <v>#REF!</v>
      </c>
      <c s="126" t="str">
        <f t="shared" si="4"/>
        <v>NA</v>
      </c>
      <c s="126" t="str">
        <f t="shared" si="5"/>
        <v>NA</v>
      </c>
      <c s="126" t="str">
        <f t="shared" si="6"/>
        <v>NA</v>
      </c>
      <c s="126" t="str">
        <f t="shared" si="7"/>
        <v>NA</v>
      </c>
      <c s="126" t="str">
        <f t="shared" si="21"/>
        <v>NA</v>
      </c>
      <c s="44" t="e">
        <f>OFFSET(#REF!,Info!$G$5,Info!$H$5)</f>
        <v>#REF!</v>
      </c>
      <c s="44" t="e">
        <f>OFFSET(#REF!,Info!$G$5,Info!$H$5)</f>
        <v>#REF!</v>
      </c>
      <c s="126" t="str">
        <f t="shared" si="8"/>
        <v>NA</v>
      </c>
      <c s="126" t="str">
        <f t="shared" si="9"/>
        <v>NA</v>
      </c>
      <c s="126" t="str">
        <f t="shared" si="10"/>
        <v>NA</v>
      </c>
      <c s="126" t="str">
        <f t="shared" si="11"/>
        <v>NA</v>
      </c>
      <c s="126" t="str">
        <f t="shared" si="22"/>
        <v>NA</v>
      </c>
      <c s="44" t="e">
        <f>OFFSET(#REF!,Info!$G$5,Info!$H$5)</f>
        <v>#REF!</v>
      </c>
      <c s="44" t="e">
        <f>OFFSET(#REF!,Info!$G$5,Info!$H$5)</f>
        <v>#REF!</v>
      </c>
      <c s="126" t="str">
        <f t="shared" si="12"/>
        <v>NA</v>
      </c>
      <c s="126" t="str">
        <f t="shared" si="13"/>
        <v>NA</v>
      </c>
      <c s="126" t="str">
        <f t="shared" si="14"/>
        <v>NA</v>
      </c>
      <c s="126" t="str">
        <f t="shared" si="15"/>
        <v>NA</v>
      </c>
      <c s="126" t="str">
        <f t="shared" si="23"/>
        <v>NA</v>
      </c>
      <c s="44" t="e">
        <f>OFFSET(#REF!,Info!$G$5,Info!$H$5)</f>
        <v>#REF!</v>
      </c>
      <c s="51" t="str">
        <f t="shared" si="16"/>
        <v>NA</v>
      </c>
      <c s="51" t="str">
        <f t="shared" si="17"/>
        <v>NA</v>
      </c>
      <c s="51" t="str">
        <f t="shared" si="18"/>
        <v>NA</v>
      </c>
      <c s="51" t="str">
        <f t="shared" si="19"/>
        <v>NA</v>
      </c>
      <c r="AJ12"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3" spans="1:51" ht="13.5">
      <c r="A13" s="324"/>
      <c s="43" t="e">
        <f>OFFSET(#REF!,Info!$G$5,0)</f>
        <v>#REF!</v>
      </c>
      <c s="46" t="e">
        <f>OFFSET(#REF!,Info!$G$5,Info!$H$5)</f>
        <v>#REF!</v>
      </c>
      <c s="132" t="str">
        <f t="shared" si="0"/>
        <v>NA</v>
      </c>
      <c s="47" t="str">
        <f t="shared" si="1"/>
        <v>NA</v>
      </c>
      <c s="132" t="str">
        <f t="shared" si="2"/>
        <v>NA</v>
      </c>
      <c s="132" t="str">
        <f t="shared" si="3"/>
        <v>NA</v>
      </c>
      <c s="132" t="str">
        <f t="shared" si="20"/>
        <v>NA</v>
      </c>
      <c s="46" t="e">
        <f>OFFSET(#REF!,Info!$G$5,Info!$H$5)</f>
        <v>#REF!</v>
      </c>
      <c s="46" t="e">
        <f>OFFSET(#REF!,Info!$G$5,Info!$H$5)</f>
        <v>#REF!</v>
      </c>
      <c s="132" t="str">
        <f t="shared" si="4"/>
        <v>NA</v>
      </c>
      <c s="132" t="str">
        <f t="shared" si="5"/>
        <v>NA</v>
      </c>
      <c s="132" t="str">
        <f t="shared" si="6"/>
        <v>NA</v>
      </c>
      <c s="132" t="str">
        <f t="shared" si="7"/>
        <v>NA</v>
      </c>
      <c s="132" t="str">
        <f t="shared" si="21"/>
        <v>NA</v>
      </c>
      <c s="46" t="e">
        <f>OFFSET(#REF!,Info!$G$5,Info!$H$5)</f>
        <v>#REF!</v>
      </c>
      <c s="46" t="e">
        <f>OFFSET(#REF!,Info!$G$5,Info!$H$5)</f>
        <v>#REF!</v>
      </c>
      <c s="132" t="str">
        <f t="shared" si="8"/>
        <v>NA</v>
      </c>
      <c s="132" t="str">
        <f t="shared" si="9"/>
        <v>NA</v>
      </c>
      <c s="132" t="str">
        <f t="shared" si="10"/>
        <v>NA</v>
      </c>
      <c s="132" t="str">
        <f t="shared" si="11"/>
        <v>NA</v>
      </c>
      <c s="132" t="str">
        <f t="shared" si="22"/>
        <v>NA</v>
      </c>
      <c s="46" t="e">
        <f>OFFSET(#REF!,Info!$G$5,Info!$H$5)</f>
        <v>#REF!</v>
      </c>
      <c s="46" t="e">
        <f>OFFSET(#REF!,Info!$G$5,Info!$H$5)</f>
        <v>#REF!</v>
      </c>
      <c s="132" t="str">
        <f t="shared" si="12"/>
        <v>NA</v>
      </c>
      <c s="132" t="str">
        <f t="shared" si="13"/>
        <v>NA</v>
      </c>
      <c s="132" t="str">
        <f t="shared" si="14"/>
        <v>NA</v>
      </c>
      <c s="132" t="str">
        <f t="shared" si="15"/>
        <v>NA</v>
      </c>
      <c s="132" t="str">
        <f t="shared" si="23"/>
        <v>NA</v>
      </c>
      <c s="46" t="e">
        <f>OFFSET(#REF!,Info!$G$5,Info!$H$5)</f>
        <v>#REF!</v>
      </c>
      <c s="51" t="str">
        <f t="shared" si="16"/>
        <v>NA</v>
      </c>
      <c s="51" t="str">
        <f t="shared" si="17"/>
        <v>NA</v>
      </c>
      <c s="51" t="str">
        <f t="shared" si="18"/>
        <v>NA</v>
      </c>
      <c s="51" t="str">
        <f t="shared" si="19"/>
        <v>NA</v>
      </c>
      <c r="AJ1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4" spans="1:51" s="56" customFormat="1" ht="13.5">
      <c r="A14" s="324"/>
      <c s="52" t="s">
        <v>102</v>
      </c>
      <c s="53" t="e">
        <f t="shared" ref="C14:AD14" si="24">C5-SUM(C6:C13)</f>
        <v>#REF!</v>
      </c>
      <c s="133" t="str">
        <f t="shared" si="0"/>
        <v>NA</v>
      </c>
      <c s="176" t="str">
        <f>IF(ISERROR(C14/$C$5*100),"NA",C14/$C$5*100)</f>
        <v>NA</v>
      </c>
      <c s="133" t="str">
        <f t="shared" si="2"/>
        <v>NA</v>
      </c>
      <c s="133" t="str">
        <f t="shared" si="3"/>
        <v>NA</v>
      </c>
      <c s="133" t="str">
        <f t="shared" si="20"/>
        <v>NA</v>
      </c>
      <c s="53" t="e">
        <f t="shared" si="24"/>
        <v>#REF!</v>
      </c>
      <c s="53" t="e">
        <f t="shared" si="24"/>
        <v>#REF!</v>
      </c>
      <c s="133" t="str">
        <f t="shared" si="4"/>
        <v>NA</v>
      </c>
      <c s="133" t="str">
        <f t="shared" si="5"/>
        <v>NA</v>
      </c>
      <c s="133" t="str">
        <f t="shared" si="6"/>
        <v>NA</v>
      </c>
      <c s="133" t="str">
        <f t="shared" si="7"/>
        <v>NA</v>
      </c>
      <c s="133" t="str">
        <f t="shared" si="21"/>
        <v>NA</v>
      </c>
      <c s="53" t="e">
        <f t="shared" si="24"/>
        <v>#REF!</v>
      </c>
      <c s="53" t="e">
        <f t="shared" si="24"/>
        <v>#REF!</v>
      </c>
      <c s="133" t="str">
        <f t="shared" si="8"/>
        <v>NA</v>
      </c>
      <c s="133" t="str">
        <f t="shared" si="9"/>
        <v>NA</v>
      </c>
      <c s="133" t="str">
        <f t="shared" si="10"/>
        <v>NA</v>
      </c>
      <c s="133" t="str">
        <f t="shared" si="11"/>
        <v>NA</v>
      </c>
      <c s="133" t="str">
        <f t="shared" si="22"/>
        <v>NA</v>
      </c>
      <c s="53" t="e">
        <f t="shared" si="24"/>
        <v>#REF!</v>
      </c>
      <c s="53" t="e">
        <f t="shared" si="24"/>
        <v>#REF!</v>
      </c>
      <c s="133" t="str">
        <f t="shared" si="12"/>
        <v>NA</v>
      </c>
      <c s="133" t="str">
        <f t="shared" si="13"/>
        <v>NA</v>
      </c>
      <c s="133" t="str">
        <f t="shared" si="14"/>
        <v>NA</v>
      </c>
      <c s="133" t="str">
        <f t="shared" si="15"/>
        <v>NA</v>
      </c>
      <c s="133" t="str">
        <f t="shared" si="23"/>
        <v>NA</v>
      </c>
      <c s="53" t="e">
        <f t="shared" si="24"/>
        <v>#REF!</v>
      </c>
      <c s="54" t="str">
        <f t="shared" si="16"/>
        <v>NA</v>
      </c>
      <c s="54" t="str">
        <f t="shared" si="17"/>
        <v>NA</v>
      </c>
      <c s="54" t="str">
        <f t="shared" si="18"/>
        <v>NA</v>
      </c>
      <c s="54" t="str">
        <f t="shared" si="19"/>
        <v>NA</v>
      </c>
      <c s="55"/>
      <c s="53" t="e">
        <f t="shared" ref="AJ14:AY14" si="25">AJ5-SUM(AJ6:AJ13)</f>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row>
    <row r="15" spans="1:51" ht="13.5">
      <c r="A15" s="324"/>
      <c s="43" t="e">
        <f>OFFSET(#REF!,Info!$G$5,0)</f>
        <v>#REF!</v>
      </c>
      <c s="44" t="e">
        <f>OFFSET(#REF!,Info!$G$5,Info!$H$5)</f>
        <v>#REF!</v>
      </c>
      <c s="126" t="str">
        <f t="shared" si="0"/>
        <v>NA</v>
      </c>
      <c s="45" t="str">
        <f>IF(ISERROR(C15/$C$15*100),"NA",C15/$C$15*100)</f>
        <v>NA</v>
      </c>
      <c s="126" t="str">
        <f>IF(ISERROR(E15-(I15/I$15*100)),"NA",E15-(I15/I$15*100))</f>
        <v>NA</v>
      </c>
      <c s="126" t="str">
        <f t="shared" si="3"/>
        <v>NA</v>
      </c>
      <c s="126" t="str">
        <f t="shared" si="20"/>
        <v>NA</v>
      </c>
      <c s="44" t="e">
        <f>OFFSET(#REF!,Info!$G$5,Info!$H$5)</f>
        <v>#REF!</v>
      </c>
      <c s="44" t="e">
        <f>OFFSET(#REF!,Info!$G$5,Info!$H$5)</f>
        <v>#REF!</v>
      </c>
      <c s="126" t="str">
        <f t="shared" si="4"/>
        <v>NA</v>
      </c>
      <c s="126" t="str">
        <f>IF(ISERROR(J15/J$15*100),"NA",J15/J$15*100)</f>
        <v>NA</v>
      </c>
      <c s="126" t="str">
        <f>IF(ISERROR(L15-(P15/P$15*100)),"NA",L15-(P15/P$15*100))</f>
        <v>NA</v>
      </c>
      <c s="126" t="str">
        <f t="shared" si="7"/>
        <v>NA</v>
      </c>
      <c s="126" t="str">
        <f t="shared" si="21"/>
        <v>NA</v>
      </c>
      <c s="44" t="e">
        <f>OFFSET(#REF!,Info!$G$5,Info!$H$5)</f>
        <v>#REF!</v>
      </c>
      <c s="44" t="e">
        <f>OFFSET(#REF!,Info!$G$5,Info!$H$5)</f>
        <v>#REF!</v>
      </c>
      <c s="126" t="str">
        <f t="shared" si="8"/>
        <v>NA</v>
      </c>
      <c s="126" t="str">
        <f>IF(ISERROR(Q15/Q$15*100),"NA",Q15/Q$15*100)</f>
        <v>NA</v>
      </c>
      <c s="126" t="str">
        <f>IF(ISERROR(S15-(W15/W$15*100)),"NA",S15-(W15/W$15*100))</f>
        <v>NA</v>
      </c>
      <c s="126" t="str">
        <f t="shared" si="11"/>
        <v>NA</v>
      </c>
      <c s="126" t="str">
        <f t="shared" si="22"/>
        <v>NA</v>
      </c>
      <c s="44" t="e">
        <f>OFFSET(#REF!,Info!$G$5,Info!$H$5)</f>
        <v>#REF!</v>
      </c>
      <c s="44" t="e">
        <f>OFFSET(#REF!,Info!$G$5,Info!$H$5)</f>
        <v>#REF!</v>
      </c>
      <c s="126" t="str">
        <f t="shared" si="12"/>
        <v>NA</v>
      </c>
      <c s="126" t="str">
        <f>IF(ISERROR(X15/X$15*100),"NA",X15/X$15*100)</f>
        <v>NA</v>
      </c>
      <c s="126" t="str">
        <f>IF(ISERROR(Z15-(AD15/AD$15*100)),"NA",Z15-(AD15/AD$15*100))</f>
        <v>NA</v>
      </c>
      <c s="126" t="str">
        <f t="shared" si="15"/>
        <v>NA</v>
      </c>
      <c s="126" t="str">
        <f t="shared" si="23"/>
        <v>NA</v>
      </c>
      <c s="44" t="e">
        <f>OFFSET(#REF!,Info!$G$5,Info!$H$5)</f>
        <v>#REF!</v>
      </c>
      <c s="51" t="str">
        <f t="shared" si="16"/>
        <v>NA</v>
      </c>
      <c s="51" t="str">
        <f t="shared" si="17"/>
        <v>NA</v>
      </c>
      <c s="51" t="str">
        <f t="shared" si="18"/>
        <v>NA</v>
      </c>
      <c s="51" t="str">
        <f t="shared" si="19"/>
        <v>NA</v>
      </c>
      <c r="AJ1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6" spans="1:51" ht="13.5">
      <c r="A16" s="324"/>
      <c s="43" t="e">
        <f>OFFSET(#REF!,Info!$G$5,0)</f>
        <v>#REF!</v>
      </c>
      <c s="46" t="e">
        <f>OFFSET(#REF!,Info!$G$5,Info!$H$5)</f>
        <v>#REF!</v>
      </c>
      <c s="132" t="str">
        <f t="shared" si="0"/>
        <v>NA</v>
      </c>
      <c s="47" t="str">
        <f t="shared" ref="E16:E20" si="26">IF(ISERROR(C16/$C$15*100),"NA",C16/$C$15*100)</f>
        <v>NA</v>
      </c>
      <c s="132" t="str">
        <f t="shared" ref="F16:F20" si="27">IF(ISERROR(E16-(I16/I$15*100)),"NA",E16-(I16/I$15*100))</f>
        <v>NA</v>
      </c>
      <c s="132" t="str">
        <f t="shared" si="3"/>
        <v>NA</v>
      </c>
      <c s="132" t="str">
        <f t="shared" si="20"/>
        <v>NA</v>
      </c>
      <c s="46" t="e">
        <f>OFFSET(#REF!,Info!$G$5,Info!$H$5)</f>
        <v>#REF!</v>
      </c>
      <c s="46" t="e">
        <f>OFFSET(#REF!,Info!$G$5,Info!$H$5)</f>
        <v>#REF!</v>
      </c>
      <c s="132" t="str">
        <f t="shared" si="4"/>
        <v>NA</v>
      </c>
      <c s="132" t="str">
        <f t="shared" ref="L16:L20" si="28">IF(ISERROR(J16/J$15*100),"NA",J16/J$15*100)</f>
        <v>NA</v>
      </c>
      <c s="132" t="str">
        <f t="shared" ref="M16:M20" si="29">IF(ISERROR(L16-(P16/P$15*100)),"NA",L16-(P16/P$15*100))</f>
        <v>NA</v>
      </c>
      <c s="132" t="str">
        <f t="shared" si="7"/>
        <v>NA</v>
      </c>
      <c s="132" t="str">
        <f t="shared" si="21"/>
        <v>NA</v>
      </c>
      <c s="46" t="e">
        <f>OFFSET(#REF!,Info!$G$5,Info!$H$5)</f>
        <v>#REF!</v>
      </c>
      <c s="46" t="e">
        <f>OFFSET(#REF!,Info!$G$5,Info!$H$5)</f>
        <v>#REF!</v>
      </c>
      <c s="132" t="str">
        <f t="shared" si="8"/>
        <v>NA</v>
      </c>
      <c s="132" t="str">
        <f t="shared" ref="S16:S20" si="30">IF(ISERROR(Q16/Q$15*100),"NA",Q16/Q$15*100)</f>
        <v>NA</v>
      </c>
      <c s="132" t="str">
        <f t="shared" ref="T16:T20" si="31">IF(ISERROR(S16-(W16/W$15*100)),"NA",S16-(W16/W$15*100))</f>
        <v>NA</v>
      </c>
      <c s="132" t="str">
        <f t="shared" si="11"/>
        <v>NA</v>
      </c>
      <c s="132" t="str">
        <f t="shared" si="22"/>
        <v>NA</v>
      </c>
      <c s="46" t="e">
        <f>OFFSET(#REF!,Info!$G$5,Info!$H$5)</f>
        <v>#REF!</v>
      </c>
      <c s="46" t="e">
        <f>OFFSET(#REF!,Info!$G$5,Info!$H$5)</f>
        <v>#REF!</v>
      </c>
      <c s="132" t="str">
        <f t="shared" si="12"/>
        <v>NA</v>
      </c>
      <c s="132" t="str">
        <f t="shared" ref="Z16:Z20" si="32">IF(ISERROR(X16/X$15*100),"NA",X16/X$15*100)</f>
        <v>NA</v>
      </c>
      <c s="132" t="str">
        <f t="shared" ref="AA16:AA20" si="33">IF(ISERROR(Z16-(AD16/AD$15*100)),"NA",Z16-(AD16/AD$15*100))</f>
        <v>NA</v>
      </c>
      <c s="132" t="str">
        <f t="shared" si="15"/>
        <v>NA</v>
      </c>
      <c s="132" t="str">
        <f t="shared" si="23"/>
        <v>NA</v>
      </c>
      <c s="46" t="e">
        <f>OFFSET(#REF!,Info!$G$5,Info!$H$5)</f>
        <v>#REF!</v>
      </c>
      <c s="51" t="str">
        <f t="shared" si="16"/>
        <v>NA</v>
      </c>
      <c s="51" t="str">
        <f t="shared" si="17"/>
        <v>NA</v>
      </c>
      <c s="51" t="str">
        <f t="shared" si="18"/>
        <v>NA</v>
      </c>
      <c s="51" t="str">
        <f t="shared" si="19"/>
        <v>NA</v>
      </c>
      <c r="AJ1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7" spans="1:51" ht="13.5">
      <c r="A17" s="324"/>
      <c s="43" t="e">
        <f>OFFSET(#REF!,Info!$G$5,0)</f>
        <v>#REF!</v>
      </c>
      <c s="44" t="e">
        <f>OFFSET(#REF!,Info!$G$5,Info!$H$5)</f>
        <v>#REF!</v>
      </c>
      <c s="126" t="str">
        <f t="shared" si="0"/>
        <v>NA</v>
      </c>
      <c s="45" t="str">
        <f t="shared" si="26"/>
        <v>NA</v>
      </c>
      <c s="126" t="str">
        <f t="shared" si="27"/>
        <v>NA</v>
      </c>
      <c s="126" t="str">
        <f t="shared" si="3"/>
        <v>NA</v>
      </c>
      <c s="126" t="str">
        <f t="shared" si="20"/>
        <v>NA</v>
      </c>
      <c s="44" t="e">
        <f>OFFSET(#REF!,Info!$G$5,Info!$H$5)</f>
        <v>#REF!</v>
      </c>
      <c s="44" t="e">
        <f>OFFSET(#REF!,Info!$G$5,Info!$H$5)</f>
        <v>#REF!</v>
      </c>
      <c s="126" t="str">
        <f t="shared" si="4"/>
        <v>NA</v>
      </c>
      <c s="126" t="str">
        <f t="shared" si="28"/>
        <v>NA</v>
      </c>
      <c s="126" t="str">
        <f t="shared" si="29"/>
        <v>NA</v>
      </c>
      <c s="126" t="str">
        <f t="shared" si="7"/>
        <v>NA</v>
      </c>
      <c s="126" t="str">
        <f t="shared" si="21"/>
        <v>NA</v>
      </c>
      <c s="44" t="e">
        <f>OFFSET(#REF!,Info!$G$5,Info!$H$5)</f>
        <v>#REF!</v>
      </c>
      <c s="44" t="e">
        <f>OFFSET(#REF!,Info!$G$5,Info!$H$5)</f>
        <v>#REF!</v>
      </c>
      <c s="126" t="str">
        <f t="shared" si="8"/>
        <v>NA</v>
      </c>
      <c s="126" t="str">
        <f t="shared" si="30"/>
        <v>NA</v>
      </c>
      <c s="126" t="str">
        <f t="shared" si="31"/>
        <v>NA</v>
      </c>
      <c s="126" t="str">
        <f t="shared" si="11"/>
        <v>NA</v>
      </c>
      <c s="126" t="str">
        <f t="shared" si="22"/>
        <v>NA</v>
      </c>
      <c s="44" t="e">
        <f>OFFSET(#REF!,Info!$G$5,Info!$H$5)</f>
        <v>#REF!</v>
      </c>
      <c s="44" t="e">
        <f>OFFSET(#REF!,Info!$G$5,Info!$H$5)</f>
        <v>#REF!</v>
      </c>
      <c s="126" t="str">
        <f t="shared" si="12"/>
        <v>NA</v>
      </c>
      <c s="126" t="str">
        <f t="shared" si="32"/>
        <v>NA</v>
      </c>
      <c s="126" t="str">
        <f t="shared" si="33"/>
        <v>NA</v>
      </c>
      <c s="126" t="str">
        <f t="shared" si="15"/>
        <v>NA</v>
      </c>
      <c s="126" t="str">
        <f t="shared" si="23"/>
        <v>NA</v>
      </c>
      <c s="44" t="e">
        <f>OFFSET(#REF!,Info!$G$5,Info!$H$5)</f>
        <v>#REF!</v>
      </c>
      <c s="51" t="str">
        <f t="shared" si="16"/>
        <v>NA</v>
      </c>
      <c s="51" t="str">
        <f t="shared" si="17"/>
        <v>NA</v>
      </c>
      <c s="51" t="str">
        <f t="shared" si="18"/>
        <v>NA</v>
      </c>
      <c s="51" t="str">
        <f t="shared" si="19"/>
        <v>NA</v>
      </c>
      <c r="AJ1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8" spans="1:51" ht="13.5">
      <c r="A18" s="324"/>
      <c s="43" t="e">
        <f>OFFSET(#REF!,Info!$G$5,0)</f>
        <v>#REF!</v>
      </c>
      <c s="46" t="e">
        <f>OFFSET(#REF!,Info!$G$5,Info!$H$5)</f>
        <v>#REF!</v>
      </c>
      <c s="132" t="str">
        <f t="shared" si="0"/>
        <v>NA</v>
      </c>
      <c s="47" t="str">
        <f t="shared" si="26"/>
        <v>NA</v>
      </c>
      <c s="132" t="str">
        <f t="shared" si="27"/>
        <v>NA</v>
      </c>
      <c s="132" t="str">
        <f t="shared" si="3"/>
        <v>NA</v>
      </c>
      <c s="132" t="str">
        <f t="shared" si="20"/>
        <v>NA</v>
      </c>
      <c s="46" t="e">
        <f>OFFSET(#REF!,Info!$G$5,Info!$H$5)</f>
        <v>#REF!</v>
      </c>
      <c s="46" t="e">
        <f>OFFSET(#REF!,Info!$G$5,Info!$H$5)</f>
        <v>#REF!</v>
      </c>
      <c s="132" t="str">
        <f t="shared" si="4"/>
        <v>NA</v>
      </c>
      <c s="132" t="str">
        <f t="shared" si="28"/>
        <v>NA</v>
      </c>
      <c s="132" t="str">
        <f t="shared" si="29"/>
        <v>NA</v>
      </c>
      <c s="132" t="str">
        <f t="shared" si="7"/>
        <v>NA</v>
      </c>
      <c s="132" t="str">
        <f t="shared" si="21"/>
        <v>NA</v>
      </c>
      <c s="46" t="e">
        <f>OFFSET(#REF!,Info!$G$5,Info!$H$5)</f>
        <v>#REF!</v>
      </c>
      <c s="46" t="e">
        <f>OFFSET(#REF!,Info!$G$5,Info!$H$5)</f>
        <v>#REF!</v>
      </c>
      <c s="132" t="str">
        <f t="shared" si="8"/>
        <v>NA</v>
      </c>
      <c s="132" t="str">
        <f t="shared" si="30"/>
        <v>NA</v>
      </c>
      <c s="132" t="str">
        <f t="shared" si="31"/>
        <v>NA</v>
      </c>
      <c s="132" t="str">
        <f t="shared" si="11"/>
        <v>NA</v>
      </c>
      <c s="132" t="str">
        <f t="shared" si="22"/>
        <v>NA</v>
      </c>
      <c s="46" t="e">
        <f>OFFSET(#REF!,Info!$G$5,Info!$H$5)</f>
        <v>#REF!</v>
      </c>
      <c s="46" t="e">
        <f>OFFSET(#REF!,Info!$G$5,Info!$H$5)</f>
        <v>#REF!</v>
      </c>
      <c s="132" t="str">
        <f t="shared" si="12"/>
        <v>NA</v>
      </c>
      <c s="132" t="str">
        <f t="shared" si="32"/>
        <v>NA</v>
      </c>
      <c s="132" t="str">
        <f t="shared" si="33"/>
        <v>NA</v>
      </c>
      <c s="132" t="str">
        <f t="shared" si="15"/>
        <v>NA</v>
      </c>
      <c s="132" t="str">
        <f t="shared" si="23"/>
        <v>NA</v>
      </c>
      <c s="46" t="e">
        <f>OFFSET(#REF!,Info!$G$5,Info!$H$5)</f>
        <v>#REF!</v>
      </c>
      <c s="51" t="str">
        <f t="shared" si="16"/>
        <v>NA</v>
      </c>
      <c s="51" t="str">
        <f t="shared" si="17"/>
        <v>NA</v>
      </c>
      <c s="51" t="str">
        <f t="shared" si="18"/>
        <v>NA</v>
      </c>
      <c s="51" t="str">
        <f t="shared" si="19"/>
        <v>NA</v>
      </c>
      <c r="AJ1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9" spans="1:51" ht="13.5">
      <c r="A19" s="324"/>
      <c s="43" t="e">
        <f>OFFSET(#REF!,Info!$G$5,0)</f>
        <v>#REF!</v>
      </c>
      <c s="44" t="e">
        <f>OFFSET(#REF!,Info!$G$5,Info!$H$5)</f>
        <v>#REF!</v>
      </c>
      <c s="126" t="str">
        <f t="shared" si="0"/>
        <v>NA</v>
      </c>
      <c s="45" t="str">
        <f t="shared" si="26"/>
        <v>NA</v>
      </c>
      <c s="126" t="str">
        <f t="shared" si="27"/>
        <v>NA</v>
      </c>
      <c s="126" t="str">
        <f t="shared" si="3"/>
        <v>NA</v>
      </c>
      <c s="126" t="str">
        <f t="shared" si="20"/>
        <v>NA</v>
      </c>
      <c s="44" t="e">
        <f>OFFSET(#REF!,Info!$G$5,Info!$H$5)</f>
        <v>#REF!</v>
      </c>
      <c s="44" t="e">
        <f>OFFSET(#REF!,Info!$G$5,Info!$H$5)</f>
        <v>#REF!</v>
      </c>
      <c s="126" t="str">
        <f t="shared" si="4"/>
        <v>NA</v>
      </c>
      <c s="126" t="str">
        <f t="shared" si="28"/>
        <v>NA</v>
      </c>
      <c s="126" t="str">
        <f t="shared" si="29"/>
        <v>NA</v>
      </c>
      <c s="126" t="str">
        <f t="shared" si="7"/>
        <v>NA</v>
      </c>
      <c s="126" t="str">
        <f t="shared" si="21"/>
        <v>NA</v>
      </c>
      <c s="44" t="e">
        <f>OFFSET(#REF!,Info!$G$5,Info!$H$5)</f>
        <v>#REF!</v>
      </c>
      <c s="44" t="e">
        <f>OFFSET(#REF!,Info!$G$5,Info!$H$5)</f>
        <v>#REF!</v>
      </c>
      <c s="126" t="str">
        <f t="shared" si="8"/>
        <v>NA</v>
      </c>
      <c s="126" t="str">
        <f t="shared" si="30"/>
        <v>NA</v>
      </c>
      <c s="126" t="str">
        <f t="shared" si="31"/>
        <v>NA</v>
      </c>
      <c s="126" t="str">
        <f t="shared" si="11"/>
        <v>NA</v>
      </c>
      <c s="126" t="str">
        <f t="shared" si="22"/>
        <v>NA</v>
      </c>
      <c s="44" t="e">
        <f>OFFSET(#REF!,Info!$G$5,Info!$H$5)</f>
        <v>#REF!</v>
      </c>
      <c s="44" t="e">
        <f>OFFSET(#REF!,Info!$G$5,Info!$H$5)</f>
        <v>#REF!</v>
      </c>
      <c s="126" t="str">
        <f t="shared" si="12"/>
        <v>NA</v>
      </c>
      <c s="126" t="str">
        <f t="shared" si="32"/>
        <v>NA</v>
      </c>
      <c s="126" t="str">
        <f t="shared" si="33"/>
        <v>NA</v>
      </c>
      <c s="126" t="str">
        <f t="shared" si="15"/>
        <v>NA</v>
      </c>
      <c s="126" t="str">
        <f t="shared" si="23"/>
        <v>NA</v>
      </c>
      <c s="44" t="e">
        <f>OFFSET(#REF!,Info!$G$5,Info!$H$5)</f>
        <v>#REF!</v>
      </c>
      <c s="51" t="str">
        <f t="shared" si="16"/>
        <v>NA</v>
      </c>
      <c s="51" t="str">
        <f t="shared" si="17"/>
        <v>NA</v>
      </c>
      <c s="51" t="str">
        <f t="shared" si="18"/>
        <v>NA</v>
      </c>
      <c s="51" t="str">
        <f t="shared" si="19"/>
        <v>NA</v>
      </c>
      <c r="AJ1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0" spans="1:51" s="56" customFormat="1" ht="13.5">
      <c r="A20" s="324"/>
      <c s="52" t="s">
        <v>39</v>
      </c>
      <c s="53" t="e">
        <f t="shared" ref="C20:AD20" si="34">C15-SUM(C16:C19)</f>
        <v>#REF!</v>
      </c>
      <c s="133" t="str">
        <f t="shared" si="0"/>
        <v>NA</v>
      </c>
      <c s="176" t="str">
        <f t="shared" si="26"/>
        <v>NA</v>
      </c>
      <c s="133" t="str">
        <f t="shared" si="27"/>
        <v>NA</v>
      </c>
      <c s="133" t="str">
        <f t="shared" si="3"/>
        <v>NA</v>
      </c>
      <c s="133" t="str">
        <f t="shared" si="20"/>
        <v>NA</v>
      </c>
      <c s="53" t="e">
        <f t="shared" si="34"/>
        <v>#REF!</v>
      </c>
      <c s="53" t="e">
        <f t="shared" si="34"/>
        <v>#REF!</v>
      </c>
      <c s="133" t="str">
        <f t="shared" si="4"/>
        <v>NA</v>
      </c>
      <c s="133" t="str">
        <f t="shared" si="28"/>
        <v>NA</v>
      </c>
      <c s="133" t="str">
        <f t="shared" si="29"/>
        <v>NA</v>
      </c>
      <c s="133" t="str">
        <f t="shared" si="7"/>
        <v>NA</v>
      </c>
      <c s="133" t="str">
        <f t="shared" si="21"/>
        <v>NA</v>
      </c>
      <c s="53" t="e">
        <f t="shared" si="34"/>
        <v>#REF!</v>
      </c>
      <c s="53" t="e">
        <f t="shared" si="34"/>
        <v>#REF!</v>
      </c>
      <c s="133" t="str">
        <f t="shared" si="8"/>
        <v>NA</v>
      </c>
      <c s="133" t="str">
        <f t="shared" si="30"/>
        <v>NA</v>
      </c>
      <c s="133" t="str">
        <f t="shared" si="31"/>
        <v>NA</v>
      </c>
      <c s="133" t="str">
        <f t="shared" si="11"/>
        <v>NA</v>
      </c>
      <c s="133" t="str">
        <f t="shared" si="22"/>
        <v>NA</v>
      </c>
      <c s="53" t="e">
        <f t="shared" si="34"/>
        <v>#REF!</v>
      </c>
      <c s="53" t="e">
        <f t="shared" si="34"/>
        <v>#REF!</v>
      </c>
      <c s="133" t="str">
        <f t="shared" si="12"/>
        <v>NA</v>
      </c>
      <c s="133" t="str">
        <f t="shared" si="32"/>
        <v>NA</v>
      </c>
      <c s="133" t="str">
        <f t="shared" si="33"/>
        <v>NA</v>
      </c>
      <c s="133" t="str">
        <f t="shared" si="15"/>
        <v>NA</v>
      </c>
      <c s="133" t="str">
        <f t="shared" si="23"/>
        <v>NA</v>
      </c>
      <c s="53" t="e">
        <f t="shared" si="34"/>
        <v>#REF!</v>
      </c>
      <c s="54" t="str">
        <f t="shared" si="16"/>
        <v>NA</v>
      </c>
      <c s="54" t="str">
        <f t="shared" si="17"/>
        <v>NA</v>
      </c>
      <c s="54" t="str">
        <f t="shared" si="18"/>
        <v>NA</v>
      </c>
      <c s="54" t="str">
        <f t="shared" si="19"/>
        <v>NA</v>
      </c>
      <c s="55"/>
      <c s="53" t="e">
        <f t="shared" ref="AJ20:AY20" si="35">AJ15-SUM(AJ16:AJ19)</f>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row>
    <row r="21" spans="1:51" ht="13.5">
      <c r="A21" s="324"/>
      <c s="43" t="e">
        <f>OFFSET(#REF!,Info!$G$5,0)</f>
        <v>#REF!</v>
      </c>
      <c s="46" t="e">
        <f>OFFSET(#REF!,Info!$G$5,Info!$H$5)</f>
        <v>#REF!</v>
      </c>
      <c s="132" t="str">
        <f t="shared" si="0"/>
        <v>NA</v>
      </c>
      <c s="47" t="str">
        <f>IF(ISERROR(C21/$C$21*100),"NA",C21/$C$21*100)</f>
        <v>NA</v>
      </c>
      <c s="132" t="str">
        <f>IF(ISERROR(E21-(I21/I$21*100)),"NA",E21-(I21/I$21*100))</f>
        <v>NA</v>
      </c>
      <c s="132" t="str">
        <f t="shared" si="3"/>
        <v>NA</v>
      </c>
      <c s="132" t="str">
        <f t="shared" si="20"/>
        <v>NA</v>
      </c>
      <c s="46" t="e">
        <f>OFFSET(#REF!,Info!$G$5,Info!$H$5)</f>
        <v>#REF!</v>
      </c>
      <c s="46" t="e">
        <f>OFFSET(#REF!,Info!$G$5,Info!$H$5)</f>
        <v>#REF!</v>
      </c>
      <c s="132" t="str">
        <f t="shared" si="4"/>
        <v>NA</v>
      </c>
      <c s="132" t="str">
        <f>IF(ISERROR(J21/J$21*100),"NA",J21/J$21*100)</f>
        <v>NA</v>
      </c>
      <c s="132" t="str">
        <f>IF(ISERROR(L21-(P21/P$21*100)),"NA",L21-(P21/P$21*100))</f>
        <v>NA</v>
      </c>
      <c s="132" t="str">
        <f t="shared" si="7"/>
        <v>NA</v>
      </c>
      <c s="132" t="str">
        <f t="shared" si="21"/>
        <v>NA</v>
      </c>
      <c s="46" t="e">
        <f>OFFSET(#REF!,Info!$G$5,Info!$H$5)</f>
        <v>#REF!</v>
      </c>
      <c s="46" t="e">
        <f>OFFSET(#REF!,Info!$G$5,Info!$H$5)</f>
        <v>#REF!</v>
      </c>
      <c s="132" t="str">
        <f t="shared" si="8"/>
        <v>NA</v>
      </c>
      <c s="132" t="str">
        <f>IF(ISERROR(Q21/Q$21*100),"NA",Q21/Q$21*100)</f>
        <v>NA</v>
      </c>
      <c s="132" t="str">
        <f>IF(ISERROR(S21-(W21/W$21*100)),"NA",S21-(W21/W$21*100))</f>
        <v>NA</v>
      </c>
      <c s="132" t="str">
        <f t="shared" si="11"/>
        <v>NA</v>
      </c>
      <c s="132" t="str">
        <f t="shared" si="22"/>
        <v>NA</v>
      </c>
      <c s="46" t="e">
        <f>OFFSET(#REF!,Info!$G$5,Info!$H$5)</f>
        <v>#REF!</v>
      </c>
      <c s="46" t="e">
        <f>OFFSET(#REF!,Info!$G$5,Info!$H$5)</f>
        <v>#REF!</v>
      </c>
      <c s="132" t="str">
        <f t="shared" si="12"/>
        <v>NA</v>
      </c>
      <c s="132" t="str">
        <f>IF(ISERROR(X21/X$21*100),"NA",X21/X$21*100)</f>
        <v>NA</v>
      </c>
      <c s="132" t="str">
        <f>IF(ISERROR(Z21-(AD21/AD$21*100)),"NA",Z21-(AD21/AD$21*100))</f>
        <v>NA</v>
      </c>
      <c s="132" t="str">
        <f t="shared" si="15"/>
        <v>NA</v>
      </c>
      <c s="132" t="str">
        <f t="shared" si="23"/>
        <v>NA</v>
      </c>
      <c s="46" t="e">
        <f>OFFSET(#REF!,Info!$G$5,Info!$H$5)</f>
        <v>#REF!</v>
      </c>
      <c s="51" t="str">
        <f t="shared" si="16"/>
        <v>NA</v>
      </c>
      <c s="51" t="str">
        <f t="shared" si="17"/>
        <v>NA</v>
      </c>
      <c s="51" t="str">
        <f t="shared" si="18"/>
        <v>NA</v>
      </c>
      <c s="51" t="str">
        <f t="shared" si="19"/>
        <v>NA</v>
      </c>
      <c r="AJ2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2" spans="1:51" ht="13.5">
      <c r="A22" s="324"/>
      <c s="43" t="e">
        <f>OFFSET(#REF!,Info!$G$5,0)</f>
        <v>#REF!</v>
      </c>
      <c s="44" t="e">
        <f>OFFSET(#REF!,Info!$G$5,Info!$H$5)</f>
        <v>#REF!</v>
      </c>
      <c s="126" t="str">
        <f t="shared" si="0"/>
        <v>NA</v>
      </c>
      <c s="45" t="str">
        <f t="shared" ref="E22:E28" si="36">IF(ISERROR(C22/$C$21*100),"NA",C22/$C$21*100)</f>
        <v>NA</v>
      </c>
      <c s="126" t="str">
        <f t="shared" ref="F22:F28" si="37">IF(ISERROR(E22-(I22/I$21*100)),"NA",E22-(I22/I$21*100))</f>
        <v>NA</v>
      </c>
      <c s="126" t="str">
        <f t="shared" si="3"/>
        <v>NA</v>
      </c>
      <c s="126" t="str">
        <f t="shared" si="20"/>
        <v>NA</v>
      </c>
      <c s="44" t="e">
        <f>OFFSET(#REF!,Info!$G$5,Info!$H$5)</f>
        <v>#REF!</v>
      </c>
      <c s="44" t="e">
        <f>OFFSET(#REF!,Info!$G$5,Info!$H$5)</f>
        <v>#REF!</v>
      </c>
      <c s="126" t="str">
        <f t="shared" si="4"/>
        <v>NA</v>
      </c>
      <c s="126" t="str">
        <f t="shared" ref="L22:L28" si="38">IF(ISERROR(J22/J$21*100),"NA",J22/J$21*100)</f>
        <v>NA</v>
      </c>
      <c s="126" t="str">
        <f t="shared" ref="M22:M28" si="39">IF(ISERROR(L22-(P22/P$21*100)),"NA",L22-(P22/P$21*100))</f>
        <v>NA</v>
      </c>
      <c s="126" t="str">
        <f t="shared" si="7"/>
        <v>NA</v>
      </c>
      <c s="126" t="str">
        <f t="shared" si="21"/>
        <v>NA</v>
      </c>
      <c s="44" t="e">
        <f>OFFSET(#REF!,Info!$G$5,Info!$H$5)</f>
        <v>#REF!</v>
      </c>
      <c s="44" t="e">
        <f>OFFSET(#REF!,Info!$G$5,Info!$H$5)</f>
        <v>#REF!</v>
      </c>
      <c s="126" t="str">
        <f t="shared" si="8"/>
        <v>NA</v>
      </c>
      <c s="126" t="str">
        <f t="shared" ref="S22:S28" si="40">IF(ISERROR(Q22/Q$21*100),"NA",Q22/Q$21*100)</f>
        <v>NA</v>
      </c>
      <c s="126" t="str">
        <f t="shared" ref="T22:T28" si="41">IF(ISERROR(S22-(W22/W$21*100)),"NA",S22-(W22/W$21*100))</f>
        <v>NA</v>
      </c>
      <c s="126" t="str">
        <f t="shared" si="11"/>
        <v>NA</v>
      </c>
      <c s="126" t="str">
        <f t="shared" si="22"/>
        <v>NA</v>
      </c>
      <c s="44" t="e">
        <f>OFFSET(#REF!,Info!$G$5,Info!$H$5)</f>
        <v>#REF!</v>
      </c>
      <c s="44" t="e">
        <f>OFFSET(#REF!,Info!$G$5,Info!$H$5)</f>
        <v>#REF!</v>
      </c>
      <c s="126" t="str">
        <f t="shared" si="12"/>
        <v>NA</v>
      </c>
      <c s="126" t="str">
        <f t="shared" ref="Z22:Z28" si="42">IF(ISERROR(X22/X$21*100),"NA",X22/X$21*100)</f>
        <v>NA</v>
      </c>
      <c s="126" t="str">
        <f t="shared" ref="AA22:AA28" si="43">IF(ISERROR(Z22-(AD22/AD$21*100)),"NA",Z22-(AD22/AD$21*100))</f>
        <v>NA</v>
      </c>
      <c s="126" t="str">
        <f t="shared" si="15"/>
        <v>NA</v>
      </c>
      <c s="126" t="str">
        <f t="shared" si="23"/>
        <v>NA</v>
      </c>
      <c s="44" t="e">
        <f>OFFSET(#REF!,Info!$G$5,Info!$H$5)</f>
        <v>#REF!</v>
      </c>
      <c s="51" t="str">
        <f t="shared" si="16"/>
        <v>NA</v>
      </c>
      <c s="51" t="str">
        <f t="shared" si="17"/>
        <v>NA</v>
      </c>
      <c s="51" t="str">
        <f t="shared" si="18"/>
        <v>NA</v>
      </c>
      <c s="51" t="str">
        <f t="shared" si="19"/>
        <v>NA</v>
      </c>
      <c r="AJ22"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3" spans="1:51" ht="13.5">
      <c r="A23" s="324"/>
      <c s="43" t="e">
        <f>OFFSET(#REF!,Info!$G$5,0)</f>
        <v>#REF!</v>
      </c>
      <c s="46" t="e">
        <f>OFFSET(#REF!,Info!$G$5,Info!$H$5)</f>
        <v>#REF!</v>
      </c>
      <c s="132" t="str">
        <f t="shared" si="0"/>
        <v>NA</v>
      </c>
      <c s="47" t="str">
        <f t="shared" si="36"/>
        <v>NA</v>
      </c>
      <c s="132" t="str">
        <f t="shared" si="37"/>
        <v>NA</v>
      </c>
      <c s="132" t="str">
        <f t="shared" si="3"/>
        <v>NA</v>
      </c>
      <c s="132" t="str">
        <f t="shared" si="20"/>
        <v>NA</v>
      </c>
      <c s="46" t="e">
        <f>OFFSET(#REF!,Info!$G$5,Info!$H$5)</f>
        <v>#REF!</v>
      </c>
      <c s="46" t="e">
        <f>OFFSET(#REF!,Info!$G$5,Info!$H$5)</f>
        <v>#REF!</v>
      </c>
      <c s="132" t="str">
        <f t="shared" si="4"/>
        <v>NA</v>
      </c>
      <c s="132" t="str">
        <f t="shared" si="38"/>
        <v>NA</v>
      </c>
      <c s="132" t="str">
        <f t="shared" si="39"/>
        <v>NA</v>
      </c>
      <c s="132" t="str">
        <f t="shared" si="7"/>
        <v>NA</v>
      </c>
      <c s="132" t="str">
        <f t="shared" si="21"/>
        <v>NA</v>
      </c>
      <c s="46" t="e">
        <f>OFFSET(#REF!,Info!$G$5,Info!$H$5)</f>
        <v>#REF!</v>
      </c>
      <c s="46" t="e">
        <f>OFFSET(#REF!,Info!$G$5,Info!$H$5)</f>
        <v>#REF!</v>
      </c>
      <c s="132" t="str">
        <f t="shared" si="8"/>
        <v>NA</v>
      </c>
      <c s="132" t="str">
        <f t="shared" si="40"/>
        <v>NA</v>
      </c>
      <c s="132" t="str">
        <f t="shared" si="41"/>
        <v>NA</v>
      </c>
      <c s="132" t="str">
        <f t="shared" si="11"/>
        <v>NA</v>
      </c>
      <c s="132" t="str">
        <f t="shared" si="22"/>
        <v>NA</v>
      </c>
      <c s="46" t="e">
        <f>OFFSET(#REF!,Info!$G$5,Info!$H$5)</f>
        <v>#REF!</v>
      </c>
      <c s="46" t="e">
        <f>OFFSET(#REF!,Info!$G$5,Info!$H$5)</f>
        <v>#REF!</v>
      </c>
      <c s="132" t="str">
        <f t="shared" si="12"/>
        <v>NA</v>
      </c>
      <c s="132" t="str">
        <f t="shared" si="42"/>
        <v>NA</v>
      </c>
      <c s="132" t="str">
        <f t="shared" si="43"/>
        <v>NA</v>
      </c>
      <c s="132" t="str">
        <f t="shared" si="15"/>
        <v>NA</v>
      </c>
      <c s="132" t="str">
        <f t="shared" si="23"/>
        <v>NA</v>
      </c>
      <c s="46" t="e">
        <f>OFFSET(#REF!,Info!$G$5,Info!$H$5)</f>
        <v>#REF!</v>
      </c>
      <c s="51" t="str">
        <f t="shared" si="16"/>
        <v>NA</v>
      </c>
      <c s="51" t="str">
        <f t="shared" si="17"/>
        <v>NA</v>
      </c>
      <c s="51" t="str">
        <f t="shared" si="18"/>
        <v>NA</v>
      </c>
      <c s="51" t="str">
        <f t="shared" si="19"/>
        <v>NA</v>
      </c>
      <c r="AJ2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4" spans="1:51" ht="13.5">
      <c r="A24" s="324"/>
      <c s="43" t="e">
        <f>OFFSET(#REF!,Info!$G$5,0)</f>
        <v>#REF!</v>
      </c>
      <c s="44" t="e">
        <f>OFFSET(#REF!,Info!$G$5,Info!$H$5)</f>
        <v>#REF!</v>
      </c>
      <c s="126" t="str">
        <f t="shared" si="0"/>
        <v>NA</v>
      </c>
      <c s="45" t="str">
        <f t="shared" si="36"/>
        <v>NA</v>
      </c>
      <c s="126" t="str">
        <f t="shared" si="37"/>
        <v>NA</v>
      </c>
      <c s="126" t="str">
        <f t="shared" si="3"/>
        <v>NA</v>
      </c>
      <c s="126" t="str">
        <f t="shared" si="20"/>
        <v>NA</v>
      </c>
      <c s="44" t="e">
        <f>OFFSET(#REF!,Info!$G$5,Info!$H$5)</f>
        <v>#REF!</v>
      </c>
      <c s="44" t="e">
        <f>OFFSET(#REF!,Info!$G$5,Info!$H$5)</f>
        <v>#REF!</v>
      </c>
      <c s="126" t="str">
        <f t="shared" si="4"/>
        <v>NA</v>
      </c>
      <c s="126" t="str">
        <f t="shared" si="38"/>
        <v>NA</v>
      </c>
      <c s="126" t="str">
        <f t="shared" si="39"/>
        <v>NA</v>
      </c>
      <c s="126" t="str">
        <f t="shared" si="7"/>
        <v>NA</v>
      </c>
      <c s="126" t="str">
        <f t="shared" si="21"/>
        <v>NA</v>
      </c>
      <c s="44" t="e">
        <f>OFFSET(#REF!,Info!$G$5,Info!$H$5)</f>
        <v>#REF!</v>
      </c>
      <c s="44" t="e">
        <f>OFFSET(#REF!,Info!$G$5,Info!$H$5)</f>
        <v>#REF!</v>
      </c>
      <c s="126" t="str">
        <f t="shared" si="8"/>
        <v>NA</v>
      </c>
      <c s="126" t="str">
        <f t="shared" si="40"/>
        <v>NA</v>
      </c>
      <c s="126" t="str">
        <f t="shared" si="41"/>
        <v>NA</v>
      </c>
      <c s="126" t="str">
        <f t="shared" si="11"/>
        <v>NA</v>
      </c>
      <c s="126" t="str">
        <f t="shared" si="22"/>
        <v>NA</v>
      </c>
      <c s="44" t="e">
        <f>OFFSET(#REF!,Info!$G$5,Info!$H$5)</f>
        <v>#REF!</v>
      </c>
      <c s="44" t="e">
        <f>OFFSET(#REF!,Info!$G$5,Info!$H$5)</f>
        <v>#REF!</v>
      </c>
      <c s="126" t="str">
        <f t="shared" si="12"/>
        <v>NA</v>
      </c>
      <c s="126" t="str">
        <f t="shared" si="42"/>
        <v>NA</v>
      </c>
      <c s="126" t="str">
        <f t="shared" si="43"/>
        <v>NA</v>
      </c>
      <c s="126" t="str">
        <f t="shared" si="15"/>
        <v>NA</v>
      </c>
      <c s="126" t="str">
        <f t="shared" si="23"/>
        <v>NA</v>
      </c>
      <c s="44" t="e">
        <f>OFFSET(#REF!,Info!$G$5,Info!$H$5)</f>
        <v>#REF!</v>
      </c>
      <c s="51" t="str">
        <f t="shared" si="16"/>
        <v>NA</v>
      </c>
      <c s="51" t="str">
        <f t="shared" si="17"/>
        <v>NA</v>
      </c>
      <c s="51" t="str">
        <f t="shared" si="18"/>
        <v>NA</v>
      </c>
      <c s="51" t="str">
        <f t="shared" si="19"/>
        <v>NA</v>
      </c>
      <c r="AJ2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5" spans="1:51" ht="13.5">
      <c r="A25" s="324"/>
      <c s="43" t="e">
        <f>OFFSET(#REF!,Info!$G$5,0)</f>
        <v>#REF!</v>
      </c>
      <c s="46" t="e">
        <f>OFFSET(#REF!,Info!$G$5,Info!$H$5)</f>
        <v>#REF!</v>
      </c>
      <c s="132" t="str">
        <f t="shared" si="0"/>
        <v>NA</v>
      </c>
      <c s="47" t="str">
        <f t="shared" si="36"/>
        <v>NA</v>
      </c>
      <c s="132" t="str">
        <f t="shared" si="37"/>
        <v>NA</v>
      </c>
      <c s="132" t="str">
        <f t="shared" si="3"/>
        <v>NA</v>
      </c>
      <c s="132" t="str">
        <f t="shared" si="20"/>
        <v>NA</v>
      </c>
      <c s="46" t="e">
        <f>OFFSET(#REF!,Info!$G$5,Info!$H$5)</f>
        <v>#REF!</v>
      </c>
      <c s="46" t="e">
        <f>OFFSET(#REF!,Info!$G$5,Info!$H$5)</f>
        <v>#REF!</v>
      </c>
      <c s="132" t="str">
        <f t="shared" si="4"/>
        <v>NA</v>
      </c>
      <c s="132" t="str">
        <f t="shared" si="38"/>
        <v>NA</v>
      </c>
      <c s="132" t="str">
        <f t="shared" si="39"/>
        <v>NA</v>
      </c>
      <c s="132" t="str">
        <f t="shared" si="7"/>
        <v>NA</v>
      </c>
      <c s="132" t="str">
        <f t="shared" si="21"/>
        <v>NA</v>
      </c>
      <c s="46" t="e">
        <f>OFFSET(#REF!,Info!$G$5,Info!$H$5)</f>
        <v>#REF!</v>
      </c>
      <c s="46" t="e">
        <f>OFFSET(#REF!,Info!$G$5,Info!$H$5)</f>
        <v>#REF!</v>
      </c>
      <c s="132" t="str">
        <f t="shared" si="8"/>
        <v>NA</v>
      </c>
      <c s="132" t="str">
        <f t="shared" si="40"/>
        <v>NA</v>
      </c>
      <c s="132" t="str">
        <f t="shared" si="41"/>
        <v>NA</v>
      </c>
      <c s="132" t="str">
        <f t="shared" si="11"/>
        <v>NA</v>
      </c>
      <c s="132" t="str">
        <f t="shared" si="22"/>
        <v>NA</v>
      </c>
      <c s="46" t="e">
        <f>OFFSET(#REF!,Info!$G$5,Info!$H$5)</f>
        <v>#REF!</v>
      </c>
      <c s="46" t="e">
        <f>OFFSET(#REF!,Info!$G$5,Info!$H$5)</f>
        <v>#REF!</v>
      </c>
      <c s="132" t="str">
        <f t="shared" si="12"/>
        <v>NA</v>
      </c>
      <c s="132" t="str">
        <f t="shared" si="42"/>
        <v>NA</v>
      </c>
      <c s="132" t="str">
        <f t="shared" si="43"/>
        <v>NA</v>
      </c>
      <c s="132" t="str">
        <f t="shared" si="15"/>
        <v>NA</v>
      </c>
      <c s="132" t="str">
        <f t="shared" si="23"/>
        <v>NA</v>
      </c>
      <c s="46" t="e">
        <f>OFFSET(#REF!,Info!$G$5,Info!$H$5)</f>
        <v>#REF!</v>
      </c>
      <c s="51" t="str">
        <f t="shared" si="16"/>
        <v>NA</v>
      </c>
      <c s="51" t="str">
        <f t="shared" si="17"/>
        <v>NA</v>
      </c>
      <c s="51" t="str">
        <f t="shared" si="18"/>
        <v>NA</v>
      </c>
      <c s="51" t="str">
        <f t="shared" si="19"/>
        <v>NA</v>
      </c>
      <c r="AJ2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6" spans="1:51" ht="13.5">
      <c r="A26" s="324"/>
      <c s="43" t="e">
        <f>OFFSET(#REF!,Info!$G$5,0)</f>
        <v>#REF!</v>
      </c>
      <c s="44" t="e">
        <f>OFFSET(#REF!,Info!$G$5,Info!$H$5)</f>
        <v>#REF!</v>
      </c>
      <c s="126" t="str">
        <f t="shared" si="0"/>
        <v>NA</v>
      </c>
      <c s="45" t="str">
        <f t="shared" si="36"/>
        <v>NA</v>
      </c>
      <c s="126" t="str">
        <f t="shared" si="37"/>
        <v>NA</v>
      </c>
      <c s="126" t="str">
        <f t="shared" si="3"/>
        <v>NA</v>
      </c>
      <c s="126" t="str">
        <f t="shared" si="20"/>
        <v>NA</v>
      </c>
      <c s="44" t="e">
        <f>OFFSET(#REF!,Info!$G$5,Info!$H$5)</f>
        <v>#REF!</v>
      </c>
      <c s="44" t="e">
        <f>OFFSET(#REF!,Info!$G$5,Info!$H$5)</f>
        <v>#REF!</v>
      </c>
      <c s="126" t="str">
        <f t="shared" si="4"/>
        <v>NA</v>
      </c>
      <c s="126" t="str">
        <f t="shared" si="38"/>
        <v>NA</v>
      </c>
      <c s="126" t="str">
        <f t="shared" si="39"/>
        <v>NA</v>
      </c>
      <c s="126" t="str">
        <f t="shared" si="7"/>
        <v>NA</v>
      </c>
      <c s="126" t="str">
        <f t="shared" si="21"/>
        <v>NA</v>
      </c>
      <c s="44" t="e">
        <f>OFFSET(#REF!,Info!$G$5,Info!$H$5)</f>
        <v>#REF!</v>
      </c>
      <c s="44" t="e">
        <f>OFFSET(#REF!,Info!$G$5,Info!$H$5)</f>
        <v>#REF!</v>
      </c>
      <c s="126" t="str">
        <f t="shared" si="8"/>
        <v>NA</v>
      </c>
      <c s="126" t="str">
        <f t="shared" si="40"/>
        <v>NA</v>
      </c>
      <c s="126" t="str">
        <f t="shared" si="41"/>
        <v>NA</v>
      </c>
      <c s="126" t="str">
        <f t="shared" si="11"/>
        <v>NA</v>
      </c>
      <c s="126" t="str">
        <f t="shared" si="22"/>
        <v>NA</v>
      </c>
      <c s="44" t="e">
        <f>OFFSET(#REF!,Info!$G$5,Info!$H$5)</f>
        <v>#REF!</v>
      </c>
      <c s="44" t="e">
        <f>OFFSET(#REF!,Info!$G$5,Info!$H$5)</f>
        <v>#REF!</v>
      </c>
      <c s="126" t="str">
        <f t="shared" si="12"/>
        <v>NA</v>
      </c>
      <c s="126" t="str">
        <f t="shared" si="42"/>
        <v>NA</v>
      </c>
      <c s="126" t="str">
        <f t="shared" si="43"/>
        <v>NA</v>
      </c>
      <c s="126" t="str">
        <f t="shared" si="15"/>
        <v>NA</v>
      </c>
      <c s="126" t="str">
        <f t="shared" si="23"/>
        <v>NA</v>
      </c>
      <c s="44" t="e">
        <f>OFFSET(#REF!,Info!$G$5,Info!$H$5)</f>
        <v>#REF!</v>
      </c>
      <c s="51" t="str">
        <f t="shared" si="16"/>
        <v>NA</v>
      </c>
      <c s="51" t="str">
        <f t="shared" si="17"/>
        <v>NA</v>
      </c>
      <c s="51" t="str">
        <f t="shared" si="18"/>
        <v>NA</v>
      </c>
      <c s="51" t="str">
        <f t="shared" si="19"/>
        <v>NA</v>
      </c>
      <c r="AJ2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7" spans="1:51" ht="13.5">
      <c r="A27" s="324"/>
      <c s="43" t="e">
        <f>OFFSET(#REF!,Info!$G$5,0)</f>
        <v>#REF!</v>
      </c>
      <c s="46" t="e">
        <f>OFFSET(#REF!,Info!$G$5,Info!$H$5)</f>
        <v>#REF!</v>
      </c>
      <c s="132" t="str">
        <f t="shared" si="0"/>
        <v>NA</v>
      </c>
      <c s="47" t="str">
        <f t="shared" si="36"/>
        <v>NA</v>
      </c>
      <c s="132" t="str">
        <f t="shared" si="37"/>
        <v>NA</v>
      </c>
      <c s="132" t="str">
        <f t="shared" si="3"/>
        <v>NA</v>
      </c>
      <c s="132" t="str">
        <f t="shared" si="20"/>
        <v>NA</v>
      </c>
      <c s="46" t="e">
        <f>OFFSET(#REF!,Info!$G$5,Info!$H$5)</f>
        <v>#REF!</v>
      </c>
      <c s="46" t="e">
        <f>OFFSET(#REF!,Info!$G$5,Info!$H$5)</f>
        <v>#REF!</v>
      </c>
      <c s="132" t="str">
        <f t="shared" si="4"/>
        <v>NA</v>
      </c>
      <c s="132" t="str">
        <f t="shared" si="38"/>
        <v>NA</v>
      </c>
      <c s="132" t="str">
        <f t="shared" si="39"/>
        <v>NA</v>
      </c>
      <c s="132" t="str">
        <f t="shared" si="7"/>
        <v>NA</v>
      </c>
      <c s="132" t="str">
        <f t="shared" si="21"/>
        <v>NA</v>
      </c>
      <c s="46" t="e">
        <f>OFFSET(#REF!,Info!$G$5,Info!$H$5)</f>
        <v>#REF!</v>
      </c>
      <c s="46" t="e">
        <f>OFFSET(#REF!,Info!$G$5,Info!$H$5)</f>
        <v>#REF!</v>
      </c>
      <c s="132" t="str">
        <f t="shared" si="8"/>
        <v>NA</v>
      </c>
      <c s="132" t="str">
        <f t="shared" si="40"/>
        <v>NA</v>
      </c>
      <c s="132" t="str">
        <f t="shared" si="41"/>
        <v>NA</v>
      </c>
      <c s="132" t="str">
        <f t="shared" si="11"/>
        <v>NA</v>
      </c>
      <c s="132" t="str">
        <f t="shared" si="22"/>
        <v>NA</v>
      </c>
      <c s="46" t="e">
        <f>OFFSET(#REF!,Info!$G$5,Info!$H$5)</f>
        <v>#REF!</v>
      </c>
      <c s="46" t="e">
        <f>OFFSET(#REF!,Info!$G$5,Info!$H$5)</f>
        <v>#REF!</v>
      </c>
      <c s="132" t="str">
        <f t="shared" si="12"/>
        <v>NA</v>
      </c>
      <c s="132" t="str">
        <f t="shared" si="42"/>
        <v>NA</v>
      </c>
      <c s="132" t="str">
        <f t="shared" si="43"/>
        <v>NA</v>
      </c>
      <c s="132" t="str">
        <f t="shared" si="15"/>
        <v>NA</v>
      </c>
      <c s="132" t="str">
        <f t="shared" si="23"/>
        <v>NA</v>
      </c>
      <c s="46" t="e">
        <f>OFFSET(#REF!,Info!$G$5,Info!$H$5)</f>
        <v>#REF!</v>
      </c>
      <c s="51" t="str">
        <f t="shared" si="16"/>
        <v>NA</v>
      </c>
      <c s="51" t="str">
        <f t="shared" si="17"/>
        <v>NA</v>
      </c>
      <c s="51" t="str">
        <f t="shared" si="18"/>
        <v>NA</v>
      </c>
      <c s="51" t="str">
        <f t="shared" si="19"/>
        <v>NA</v>
      </c>
      <c r="AJ2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8" spans="1:51" s="56" customFormat="1" ht="13.5">
      <c r="A28" s="324"/>
      <c s="52" t="s">
        <v>104</v>
      </c>
      <c s="53" t="e">
        <f t="shared" ref="C28:AD28" si="44">C21-SUM(C22:C27)</f>
        <v>#REF!</v>
      </c>
      <c s="133" t="str">
        <f t="shared" si="0"/>
        <v>NA</v>
      </c>
      <c s="176" t="str">
        <f t="shared" si="36"/>
        <v>NA</v>
      </c>
      <c s="133" t="str">
        <f t="shared" si="37"/>
        <v>NA</v>
      </c>
      <c s="133" t="str">
        <f t="shared" si="3"/>
        <v>NA</v>
      </c>
      <c s="133" t="str">
        <f t="shared" si="20"/>
        <v>NA</v>
      </c>
      <c s="53" t="e">
        <f t="shared" si="44"/>
        <v>#REF!</v>
      </c>
      <c s="53" t="e">
        <f t="shared" si="44"/>
        <v>#REF!</v>
      </c>
      <c s="133" t="str">
        <f t="shared" si="4"/>
        <v>NA</v>
      </c>
      <c s="133" t="str">
        <f t="shared" si="38"/>
        <v>NA</v>
      </c>
      <c s="133" t="str">
        <f t="shared" si="39"/>
        <v>NA</v>
      </c>
      <c s="133" t="str">
        <f t="shared" si="7"/>
        <v>NA</v>
      </c>
      <c s="133" t="str">
        <f t="shared" si="21"/>
        <v>NA</v>
      </c>
      <c s="53" t="e">
        <f t="shared" si="44"/>
        <v>#REF!</v>
      </c>
      <c s="53" t="e">
        <f t="shared" si="44"/>
        <v>#REF!</v>
      </c>
      <c s="133" t="str">
        <f t="shared" si="8"/>
        <v>NA</v>
      </c>
      <c s="133" t="str">
        <f t="shared" si="40"/>
        <v>NA</v>
      </c>
      <c s="133" t="str">
        <f t="shared" si="41"/>
        <v>NA</v>
      </c>
      <c s="133" t="str">
        <f t="shared" si="11"/>
        <v>NA</v>
      </c>
      <c s="133" t="str">
        <f t="shared" si="22"/>
        <v>NA</v>
      </c>
      <c s="53" t="e">
        <f t="shared" si="44"/>
        <v>#REF!</v>
      </c>
      <c s="53" t="e">
        <f t="shared" si="44"/>
        <v>#REF!</v>
      </c>
      <c s="133" t="str">
        <f t="shared" si="12"/>
        <v>NA</v>
      </c>
      <c s="133" t="str">
        <f t="shared" si="42"/>
        <v>NA</v>
      </c>
      <c s="133" t="str">
        <f t="shared" si="43"/>
        <v>NA</v>
      </c>
      <c s="133" t="str">
        <f t="shared" si="15"/>
        <v>NA</v>
      </c>
      <c s="133" t="str">
        <f t="shared" si="23"/>
        <v>NA</v>
      </c>
      <c s="53" t="e">
        <f t="shared" si="44"/>
        <v>#REF!</v>
      </c>
      <c s="54" t="str">
        <f t="shared" si="16"/>
        <v>NA</v>
      </c>
      <c s="54" t="str">
        <f t="shared" si="17"/>
        <v>NA</v>
      </c>
      <c s="54" t="str">
        <f t="shared" si="18"/>
        <v>NA</v>
      </c>
      <c s="54" t="str">
        <f t="shared" si="19"/>
        <v>NA</v>
      </c>
      <c s="55"/>
      <c s="53" t="e">
        <f t="shared" ref="AJ28:AY28" si="45">AJ21-SUM(AJ22:AJ27)</f>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row>
    <row r="29" spans="1:51" s="56" customFormat="1" ht="13.5">
      <c r="A29" s="324"/>
      <c s="217" t="s">
        <v>345</v>
      </c>
      <c s="214" t="e">
        <f>C15+C21</f>
        <v>#REF!</v>
      </c>
      <c s="215" t="str">
        <f t="shared" si="0"/>
        <v>NA</v>
      </c>
      <c s="176" t="str">
        <f>IF(ISERROR(C29/$C$29*100),"NA",C29/$C$29*100)</f>
        <v>NA</v>
      </c>
      <c s="133" t="str">
        <f>IF(ISERROR(E29-(I29/I$29*100)),"NA",E29-(I29/I$29*100))</f>
        <v>NA</v>
      </c>
      <c s="215" t="str">
        <f t="shared" si="3"/>
        <v>NA</v>
      </c>
      <c s="133" t="str">
        <f t="shared" si="20"/>
        <v>NA</v>
      </c>
      <c s="214" t="e">
        <f t="shared" ref="I29:J31" si="46">I15+I21</f>
        <v>#REF!</v>
      </c>
      <c s="214" t="e">
        <f t="shared" si="46"/>
        <v>#REF!</v>
      </c>
      <c s="215" t="str">
        <f t="shared" si="4"/>
        <v>NA</v>
      </c>
      <c s="176" t="str">
        <f>IF(ISERROR(J29/$J$29*100),"NA",J29/$J$29*100)</f>
        <v>NA</v>
      </c>
      <c s="133" t="str">
        <f>IF(ISERROR(L29-(P29/P$29*100)),"NA",L29-(P29/P$29*100))</f>
        <v>NA</v>
      </c>
      <c s="215" t="str">
        <f t="shared" si="7"/>
        <v>NA</v>
      </c>
      <c s="133" t="str">
        <f t="shared" si="21"/>
        <v>NA</v>
      </c>
      <c s="214" t="e">
        <f t="shared" ref="P29:Q31" si="47">P15+P21</f>
        <v>#REF!</v>
      </c>
      <c s="214" t="e">
        <f t="shared" si="47"/>
        <v>#REF!</v>
      </c>
      <c s="215" t="str">
        <f t="shared" si="8"/>
        <v>NA</v>
      </c>
      <c s="176" t="str">
        <f>IF(ISERROR(Q29/$Q$29*100),"NA",Q29/$Q$29*100)</f>
        <v>NA</v>
      </c>
      <c s="133" t="str">
        <f>IF(ISERROR(S29-(W29/W$29*100)),"NA",S29-(W29/W$29*100))</f>
        <v>NA</v>
      </c>
      <c s="215" t="str">
        <f t="shared" si="11"/>
        <v>NA</v>
      </c>
      <c s="133" t="str">
        <f t="shared" si="22"/>
        <v>NA</v>
      </c>
      <c s="214" t="e">
        <f t="shared" ref="W29:X29" si="48">W15+W21</f>
        <v>#REF!</v>
      </c>
      <c s="214" t="e">
        <f t="shared" si="48"/>
        <v>#REF!</v>
      </c>
      <c s="215" t="str">
        <f t="shared" si="12"/>
        <v>NA</v>
      </c>
      <c s="215" t="str">
        <f>IF(ISERROR(X29/$X$29*100),"NA",X29/$X$29*100)</f>
        <v>NA</v>
      </c>
      <c s="215" t="str">
        <f>IF(ISERROR(Z29-(AD29/AD$29*100)),"NA",Z29-(AD29/AD$29*100))</f>
        <v>NA</v>
      </c>
      <c s="215" t="str">
        <f t="shared" si="15"/>
        <v>NA</v>
      </c>
      <c s="215" t="str">
        <f t="shared" si="23"/>
        <v>NA</v>
      </c>
      <c s="214" t="e">
        <f>AD15+AD21</f>
        <v>#REF!</v>
      </c>
      <c s="54" t="str">
        <f t="shared" si="16"/>
        <v>NA</v>
      </c>
      <c s="54" t="str">
        <f t="shared" si="17"/>
        <v>NA</v>
      </c>
      <c s="54" t="str">
        <f t="shared" si="18"/>
        <v>NA</v>
      </c>
      <c s="54" t="str">
        <f t="shared" si="19"/>
        <v>NA</v>
      </c>
      <c s="55"/>
      <c s="214" t="e">
        <f>AJ15+AJ21</f>
        <v>#REF!</v>
      </c>
      <c s="214" t="e">
        <f t="shared" ref="AK29:AY29" si="49">AK15+AK21</f>
        <v>#REF!</v>
      </c>
      <c s="214" t="e">
        <f t="shared" si="49"/>
        <v>#REF!</v>
      </c>
      <c s="214" t="e">
        <f t="shared" si="49"/>
        <v>#REF!</v>
      </c>
      <c s="214" t="e">
        <f t="shared" si="49"/>
        <v>#REF!</v>
      </c>
      <c s="214" t="e">
        <f t="shared" si="49"/>
        <v>#REF!</v>
      </c>
      <c s="214" t="e">
        <f t="shared" si="49"/>
        <v>#REF!</v>
      </c>
      <c s="214" t="e">
        <f t="shared" si="49"/>
        <v>#REF!</v>
      </c>
      <c s="214" t="e">
        <f t="shared" si="49"/>
        <v>#REF!</v>
      </c>
      <c s="214" t="e">
        <f t="shared" si="49"/>
        <v>#REF!</v>
      </c>
      <c s="214" t="e">
        <f t="shared" si="49"/>
        <v>#REF!</v>
      </c>
      <c s="214" t="e">
        <f t="shared" si="49"/>
        <v>#REF!</v>
      </c>
      <c s="214" t="e">
        <f t="shared" si="49"/>
        <v>#REF!</v>
      </c>
      <c s="214" t="e">
        <f t="shared" si="49"/>
        <v>#REF!</v>
      </c>
      <c s="214" t="e">
        <f t="shared" si="49"/>
        <v>#REF!</v>
      </c>
      <c s="214" t="e">
        <f t="shared" si="49"/>
        <v>#REF!</v>
      </c>
    </row>
    <row r="30" spans="1:51" s="56" customFormat="1" ht="13.5">
      <c r="A30" s="324"/>
      <c s="217" t="s">
        <v>346</v>
      </c>
      <c s="214" t="e">
        <f>C16+C22</f>
        <v>#REF!</v>
      </c>
      <c s="215" t="str">
        <f t="shared" si="0"/>
        <v>NA</v>
      </c>
      <c s="216" t="str">
        <f t="shared" ref="E30:E32" si="50">IF(ISERROR(C30/$C$29*100),"NA",C30/$C$29*100)</f>
        <v>NA</v>
      </c>
      <c s="215" t="str">
        <f t="shared" ref="F30:F32" si="51">IF(ISERROR(E30-(I30/I$29*100)),"NA",E30-(I30/I$29*100))</f>
        <v>NA</v>
      </c>
      <c s="215" t="str">
        <f t="shared" si="3"/>
        <v>NA</v>
      </c>
      <c s="215" t="str">
        <f t="shared" si="20"/>
        <v>NA</v>
      </c>
      <c s="214" t="e">
        <f t="shared" si="46"/>
        <v>#REF!</v>
      </c>
      <c s="214" t="e">
        <f t="shared" si="46"/>
        <v>#REF!</v>
      </c>
      <c s="215" t="str">
        <f t="shared" si="4"/>
        <v>NA</v>
      </c>
      <c s="216" t="str">
        <f>IF(ISERROR(J30/$J$29*100),"NA",J30/$J$29*100)</f>
        <v>NA</v>
      </c>
      <c s="215" t="str">
        <f t="shared" ref="M30:M32" si="52">IF(ISERROR(L30-(P30/P$29*100)),"NA",L30-(P30/P$29*100))</f>
        <v>NA</v>
      </c>
      <c s="215" t="str">
        <f t="shared" si="7"/>
        <v>NA</v>
      </c>
      <c s="215" t="str">
        <f t="shared" si="21"/>
        <v>NA</v>
      </c>
      <c s="214" t="e">
        <f t="shared" si="47"/>
        <v>#REF!</v>
      </c>
      <c s="214" t="e">
        <f t="shared" si="47"/>
        <v>#REF!</v>
      </c>
      <c s="215" t="str">
        <f t="shared" si="8"/>
        <v>NA</v>
      </c>
      <c s="216" t="str">
        <f>IF(ISERROR(Q30/$Q$29*100),"NA",Q30/$Q$29*100)</f>
        <v>NA</v>
      </c>
      <c s="215" t="str">
        <f t="shared" ref="T30:T32" si="53">IF(ISERROR(S30-(W30/W$29*100)),"NA",S30-(W30/W$29*100))</f>
        <v>NA</v>
      </c>
      <c s="215" t="str">
        <f t="shared" si="11"/>
        <v>NA</v>
      </c>
      <c s="215" t="str">
        <f t="shared" si="22"/>
        <v>NA</v>
      </c>
      <c s="214" t="e">
        <f t="shared" ref="W30:X30" si="54">W16+W22</f>
        <v>#REF!</v>
      </c>
      <c s="214" t="e">
        <f t="shared" si="54"/>
        <v>#REF!</v>
      </c>
      <c s="215" t="str">
        <f t="shared" si="12"/>
        <v>NA</v>
      </c>
      <c s="215" t="str">
        <f>IF(ISERROR(X30/$X$29*100),"NA",X30/$X$29*100)</f>
        <v>NA</v>
      </c>
      <c s="215" t="str">
        <f t="shared" ref="AA30:AA32" si="55">IF(ISERROR(Z30-(AD30/AD$29*100)),"NA",Z30-(AD30/AD$29*100))</f>
        <v>NA</v>
      </c>
      <c s="215" t="str">
        <f t="shared" si="15"/>
        <v>NA</v>
      </c>
      <c s="215" t="str">
        <f t="shared" si="23"/>
        <v>NA</v>
      </c>
      <c s="214" t="e">
        <f>AD16+AD22</f>
        <v>#REF!</v>
      </c>
      <c s="54" t="str">
        <f t="shared" si="16"/>
        <v>NA</v>
      </c>
      <c s="54" t="str">
        <f t="shared" si="17"/>
        <v>NA</v>
      </c>
      <c s="54" t="str">
        <f t="shared" si="18"/>
        <v>NA</v>
      </c>
      <c s="54" t="str">
        <f t="shared" si="19"/>
        <v>NA</v>
      </c>
      <c s="55"/>
      <c s="214" t="e">
        <f>AJ16+AJ22</f>
        <v>#REF!</v>
      </c>
      <c s="214" t="e">
        <f t="shared" ref="AK30:AY30" si="56">AK16+AK22</f>
        <v>#REF!</v>
      </c>
      <c s="214" t="e">
        <f t="shared" si="56"/>
        <v>#REF!</v>
      </c>
      <c s="214" t="e">
        <f t="shared" si="56"/>
        <v>#REF!</v>
      </c>
      <c s="214" t="e">
        <f t="shared" si="56"/>
        <v>#REF!</v>
      </c>
      <c s="214" t="e">
        <f t="shared" si="56"/>
        <v>#REF!</v>
      </c>
      <c s="214" t="e">
        <f t="shared" si="56"/>
        <v>#REF!</v>
      </c>
      <c s="214" t="e">
        <f t="shared" si="56"/>
        <v>#REF!</v>
      </c>
      <c s="214" t="e">
        <f t="shared" si="56"/>
        <v>#REF!</v>
      </c>
      <c s="214" t="e">
        <f t="shared" si="56"/>
        <v>#REF!</v>
      </c>
      <c s="214" t="e">
        <f t="shared" si="56"/>
        <v>#REF!</v>
      </c>
      <c s="214" t="e">
        <f t="shared" si="56"/>
        <v>#REF!</v>
      </c>
      <c s="214" t="e">
        <f t="shared" si="56"/>
        <v>#REF!</v>
      </c>
      <c s="214" t="e">
        <f t="shared" si="56"/>
        <v>#REF!</v>
      </c>
      <c s="214" t="e">
        <f t="shared" si="56"/>
        <v>#REF!</v>
      </c>
      <c s="214" t="e">
        <f t="shared" si="56"/>
        <v>#REF!</v>
      </c>
    </row>
    <row r="31" spans="1:51" s="56" customFormat="1" ht="13.5">
      <c r="A31" s="324"/>
      <c s="217" t="s">
        <v>347</v>
      </c>
      <c s="214" t="e">
        <f>C17+C23</f>
        <v>#REF!</v>
      </c>
      <c s="215" t="str">
        <f t="shared" si="0"/>
        <v>NA</v>
      </c>
      <c s="216" t="str">
        <f t="shared" si="50"/>
        <v>NA</v>
      </c>
      <c s="215" t="str">
        <f t="shared" si="51"/>
        <v>NA</v>
      </c>
      <c s="215" t="str">
        <f t="shared" si="3"/>
        <v>NA</v>
      </c>
      <c s="215" t="str">
        <f t="shared" si="20"/>
        <v>NA</v>
      </c>
      <c s="214" t="e">
        <f t="shared" si="46"/>
        <v>#REF!</v>
      </c>
      <c s="214" t="e">
        <f t="shared" si="46"/>
        <v>#REF!</v>
      </c>
      <c s="215" t="str">
        <f t="shared" si="4"/>
        <v>NA</v>
      </c>
      <c s="216" t="str">
        <f>IF(ISERROR(J31/$J$29*100),"NA",J31/$J$29*100)</f>
        <v>NA</v>
      </c>
      <c s="215" t="str">
        <f t="shared" si="52"/>
        <v>NA</v>
      </c>
      <c s="215" t="str">
        <f t="shared" si="7"/>
        <v>NA</v>
      </c>
      <c s="215" t="str">
        <f t="shared" si="21"/>
        <v>NA</v>
      </c>
      <c s="214" t="e">
        <f t="shared" si="47"/>
        <v>#REF!</v>
      </c>
      <c s="214" t="e">
        <f t="shared" si="47"/>
        <v>#REF!</v>
      </c>
      <c s="215" t="str">
        <f t="shared" si="8"/>
        <v>NA</v>
      </c>
      <c s="216" t="str">
        <f>IF(ISERROR(Q31/$Q$29*100),"NA",Q31/$Q$29*100)</f>
        <v>NA</v>
      </c>
      <c s="215" t="str">
        <f t="shared" si="53"/>
        <v>NA</v>
      </c>
      <c s="215" t="str">
        <f t="shared" si="11"/>
        <v>NA</v>
      </c>
      <c s="215" t="str">
        <f t="shared" si="22"/>
        <v>NA</v>
      </c>
      <c s="214" t="e">
        <f t="shared" ref="W31:X31" si="57">W17+W23</f>
        <v>#REF!</v>
      </c>
      <c s="214" t="e">
        <f t="shared" si="57"/>
        <v>#REF!</v>
      </c>
      <c s="215" t="str">
        <f t="shared" si="12"/>
        <v>NA</v>
      </c>
      <c s="215" t="str">
        <f>IF(ISERROR(X31/$X$29*100),"NA",X31/$X$29*100)</f>
        <v>NA</v>
      </c>
      <c s="215" t="str">
        <f t="shared" si="55"/>
        <v>NA</v>
      </c>
      <c s="215" t="str">
        <f t="shared" si="15"/>
        <v>NA</v>
      </c>
      <c s="215" t="str">
        <f t="shared" si="23"/>
        <v>NA</v>
      </c>
      <c s="214" t="e">
        <f>AD17+AD23</f>
        <v>#REF!</v>
      </c>
      <c s="54" t="str">
        <f t="shared" si="16"/>
        <v>NA</v>
      </c>
      <c s="54" t="str">
        <f t="shared" si="17"/>
        <v>NA</v>
      </c>
      <c s="54" t="str">
        <f t="shared" si="18"/>
        <v>NA</v>
      </c>
      <c s="54" t="str">
        <f t="shared" si="19"/>
        <v>NA</v>
      </c>
      <c s="55"/>
      <c s="214" t="e">
        <f>AJ17+AJ23</f>
        <v>#REF!</v>
      </c>
      <c s="214" t="e">
        <f t="shared" ref="AK31:AY31" si="58">AK17+AK23</f>
        <v>#REF!</v>
      </c>
      <c s="214" t="e">
        <f t="shared" si="58"/>
        <v>#REF!</v>
      </c>
      <c s="214" t="e">
        <f t="shared" si="58"/>
        <v>#REF!</v>
      </c>
      <c s="214" t="e">
        <f t="shared" si="58"/>
        <v>#REF!</v>
      </c>
      <c s="214" t="e">
        <f t="shared" si="58"/>
        <v>#REF!</v>
      </c>
      <c s="214" t="e">
        <f t="shared" si="58"/>
        <v>#REF!</v>
      </c>
      <c s="214" t="e">
        <f t="shared" si="58"/>
        <v>#REF!</v>
      </c>
      <c s="214" t="e">
        <f t="shared" si="58"/>
        <v>#REF!</v>
      </c>
      <c s="214" t="e">
        <f t="shared" si="58"/>
        <v>#REF!</v>
      </c>
      <c s="214" t="e">
        <f t="shared" si="58"/>
        <v>#REF!</v>
      </c>
      <c s="214" t="e">
        <f t="shared" si="58"/>
        <v>#REF!</v>
      </c>
      <c s="214" t="e">
        <f t="shared" si="58"/>
        <v>#REF!</v>
      </c>
      <c s="214" t="e">
        <f t="shared" si="58"/>
        <v>#REF!</v>
      </c>
      <c s="214" t="e">
        <f t="shared" si="58"/>
        <v>#REF!</v>
      </c>
      <c s="214" t="e">
        <f t="shared" si="58"/>
        <v>#REF!</v>
      </c>
    </row>
    <row r="32" spans="1:51" s="56" customFormat="1" ht="13.5">
      <c r="A32" s="324"/>
      <c s="217" t="s">
        <v>348</v>
      </c>
      <c s="214" t="e">
        <f>C19+C27</f>
        <v>#REF!</v>
      </c>
      <c s="215" t="str">
        <f t="shared" si="0"/>
        <v>NA</v>
      </c>
      <c s="216" t="str">
        <f t="shared" si="50"/>
        <v>NA</v>
      </c>
      <c s="215" t="str">
        <f t="shared" si="51"/>
        <v>NA</v>
      </c>
      <c s="215" t="str">
        <f t="shared" si="3"/>
        <v>NA</v>
      </c>
      <c s="215" t="str">
        <f t="shared" si="20"/>
        <v>NA</v>
      </c>
      <c s="214" t="e">
        <f>I19+I27</f>
        <v>#REF!</v>
      </c>
      <c s="214" t="e">
        <f>J19+J27</f>
        <v>#REF!</v>
      </c>
      <c s="215" t="str">
        <f t="shared" si="4"/>
        <v>NA</v>
      </c>
      <c s="216" t="str">
        <f>IF(ISERROR(J32/$J$29*100),"NA",J32/$J$29*100)</f>
        <v>NA</v>
      </c>
      <c s="215" t="str">
        <f t="shared" si="52"/>
        <v>NA</v>
      </c>
      <c s="215" t="str">
        <f t="shared" si="7"/>
        <v>NA</v>
      </c>
      <c s="215" t="str">
        <f t="shared" si="21"/>
        <v>NA</v>
      </c>
      <c s="214" t="e">
        <f>P19+P27</f>
        <v>#REF!</v>
      </c>
      <c s="214" t="e">
        <f>Q19+Q27</f>
        <v>#REF!</v>
      </c>
      <c s="215" t="str">
        <f t="shared" si="8"/>
        <v>NA</v>
      </c>
      <c s="216" t="str">
        <f>IF(ISERROR(Q32/$Q$29*100),"NA",Q32/$Q$29*100)</f>
        <v>NA</v>
      </c>
      <c s="215" t="str">
        <f t="shared" si="53"/>
        <v>NA</v>
      </c>
      <c s="215" t="str">
        <f t="shared" si="11"/>
        <v>NA</v>
      </c>
      <c s="215" t="str">
        <f t="shared" si="22"/>
        <v>NA</v>
      </c>
      <c s="214" t="e">
        <f t="shared" ref="W32:X32" si="59">W19+W27</f>
        <v>#REF!</v>
      </c>
      <c s="214" t="e">
        <f t="shared" si="59"/>
        <v>#REF!</v>
      </c>
      <c s="215" t="str">
        <f t="shared" si="12"/>
        <v>NA</v>
      </c>
      <c s="215" t="str">
        <f>IF(ISERROR(X32/$X$29*100),"NA",X32/$X$29*100)</f>
        <v>NA</v>
      </c>
      <c s="215" t="str">
        <f t="shared" si="55"/>
        <v>NA</v>
      </c>
      <c s="215" t="str">
        <f t="shared" si="15"/>
        <v>NA</v>
      </c>
      <c s="215" t="str">
        <f t="shared" si="23"/>
        <v>NA</v>
      </c>
      <c s="214" t="e">
        <f>AD19+AD27</f>
        <v>#REF!</v>
      </c>
      <c s="54" t="str">
        <f t="shared" si="16"/>
        <v>NA</v>
      </c>
      <c s="54" t="str">
        <f t="shared" si="17"/>
        <v>NA</v>
      </c>
      <c s="54" t="str">
        <f t="shared" si="18"/>
        <v>NA</v>
      </c>
      <c s="54" t="str">
        <f t="shared" si="19"/>
        <v>NA</v>
      </c>
      <c s="55"/>
      <c s="214" t="e">
        <f>AJ19+AJ27</f>
        <v>#REF!</v>
      </c>
      <c s="214" t="e">
        <f t="shared" ref="AK32:AY32" si="60">AK19+AK27</f>
        <v>#REF!</v>
      </c>
      <c s="214" t="e">
        <f t="shared" si="60"/>
        <v>#REF!</v>
      </c>
      <c s="214" t="e">
        <f t="shared" si="60"/>
        <v>#REF!</v>
      </c>
      <c s="214" t="e">
        <f t="shared" si="60"/>
        <v>#REF!</v>
      </c>
      <c s="214" t="e">
        <f t="shared" si="60"/>
        <v>#REF!</v>
      </c>
      <c s="214" t="e">
        <f t="shared" si="60"/>
        <v>#REF!</v>
      </c>
      <c s="214" t="e">
        <f t="shared" si="60"/>
        <v>#REF!</v>
      </c>
      <c s="214" t="e">
        <f t="shared" si="60"/>
        <v>#REF!</v>
      </c>
      <c s="214" t="e">
        <f t="shared" si="60"/>
        <v>#REF!</v>
      </c>
      <c s="214" t="e">
        <f t="shared" si="60"/>
        <v>#REF!</v>
      </c>
      <c s="214" t="e">
        <f t="shared" si="60"/>
        <v>#REF!</v>
      </c>
      <c s="214" t="e">
        <f t="shared" si="60"/>
        <v>#REF!</v>
      </c>
      <c s="214" t="e">
        <f t="shared" si="60"/>
        <v>#REF!</v>
      </c>
      <c s="214" t="e">
        <f t="shared" si="60"/>
        <v>#REF!</v>
      </c>
      <c s="214" t="e">
        <f t="shared" si="60"/>
        <v>#REF!</v>
      </c>
    </row>
    <row r="33" spans="1:51" ht="13.5">
      <c r="A33" s="324"/>
      <c s="43" t="e">
        <f>OFFSET(#REF!,Info!$G$5,0)</f>
        <v>#REF!</v>
      </c>
      <c s="44" t="e">
        <f>OFFSET(#REF!,Info!$G$5,Info!$H$5)</f>
        <v>#REF!</v>
      </c>
      <c s="126" t="str">
        <f t="shared" si="0"/>
        <v>NA</v>
      </c>
      <c s="45" t="str">
        <f>IF(ISERROR(C33/$C$33*100),"NA",C33/$C$33*100)</f>
        <v>NA</v>
      </c>
      <c s="126" t="str">
        <f>IF(ISERROR(E33-(I33/I$33*100)),"NA",E33-(I33/I$33*100))</f>
        <v>NA</v>
      </c>
      <c s="126" t="str">
        <f t="shared" si="3"/>
        <v>NA</v>
      </c>
      <c s="126" t="str">
        <f t="shared" si="20"/>
        <v>NA</v>
      </c>
      <c s="44" t="e">
        <f>OFFSET(#REF!,Info!$G$5,Info!$H$5)</f>
        <v>#REF!</v>
      </c>
      <c s="44" t="e">
        <f>OFFSET(#REF!,Info!$G$5,Info!$H$5)</f>
        <v>#REF!</v>
      </c>
      <c s="126" t="str">
        <f t="shared" si="4"/>
        <v>NA</v>
      </c>
      <c s="126" t="str">
        <f>IF(ISERROR(J33/J$33*100),"NA",J33/J$33*100)</f>
        <v>NA</v>
      </c>
      <c s="126" t="str">
        <f>IF(ISERROR(L33-(P33/P$33*100)),"NA",L33-(P33/P$33*100))</f>
        <v>NA</v>
      </c>
      <c s="126" t="str">
        <f t="shared" si="7"/>
        <v>NA</v>
      </c>
      <c s="126" t="str">
        <f t="shared" si="21"/>
        <v>NA</v>
      </c>
      <c s="44" t="e">
        <f>OFFSET(#REF!,Info!$G$5,Info!$H$5)</f>
        <v>#REF!</v>
      </c>
      <c s="44" t="e">
        <f>OFFSET(#REF!,Info!$G$5,Info!$H$5)</f>
        <v>#REF!</v>
      </c>
      <c s="126" t="str">
        <f t="shared" si="8"/>
        <v>NA</v>
      </c>
      <c s="126" t="str">
        <f>IF(ISERROR(Q33/Q$33*100),"NA",Q33/Q$33*100)</f>
        <v>NA</v>
      </c>
      <c s="126" t="str">
        <f>IF(ISERROR(S33-(W33/W$33*100)),"NA",S33-(W33/W$33*100))</f>
        <v>NA</v>
      </c>
      <c s="126" t="str">
        <f t="shared" si="11"/>
        <v>NA</v>
      </c>
      <c s="126" t="str">
        <f t="shared" si="22"/>
        <v>NA</v>
      </c>
      <c s="44" t="e">
        <f>OFFSET(#REF!,Info!$G$5,Info!$H$5)</f>
        <v>#REF!</v>
      </c>
      <c s="44" t="e">
        <f>OFFSET(#REF!,Info!$G$5,Info!$H$5)</f>
        <v>#REF!</v>
      </c>
      <c s="126" t="str">
        <f t="shared" si="12"/>
        <v>NA</v>
      </c>
      <c s="126" t="str">
        <f>IF(ISERROR(X33/X$33*100),"NA",X33/X$33*100)</f>
        <v>NA</v>
      </c>
      <c s="126" t="str">
        <f>IF(ISERROR(Z33-(AD33/AD$33*100)),"NA",Z33-(AD33/AD$33*100))</f>
        <v>NA</v>
      </c>
      <c s="126" t="str">
        <f t="shared" si="15"/>
        <v>NA</v>
      </c>
      <c s="126" t="str">
        <f t="shared" si="23"/>
        <v>NA</v>
      </c>
      <c s="44" t="e">
        <f>OFFSET(#REF!,Info!$G$5,Info!$H$5)</f>
        <v>#REF!</v>
      </c>
      <c s="51" t="str">
        <f t="shared" si="16"/>
        <v>NA</v>
      </c>
      <c s="51" t="str">
        <f t="shared" si="17"/>
        <v>NA</v>
      </c>
      <c s="51" t="str">
        <f t="shared" si="18"/>
        <v>NA</v>
      </c>
      <c s="51" t="str">
        <f t="shared" si="19"/>
        <v>NA</v>
      </c>
      <c r="AJ33"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4" spans="1:51" ht="13.5">
      <c r="A34" s="324"/>
      <c s="43" t="e">
        <f>OFFSET(#REF!,Info!$G$5,0)</f>
        <v>#REF!</v>
      </c>
      <c s="46" t="e">
        <f>OFFSET(#REF!,Info!$G$5,Info!$H$5)</f>
        <v>#REF!</v>
      </c>
      <c s="132" t="str">
        <f t="shared" si="0"/>
        <v>NA</v>
      </c>
      <c s="47" t="str">
        <f t="shared" ref="E34" si="61">IF(ISERROR(C34/$C$33*100),"NA",C34/$C$33*100)</f>
        <v>NA</v>
      </c>
      <c s="132" t="str">
        <f t="shared" ref="F34" si="62">IF(ISERROR(E34-(I34/I$33*100)),"NA",E34-(I34/I$33*100))</f>
        <v>NA</v>
      </c>
      <c s="132" t="str">
        <f t="shared" si="3"/>
        <v>NA</v>
      </c>
      <c s="132" t="str">
        <f t="shared" si="20"/>
        <v>NA</v>
      </c>
      <c s="46" t="e">
        <f>OFFSET(#REF!,Info!$G$5,Info!$H$5)</f>
        <v>#REF!</v>
      </c>
      <c s="46" t="e">
        <f>OFFSET(#REF!,Info!$G$5,Info!$H$5)</f>
        <v>#REF!</v>
      </c>
      <c s="132" t="str">
        <f t="shared" si="4"/>
        <v>NA</v>
      </c>
      <c s="132" t="str">
        <f t="shared" ref="L34:L38" si="63">IF(ISERROR(J34/J$33*100),"NA",J34/J$33*100)</f>
        <v>NA</v>
      </c>
      <c s="132" t="str">
        <f t="shared" ref="M34:M36" si="64">IF(ISERROR(L34-(P34/P$33*100)),"NA",L34-(P34/P$33*100))</f>
        <v>NA</v>
      </c>
      <c s="132" t="str">
        <f t="shared" si="7"/>
        <v>NA</v>
      </c>
      <c s="132" t="str">
        <f t="shared" si="21"/>
        <v>NA</v>
      </c>
      <c s="46" t="e">
        <f>OFFSET(#REF!,Info!$G$5,Info!$H$5)</f>
        <v>#REF!</v>
      </c>
      <c s="46" t="e">
        <f>OFFSET(#REF!,Info!$G$5,Info!$H$5)</f>
        <v>#REF!</v>
      </c>
      <c s="132" t="str">
        <f t="shared" si="8"/>
        <v>NA</v>
      </c>
      <c s="132" t="str">
        <f t="shared" ref="S34:S38" si="65">IF(ISERROR(Q34/Q$33*100),"NA",Q34/Q$33*100)</f>
        <v>NA</v>
      </c>
      <c s="132" t="str">
        <f t="shared" ref="T34:T36" si="66">IF(ISERROR(S34-(W34/W$33*100)),"NA",S34-(W34/W$33*100))</f>
        <v>NA</v>
      </c>
      <c s="132" t="str">
        <f t="shared" si="11"/>
        <v>NA</v>
      </c>
      <c s="132" t="str">
        <f t="shared" si="22"/>
        <v>NA</v>
      </c>
      <c s="46" t="e">
        <f>OFFSET(#REF!,Info!$G$5,Info!$H$5)</f>
        <v>#REF!</v>
      </c>
      <c s="46" t="e">
        <f>OFFSET(#REF!,Info!$G$5,Info!$H$5)</f>
        <v>#REF!</v>
      </c>
      <c s="132" t="str">
        <f t="shared" si="12"/>
        <v>NA</v>
      </c>
      <c s="132" t="str">
        <f t="shared" ref="Z34:Z38" si="67">IF(ISERROR(X34/X$33*100),"NA",X34/X$33*100)</f>
        <v>NA</v>
      </c>
      <c s="132" t="str">
        <f t="shared" ref="AA34:AA36" si="68">IF(ISERROR(Z34-(AD34/AD$33*100)),"NA",Z34-(AD34/AD$33*100))</f>
        <v>NA</v>
      </c>
      <c s="132" t="str">
        <f t="shared" si="15"/>
        <v>NA</v>
      </c>
      <c s="132" t="str">
        <f t="shared" si="23"/>
        <v>NA</v>
      </c>
      <c s="46" t="e">
        <f>OFFSET(#REF!,Info!$G$5,Info!$H$5)</f>
        <v>#REF!</v>
      </c>
      <c s="51" t="str">
        <f t="shared" ref="AE34:AE42" si="69">IF(ISERROR(((AJ34/AR34)-(AK34/AS34))/(AK34/AS34)*100),"NA",((AJ34/AR34)-(AK34/AS34))/(AK34/AS34)*100)</f>
        <v>NA</v>
      </c>
      <c s="51" t="str">
        <f t="shared" ref="AF34:AF42" si="70">IF(ISERROR(((AL34/AT34)-(AM34/AU34))/(AM34/AU34)*100),"NA",((AL34/AT34)-(AM34/AU34))/(AM34/AU34)*100)</f>
        <v>NA</v>
      </c>
      <c s="51" t="str">
        <f t="shared" ref="AG34:AG42" si="71">IF(ISERROR(((AN34/AV34)-(AO34/AW34))/(AO34/AW34)*100),"NA",((AN34/AV34)-(AO34/AW34))/(AO34/AW34)*100)</f>
        <v>NA</v>
      </c>
      <c s="51" t="str">
        <f t="shared" ref="AH34:AH42" si="72">IF(ISERROR(((AP34/AX34)-(AQ34/AY34))/(AQ34/AY34)*100),"NA",((AP34/AX34)-(AQ34/AY34))/(AQ34/AY34)*100)</f>
        <v>NA</v>
      </c>
      <c r="AJ3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35" spans="1:51" ht="13.5">
      <c r="A35" s="324"/>
      <c s="43" t="e">
        <f>OFFSET(#REF!,Info!$G$5,0)</f>
        <v>#REF!</v>
      </c>
      <c s="44" t="e">
        <f>OFFSET(#REF!,Info!$G$5,Info!$H$5)</f>
        <v>#REF!</v>
      </c>
      <c s="126" t="str">
        <f t="shared" si="0"/>
        <v>NA</v>
      </c>
      <c s="45" t="str">
        <f t="shared" ref="E35:E38" si="73">IF(ISERROR(C35/$C$33*100),"NA",C35/$C$33*100)</f>
        <v>NA</v>
      </c>
      <c s="126" t="str">
        <f t="shared" ref="F35:F38" si="74">IF(ISERROR(E35-(I35/I$33*100)),"NA",E35-(I35/I$33*100))</f>
        <v>NA</v>
      </c>
      <c s="126" t="str">
        <f t="shared" ref="G35:G38" si="75">IF(ISERROR(C35/C$5*100),"NA",C35/C$5*100)</f>
        <v>NA</v>
      </c>
      <c s="126" t="str">
        <f t="shared" ref="H35:H38" si="76">IF(ISERROR(G35-(I35/I$5*100)),"NA",G35-(I35/I$5*100))</f>
        <v>NA</v>
      </c>
      <c s="44" t="e">
        <f>OFFSET(#REF!,Info!$G$5,Info!$H$5)</f>
        <v>#REF!</v>
      </c>
      <c s="44" t="e">
        <f>OFFSET(#REF!,Info!$G$5,Info!$H$5)</f>
        <v>#REF!</v>
      </c>
      <c s="126" t="str">
        <f t="shared" si="4"/>
        <v>NA</v>
      </c>
      <c s="126" t="str">
        <f t="shared" si="63"/>
        <v>NA</v>
      </c>
      <c s="126" t="str">
        <f t="shared" si="64"/>
        <v>NA</v>
      </c>
      <c s="126" t="str">
        <f t="shared" si="7"/>
        <v>NA</v>
      </c>
      <c s="126" t="str">
        <f t="shared" si="21"/>
        <v>NA</v>
      </c>
      <c s="44" t="e">
        <f>OFFSET(#REF!,Info!$G$5,Info!$H$5)</f>
        <v>#REF!</v>
      </c>
      <c s="44" t="e">
        <f>OFFSET(#REF!,Info!$G$5,Info!$H$5)</f>
        <v>#REF!</v>
      </c>
      <c s="126" t="str">
        <f t="shared" si="8"/>
        <v>NA</v>
      </c>
      <c s="126" t="str">
        <f t="shared" si="65"/>
        <v>NA</v>
      </c>
      <c s="126" t="str">
        <f t="shared" si="66"/>
        <v>NA</v>
      </c>
      <c s="126" t="str">
        <f t="shared" si="11"/>
        <v>NA</v>
      </c>
      <c s="126" t="str">
        <f t="shared" si="22"/>
        <v>NA</v>
      </c>
      <c s="44" t="e">
        <f>OFFSET(#REF!,Info!$G$5,Info!$H$5)</f>
        <v>#REF!</v>
      </c>
      <c s="44" t="e">
        <f>OFFSET(#REF!,Info!$G$5,Info!$H$5)</f>
        <v>#REF!</v>
      </c>
      <c s="126" t="str">
        <f t="shared" si="12"/>
        <v>NA</v>
      </c>
      <c s="126" t="str">
        <f t="shared" si="67"/>
        <v>NA</v>
      </c>
      <c s="126" t="str">
        <f t="shared" si="68"/>
        <v>NA</v>
      </c>
      <c s="126" t="str">
        <f t="shared" si="15"/>
        <v>NA</v>
      </c>
      <c s="126" t="str">
        <f t="shared" si="23"/>
        <v>NA</v>
      </c>
      <c s="44" t="e">
        <f>OFFSET(#REF!,Info!$G$5,Info!$H$5)</f>
        <v>#REF!</v>
      </c>
      <c s="51" t="str">
        <f t="shared" si="69"/>
        <v>NA</v>
      </c>
      <c s="51" t="str">
        <f t="shared" si="70"/>
        <v>NA</v>
      </c>
      <c s="51" t="str">
        <f t="shared" si="71"/>
        <v>NA</v>
      </c>
      <c s="51" t="str">
        <f t="shared" si="72"/>
        <v>NA</v>
      </c>
      <c r="AJ3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6" spans="1:51" ht="13.5">
      <c r="A36" s="324"/>
      <c s="43" t="e">
        <f>OFFSET(#REF!,Info!$G$5,0)</f>
        <v>#REF!</v>
      </c>
      <c s="46" t="e">
        <f>OFFSET(#REF!,Info!$G$5,Info!$H$5)</f>
        <v>#REF!</v>
      </c>
      <c s="132" t="str">
        <f t="shared" si="0"/>
        <v>NA</v>
      </c>
      <c s="47" t="str">
        <f t="shared" si="73"/>
        <v>NA</v>
      </c>
      <c s="132" t="str">
        <f t="shared" si="74"/>
        <v>NA</v>
      </c>
      <c s="132" t="str">
        <f t="shared" si="75"/>
        <v>NA</v>
      </c>
      <c s="132" t="str">
        <f t="shared" si="76"/>
        <v>NA</v>
      </c>
      <c s="46" t="e">
        <f>OFFSET(#REF!,Info!$G$5,Info!$H$5)</f>
        <v>#REF!</v>
      </c>
      <c s="46" t="e">
        <f>OFFSET(#REF!,Info!$G$5,Info!$H$5)</f>
        <v>#REF!</v>
      </c>
      <c s="132" t="str">
        <f t="shared" si="4"/>
        <v>NA</v>
      </c>
      <c s="132" t="str">
        <f t="shared" si="63"/>
        <v>NA</v>
      </c>
      <c s="132" t="str">
        <f t="shared" si="64"/>
        <v>NA</v>
      </c>
      <c s="132" t="str">
        <f t="shared" si="7"/>
        <v>NA</v>
      </c>
      <c s="132" t="str">
        <f t="shared" si="21"/>
        <v>NA</v>
      </c>
      <c s="46" t="e">
        <f>OFFSET(#REF!,Info!$G$5,Info!$H$5)</f>
        <v>#REF!</v>
      </c>
      <c s="46" t="e">
        <f>OFFSET(#REF!,Info!$G$5,Info!$H$5)</f>
        <v>#REF!</v>
      </c>
      <c s="132" t="str">
        <f t="shared" si="8"/>
        <v>NA</v>
      </c>
      <c s="132" t="str">
        <f t="shared" si="65"/>
        <v>NA</v>
      </c>
      <c s="132" t="str">
        <f t="shared" si="66"/>
        <v>NA</v>
      </c>
      <c s="132" t="str">
        <f t="shared" si="11"/>
        <v>NA</v>
      </c>
      <c s="132" t="str">
        <f t="shared" si="22"/>
        <v>NA</v>
      </c>
      <c s="46" t="e">
        <f>OFFSET(#REF!,Info!$G$5,Info!$H$5)</f>
        <v>#REF!</v>
      </c>
      <c s="46" t="e">
        <f>OFFSET(#REF!,Info!$G$5,Info!$H$5)</f>
        <v>#REF!</v>
      </c>
      <c s="132" t="str">
        <f t="shared" si="12"/>
        <v>NA</v>
      </c>
      <c s="132" t="str">
        <f t="shared" si="67"/>
        <v>NA</v>
      </c>
      <c s="132" t="str">
        <f t="shared" si="68"/>
        <v>NA</v>
      </c>
      <c s="132" t="str">
        <f t="shared" si="15"/>
        <v>NA</v>
      </c>
      <c s="132" t="str">
        <f t="shared" si="23"/>
        <v>NA</v>
      </c>
      <c s="46" t="e">
        <f>OFFSET(#REF!,Info!$G$5,Info!$H$5)</f>
        <v>#REF!</v>
      </c>
      <c s="51" t="str">
        <f t="shared" si="69"/>
        <v>NA</v>
      </c>
      <c s="51" t="str">
        <f t="shared" si="70"/>
        <v>NA</v>
      </c>
      <c s="51" t="str">
        <f t="shared" si="71"/>
        <v>NA</v>
      </c>
      <c s="51" t="str">
        <f t="shared" si="72"/>
        <v>NA</v>
      </c>
      <c r="AJ3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37" spans="1:51" ht="13.5">
      <c r="A37" s="324"/>
      <c s="43" t="e">
        <f>OFFSET(#REF!,Info!$G$5,0)</f>
        <v>#REF!</v>
      </c>
      <c s="44" t="e">
        <f>OFFSET(#REF!,Info!$G$5,Info!$H$5)</f>
        <v>#REF!</v>
      </c>
      <c s="126" t="str">
        <f t="shared" si="0"/>
        <v>NA</v>
      </c>
      <c s="45" t="str">
        <f t="shared" si="73"/>
        <v>NA</v>
      </c>
      <c s="126" t="str">
        <f t="shared" si="74"/>
        <v>NA</v>
      </c>
      <c s="126" t="str">
        <f t="shared" si="75"/>
        <v>NA</v>
      </c>
      <c s="126" t="str">
        <f t="shared" si="76"/>
        <v>NA</v>
      </c>
      <c s="44" t="e">
        <f>OFFSET(#REF!,Info!$G$5,Info!$H$5)</f>
        <v>#REF!</v>
      </c>
      <c s="44" t="e">
        <f>OFFSET(#REF!,Info!$G$5,Info!$H$5)</f>
        <v>#REF!</v>
      </c>
      <c s="126" t="str">
        <f t="shared" si="4"/>
        <v>NA</v>
      </c>
      <c s="126" t="str">
        <f t="shared" si="63"/>
        <v>NA</v>
      </c>
      <c s="126" t="str">
        <f>IF(ISERROR(L37-(P37/P$33*100)),"NA",L37-(P37/P$33*100))</f>
        <v>NA</v>
      </c>
      <c s="126" t="str">
        <f t="shared" si="7"/>
        <v>NA</v>
      </c>
      <c s="126" t="str">
        <f t="shared" si="21"/>
        <v>NA</v>
      </c>
      <c s="44" t="e">
        <f>OFFSET(#REF!,Info!$G$5,Info!$H$5)</f>
        <v>#REF!</v>
      </c>
      <c s="44" t="e">
        <f>OFFSET(#REF!,Info!$G$5,Info!$H$5)</f>
        <v>#REF!</v>
      </c>
      <c s="126" t="str">
        <f t="shared" si="8"/>
        <v>NA</v>
      </c>
      <c s="126" t="str">
        <f t="shared" si="65"/>
        <v>NA</v>
      </c>
      <c s="126" t="str">
        <f>IF(ISERROR(S37-(W37/W$33*100)),"NA",S37-(W37/W$33*100))</f>
        <v>NA</v>
      </c>
      <c s="126" t="str">
        <f t="shared" si="11"/>
        <v>NA</v>
      </c>
      <c s="126" t="str">
        <f t="shared" si="22"/>
        <v>NA</v>
      </c>
      <c s="44" t="e">
        <f>OFFSET(#REF!,Info!$G$5,Info!$H$5)</f>
        <v>#REF!</v>
      </c>
      <c s="44" t="e">
        <f>OFFSET(#REF!,Info!$G$5,Info!$H$5)</f>
        <v>#REF!</v>
      </c>
      <c s="126" t="str">
        <f t="shared" si="12"/>
        <v>NA</v>
      </c>
      <c s="126" t="str">
        <f t="shared" si="67"/>
        <v>NA</v>
      </c>
      <c s="126" t="str">
        <f>IF(ISERROR(Z37-(AD37/AD$33*100)),"NA",Z37-(AD37/AD$33*100))</f>
        <v>NA</v>
      </c>
      <c s="126" t="str">
        <f t="shared" si="15"/>
        <v>NA</v>
      </c>
      <c s="126" t="str">
        <f t="shared" si="23"/>
        <v>NA</v>
      </c>
      <c s="44" t="e">
        <f>OFFSET(#REF!,Info!$G$5,Info!$H$5)</f>
        <v>#REF!</v>
      </c>
      <c s="51" t="str">
        <f t="shared" si="69"/>
        <v>NA</v>
      </c>
      <c s="51" t="str">
        <f t="shared" si="70"/>
        <v>NA</v>
      </c>
      <c s="51" t="str">
        <f t="shared" si="71"/>
        <v>NA</v>
      </c>
      <c s="51" t="str">
        <f t="shared" si="72"/>
        <v>NA</v>
      </c>
      <c r="AJ3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8" spans="1:51" ht="13.5">
      <c r="A38" s="324"/>
      <c s="52" t="s">
        <v>98</v>
      </c>
      <c s="53" t="e">
        <f>C33-SUM(C34:C37)</f>
        <v>#REF!</v>
      </c>
      <c s="133" t="str">
        <f t="shared" si="0"/>
        <v>NA</v>
      </c>
      <c s="176" t="str">
        <f t="shared" si="73"/>
        <v>NA</v>
      </c>
      <c s="133" t="str">
        <f t="shared" si="74"/>
        <v>NA</v>
      </c>
      <c s="133" t="str">
        <f t="shared" si="75"/>
        <v>NA</v>
      </c>
      <c s="133" t="str">
        <f t="shared" si="76"/>
        <v>NA</v>
      </c>
      <c s="53" t="e">
        <f t="shared" ref="I38:J38" si="77">I33-SUM(I34:I37)</f>
        <v>#REF!</v>
      </c>
      <c s="53" t="e">
        <f t="shared" si="77"/>
        <v>#REF!</v>
      </c>
      <c s="133" t="str">
        <f t="shared" si="4"/>
        <v>NA</v>
      </c>
      <c s="133" t="str">
        <f t="shared" si="63"/>
        <v>NA</v>
      </c>
      <c s="133" t="str">
        <f>IF(ISERROR(L38-(P38/P$33*100)),"NA",L38-(P38/P$33*100))</f>
        <v>NA</v>
      </c>
      <c s="133" t="str">
        <f>IF(ISERROR(J38/J$5*100),"NA",J38/J$5*100)</f>
        <v>NA</v>
      </c>
      <c s="133" t="str">
        <f>IF(ISERROR(N38-(P38/P$5*100)),"NA",N38-(P38/P$5*100))</f>
        <v>NA</v>
      </c>
      <c s="53" t="e">
        <f t="shared" ref="P38" si="78">P33-SUM(P34:P37)</f>
        <v>#REF!</v>
      </c>
      <c s="53" t="e">
        <f t="shared" ref="Q38" si="79">Q33-SUM(Q34:Q37)</f>
        <v>#REF!</v>
      </c>
      <c s="133" t="str">
        <f>IF(ISERROR((Q38-W38)/W38*100),"NA",(Q38-W38)/W38*100)</f>
        <v>NA</v>
      </c>
      <c s="133" t="str">
        <f t="shared" si="65"/>
        <v>NA</v>
      </c>
      <c s="133" t="str">
        <f>IF(ISERROR(S38-(W38/W$33*100)),"NA",S38-(W38/W$33*100))</f>
        <v>NA</v>
      </c>
      <c s="133" t="str">
        <f>IF(ISERROR(Q38/Q$5*100),"NA",Q38/Q$5*100)</f>
        <v>NA</v>
      </c>
      <c s="133" t="str">
        <f>IF(ISERROR(U38-(W38/W$5*100)),"NA",U38-(W38/W$5*100))</f>
        <v>NA</v>
      </c>
      <c s="53" t="e">
        <f t="shared" ref="W38:X38" si="80">W33-SUM(W34:W37)</f>
        <v>#REF!</v>
      </c>
      <c s="53" t="e">
        <f t="shared" si="80"/>
        <v>#REF!</v>
      </c>
      <c s="133" t="str">
        <f>IF(ISERROR((X38-AD38)/AD38*100),"NA",(X38-AD38)/AD38*100)</f>
        <v>NA</v>
      </c>
      <c s="133" t="str">
        <f t="shared" si="67"/>
        <v>NA</v>
      </c>
      <c s="133" t="str">
        <f>IF(ISERROR(Z38-(AD38/AD$33*100)),"NA",Z38-(AD38/AD$33*100))</f>
        <v>NA</v>
      </c>
      <c s="133" t="str">
        <f>IF(ISERROR(X38/X$5*100),"NA",X38/X$5*100)</f>
        <v>NA</v>
      </c>
      <c s="133" t="str">
        <f>IF(ISERROR(AB38-(AD38/AD$5*100)),"NA",AB38-(AD38/AD$5*100))</f>
        <v>NA</v>
      </c>
      <c s="53" t="e">
        <f t="shared" ref="AD38" si="81">AD33-SUM(AD34:AD37)</f>
        <v>#REF!</v>
      </c>
      <c s="54" t="str">
        <f t="shared" si="69"/>
        <v>NA</v>
      </c>
      <c s="54" t="str">
        <f t="shared" si="70"/>
        <v>NA</v>
      </c>
      <c s="54" t="str">
        <f t="shared" si="71"/>
        <v>NA</v>
      </c>
      <c s="54" t="str">
        <f t="shared" si="72"/>
        <v>NA</v>
      </c>
      <c s="55"/>
      <c s="53" t="e">
        <f t="shared" ref="AJ38" si="82">AJ33-SUM(AJ34:AJ37)</f>
        <v>#REF!</v>
      </c>
      <c s="53" t="e">
        <f t="shared" ref="AK38" si="83">AK33-SUM(AK34:AK37)</f>
        <v>#REF!</v>
      </c>
      <c s="53" t="e">
        <f t="shared" ref="AL38" si="84">AL33-SUM(AL34:AL37)</f>
        <v>#REF!</v>
      </c>
      <c s="53" t="e">
        <f t="shared" ref="AM38" si="85">AM33-SUM(AM34:AM37)</f>
        <v>#REF!</v>
      </c>
      <c s="53" t="e">
        <f t="shared" ref="AN38" si="86">AN33-SUM(AN34:AN37)</f>
        <v>#REF!</v>
      </c>
      <c s="53" t="e">
        <f t="shared" ref="AO38" si="87">AO33-SUM(AO34:AO37)</f>
        <v>#REF!</v>
      </c>
      <c s="53" t="e">
        <f t="shared" ref="AP38" si="88">AP33-SUM(AP34:AP37)</f>
        <v>#REF!</v>
      </c>
      <c s="53" t="e">
        <f t="shared" ref="AQ38" si="89">AQ33-SUM(AQ34:AQ37)</f>
        <v>#REF!</v>
      </c>
      <c s="53" t="e">
        <f t="shared" ref="AR38" si="90">AR33-SUM(AR34:AR37)</f>
        <v>#REF!</v>
      </c>
      <c s="53" t="e">
        <f t="shared" ref="AS38" si="91">AS33-SUM(AS34:AS37)</f>
        <v>#REF!</v>
      </c>
      <c s="53" t="e">
        <f t="shared" ref="AT38" si="92">AT33-SUM(AT34:AT37)</f>
        <v>#REF!</v>
      </c>
      <c s="53" t="e">
        <f t="shared" ref="AU38" si="93">AU33-SUM(AU34:AU37)</f>
        <v>#REF!</v>
      </c>
      <c s="53" t="e">
        <f t="shared" ref="AV38" si="94">AV33-SUM(AV34:AV37)</f>
        <v>#REF!</v>
      </c>
      <c s="53" t="e">
        <f t="shared" ref="AW38" si="95">AW33-SUM(AW34:AW37)</f>
        <v>#REF!</v>
      </c>
      <c s="53" t="e">
        <f t="shared" ref="AX38" si="96">AX33-SUM(AX34:AX37)</f>
        <v>#REF!</v>
      </c>
      <c s="53" t="e">
        <f t="shared" ref="AY38" si="97">AY33-SUM(AY34:AY37)</f>
        <v>#REF!</v>
      </c>
    </row>
    <row r="39" spans="1:51" ht="13.5">
      <c r="A39" s="324"/>
      <c s="43" t="e">
        <f>OFFSET(#REF!,Info!$G$5,0)</f>
        <v>#REF!</v>
      </c>
      <c s="46" t="e">
        <f>OFFSET(#REF!,Info!$G$5,Info!$H$5)</f>
        <v>#REF!</v>
      </c>
      <c s="132" t="str">
        <f t="shared" si="0"/>
        <v>NA</v>
      </c>
      <c s="47" t="str">
        <f>IF(ISERROR(C39/$C$39*100),"NA",C39/$C$39*100)</f>
        <v>NA</v>
      </c>
      <c s="132" t="str">
        <f>IF(ISERROR(E39-(I39/I$39*100)),"NA",E39-(I39/I$39*100))</f>
        <v>NA</v>
      </c>
      <c s="132" t="str">
        <f t="shared" si="3"/>
        <v>NA</v>
      </c>
      <c s="132" t="str">
        <f t="shared" si="20"/>
        <v>NA</v>
      </c>
      <c s="46" t="e">
        <f>OFFSET(#REF!,Info!$G$5,Info!$H$5)</f>
        <v>#REF!</v>
      </c>
      <c s="46" t="e">
        <f>OFFSET(#REF!,Info!$G$5,Info!$H$5)</f>
        <v>#REF!</v>
      </c>
      <c s="132" t="str">
        <f t="shared" si="4"/>
        <v>NA</v>
      </c>
      <c s="132" t="str">
        <f>IF(ISERROR(J39/J$39*100),"NA",J39/J$39*100)</f>
        <v>NA</v>
      </c>
      <c s="132" t="str">
        <f>IF(ISERROR(L39-(P39/P$39*100)),"NA",L39-(P39/P$39*100))</f>
        <v>NA</v>
      </c>
      <c s="132" t="str">
        <f t="shared" si="7"/>
        <v>NA</v>
      </c>
      <c s="132" t="str">
        <f t="shared" si="21"/>
        <v>NA</v>
      </c>
      <c s="46" t="e">
        <f>OFFSET(#REF!,Info!$G$5,Info!$H$5)</f>
        <v>#REF!</v>
      </c>
      <c s="46" t="e">
        <f>OFFSET(#REF!,Info!$G$5,Info!$H$5)</f>
        <v>#REF!</v>
      </c>
      <c s="132" t="str">
        <f t="shared" si="8"/>
        <v>NA</v>
      </c>
      <c s="132" t="str">
        <f>IF(ISERROR(Q39/Q$39*100),"NA",Q39/Q$39*100)</f>
        <v>NA</v>
      </c>
      <c s="132" t="str">
        <f>IF(ISERROR(S39-(W39/W$39*100)),"NA",S39-(W39/W$39*100))</f>
        <v>NA</v>
      </c>
      <c s="132" t="str">
        <f t="shared" si="11"/>
        <v>NA</v>
      </c>
      <c s="132" t="str">
        <f t="shared" si="22"/>
        <v>NA</v>
      </c>
      <c s="46" t="e">
        <f>OFFSET(#REF!,Info!$G$5,Info!$H$5)</f>
        <v>#REF!</v>
      </c>
      <c s="46" t="e">
        <f>OFFSET(#REF!,Info!$G$5,Info!$H$5)</f>
        <v>#REF!</v>
      </c>
      <c s="132" t="str">
        <f t="shared" si="12"/>
        <v>NA</v>
      </c>
      <c s="132" t="str">
        <f>IF(ISERROR(X39/X$39*100),"NA",X39/X$39*100)</f>
        <v>NA</v>
      </c>
      <c s="132" t="str">
        <f>IF(ISERROR(Z39-(AD39/AD$39*100)),"NA",Z39-(AD39/AD$39*100))</f>
        <v>NA</v>
      </c>
      <c s="132" t="str">
        <f t="shared" si="15"/>
        <v>NA</v>
      </c>
      <c s="132" t="str">
        <f t="shared" si="23"/>
        <v>NA</v>
      </c>
      <c s="46" t="e">
        <f>OFFSET(#REF!,Info!$G$5,Info!$H$5)</f>
        <v>#REF!</v>
      </c>
      <c s="51" t="str">
        <f t="shared" si="69"/>
        <v>NA</v>
      </c>
      <c s="51" t="str">
        <f t="shared" si="70"/>
        <v>NA</v>
      </c>
      <c s="51" t="str">
        <f t="shared" si="71"/>
        <v>NA</v>
      </c>
      <c s="51" t="str">
        <f t="shared" si="72"/>
        <v>NA</v>
      </c>
      <c r="AJ3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0" spans="1:51" ht="13.5">
      <c r="A40" s="324"/>
      <c s="43" t="e">
        <f>OFFSET(#REF!,Info!$G$5,0)</f>
        <v>#REF!</v>
      </c>
      <c s="44" t="e">
        <f>OFFSET(#REF!,Info!$G$5,Info!$H$5)</f>
        <v>#REF!</v>
      </c>
      <c s="126" t="str">
        <f t="shared" si="0"/>
        <v>NA</v>
      </c>
      <c s="45" t="str">
        <f>IF(ISERROR(C40/$C$39*100),"NA",C40/$C$39*100)</f>
        <v>NA</v>
      </c>
      <c s="126" t="str">
        <f>IF(ISERROR(E40-(I40/I$39*100)),"NA",E40-(I40/I$39*100))</f>
        <v>NA</v>
      </c>
      <c s="126" t="str">
        <f t="shared" si="3"/>
        <v>NA</v>
      </c>
      <c s="126" t="str">
        <f t="shared" si="20"/>
        <v>NA</v>
      </c>
      <c s="44" t="e">
        <f>OFFSET(#REF!,Info!$G$5,Info!$H$5)</f>
        <v>#REF!</v>
      </c>
      <c s="44" t="e">
        <f>OFFSET(#REF!,Info!$G$5,Info!$H$5)</f>
        <v>#REF!</v>
      </c>
      <c s="126" t="str">
        <f t="shared" si="4"/>
        <v>NA</v>
      </c>
      <c s="126" t="str">
        <f>IF(ISERROR(J40/J$39*100),"NA",J40/J$39*100)</f>
        <v>NA</v>
      </c>
      <c s="126" t="str">
        <f>IF(ISERROR(L40-(P40/P$39*100)),"NA",L40-(P40/P$39*100))</f>
        <v>NA</v>
      </c>
      <c s="126" t="str">
        <f t="shared" si="7"/>
        <v>NA</v>
      </c>
      <c s="126" t="str">
        <f t="shared" si="21"/>
        <v>NA</v>
      </c>
      <c s="44" t="e">
        <f>OFFSET(#REF!,Info!$G$5,Info!$H$5)</f>
        <v>#REF!</v>
      </c>
      <c s="44" t="e">
        <f>OFFSET(#REF!,Info!$G$5,Info!$H$5)</f>
        <v>#REF!</v>
      </c>
      <c s="126" t="str">
        <f t="shared" si="8"/>
        <v>NA</v>
      </c>
      <c s="126" t="str">
        <f>IF(ISERROR(Q40/Q$39*100),"NA",Q40/Q$39*100)</f>
        <v>NA</v>
      </c>
      <c s="126" t="str">
        <f>IF(ISERROR(S40-(W40/W$39*100)),"NA",S40-(W40/W$39*100))</f>
        <v>NA</v>
      </c>
      <c s="126" t="str">
        <f t="shared" si="11"/>
        <v>NA</v>
      </c>
      <c s="126" t="str">
        <f t="shared" si="22"/>
        <v>NA</v>
      </c>
      <c s="44" t="e">
        <f>OFFSET(#REF!,Info!$G$5,Info!$H$5)</f>
        <v>#REF!</v>
      </c>
      <c s="44" t="e">
        <f>OFFSET(#REF!,Info!$G$5,Info!$H$5)</f>
        <v>#REF!</v>
      </c>
      <c s="126" t="str">
        <f t="shared" si="12"/>
        <v>NA</v>
      </c>
      <c s="126" t="str">
        <f>IF(ISERROR(X40/X$39*100),"NA",X40/X$39*100)</f>
        <v>NA</v>
      </c>
      <c s="126" t="str">
        <f>IF(ISERROR(Z40-(AD40/AD$39*100)),"NA",Z40-(AD40/AD$39*100))</f>
        <v>NA</v>
      </c>
      <c s="126" t="str">
        <f t="shared" si="15"/>
        <v>NA</v>
      </c>
      <c s="126" t="str">
        <f t="shared" si="23"/>
        <v>NA</v>
      </c>
      <c s="44" t="e">
        <f>OFFSET(#REF!,Info!$G$5,Info!$H$5)</f>
        <v>#REF!</v>
      </c>
      <c s="51" t="str">
        <f t="shared" si="69"/>
        <v>NA</v>
      </c>
      <c s="51" t="str">
        <f t="shared" si="70"/>
        <v>NA</v>
      </c>
      <c s="51" t="str">
        <f t="shared" si="71"/>
        <v>NA</v>
      </c>
      <c s="51" t="str">
        <f t="shared" si="72"/>
        <v>NA</v>
      </c>
      <c r="AJ4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41" spans="1:51" ht="13.5">
      <c r="A41" s="324"/>
      <c s="43" t="e">
        <f>OFFSET(#REF!,Info!$G$5,0)</f>
        <v>#REF!</v>
      </c>
      <c s="46" t="e">
        <f>OFFSET(#REF!,Info!$G$5,Info!$H$5)</f>
        <v>#REF!</v>
      </c>
      <c s="132" t="str">
        <f t="shared" si="0"/>
        <v>NA</v>
      </c>
      <c s="47" t="str">
        <f>IF(ISERROR(C41/$C$39*100),"NA",C41/$C$39*100)</f>
        <v>NA</v>
      </c>
      <c s="132" t="str">
        <f>IF(ISERROR(E41-(I41/I$39*100)),"NA",E41-(I41/I$39*100))</f>
        <v>NA</v>
      </c>
      <c s="132" t="str">
        <f t="shared" si="3"/>
        <v>NA</v>
      </c>
      <c s="132" t="str">
        <f t="shared" si="20"/>
        <v>NA</v>
      </c>
      <c s="46" t="e">
        <f>OFFSET(#REF!,Info!$G$5,Info!$H$5)</f>
        <v>#REF!</v>
      </c>
      <c s="46" t="e">
        <f>OFFSET(#REF!,Info!$G$5,Info!$H$5)</f>
        <v>#REF!</v>
      </c>
      <c s="132" t="str">
        <f t="shared" si="4"/>
        <v>NA</v>
      </c>
      <c s="132" t="str">
        <f>IF(ISERROR(J41/J$39*100),"NA",J41/J$39*100)</f>
        <v>NA</v>
      </c>
      <c s="132" t="str">
        <f>IF(ISERROR(L41-(P41/P$39*100)),"NA",L41-(P41/P$39*100))</f>
        <v>NA</v>
      </c>
      <c s="132" t="str">
        <f t="shared" si="7"/>
        <v>NA</v>
      </c>
      <c s="132" t="str">
        <f t="shared" si="21"/>
        <v>NA</v>
      </c>
      <c s="46" t="e">
        <f>OFFSET(#REF!,Info!$G$5,Info!$H$5)</f>
        <v>#REF!</v>
      </c>
      <c s="46" t="e">
        <f>OFFSET(#REF!,Info!$G$5,Info!$H$5)</f>
        <v>#REF!</v>
      </c>
      <c s="132" t="str">
        <f t="shared" si="8"/>
        <v>NA</v>
      </c>
      <c s="132" t="str">
        <f>IF(ISERROR(Q41/Q$39*100),"NA",Q41/Q$39*100)</f>
        <v>NA</v>
      </c>
      <c s="132" t="str">
        <f>IF(ISERROR(S41-(W41/W$39*100)),"NA",S41-(W41/W$39*100))</f>
        <v>NA</v>
      </c>
      <c s="132" t="str">
        <f t="shared" si="11"/>
        <v>NA</v>
      </c>
      <c s="132" t="str">
        <f t="shared" si="22"/>
        <v>NA</v>
      </c>
      <c s="46" t="e">
        <f>OFFSET(#REF!,Info!$G$5,Info!$H$5)</f>
        <v>#REF!</v>
      </c>
      <c s="46" t="e">
        <f>OFFSET(#REF!,Info!$G$5,Info!$H$5)</f>
        <v>#REF!</v>
      </c>
      <c s="132" t="str">
        <f t="shared" si="12"/>
        <v>NA</v>
      </c>
      <c s="132" t="str">
        <f>IF(ISERROR(X41/X$39*100),"NA",X41/X$39*100)</f>
        <v>NA</v>
      </c>
      <c s="132" t="str">
        <f>IF(ISERROR(Z41-(AD41/AD$39*100)),"NA",Z41-(AD41/AD$39*100))</f>
        <v>NA</v>
      </c>
      <c s="132" t="str">
        <f t="shared" si="15"/>
        <v>NA</v>
      </c>
      <c s="132" t="str">
        <f t="shared" si="23"/>
        <v>NA</v>
      </c>
      <c s="46" t="e">
        <f>OFFSET(#REF!,Info!$G$5,Info!$H$5)</f>
        <v>#REF!</v>
      </c>
      <c s="51" t="str">
        <f t="shared" si="69"/>
        <v>NA</v>
      </c>
      <c s="51" t="str">
        <f t="shared" si="70"/>
        <v>NA</v>
      </c>
      <c s="51" t="str">
        <f t="shared" si="71"/>
        <v>NA</v>
      </c>
      <c s="51" t="str">
        <f t="shared" si="72"/>
        <v>NA</v>
      </c>
      <c r="AJ4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2" spans="1:51" s="56" customFormat="1" ht="13.5">
      <c r="A42" s="324"/>
      <c s="43" t="e">
        <f>OFFSET(#REF!,Info!$G$5,0)</f>
        <v>#REF!</v>
      </c>
      <c s="44" t="e">
        <f>OFFSET(#REF!,Info!$G$5,Info!$H$5)</f>
        <v>#REF!</v>
      </c>
      <c s="126" t="str">
        <f t="shared" si="0"/>
        <v>NA</v>
      </c>
      <c s="45" t="str">
        <f>IF(ISERROR(C42/$C$39*100),"NA",C42/$C$39*100)</f>
        <v>NA</v>
      </c>
      <c s="126" t="str">
        <f>IF(ISERROR(E42-(I42/I$39*100)),"NA",E42-(I42/I$39*100))</f>
        <v>NA</v>
      </c>
      <c s="126" t="str">
        <f t="shared" si="3"/>
        <v>NA</v>
      </c>
      <c s="126" t="str">
        <f t="shared" si="20"/>
        <v>NA</v>
      </c>
      <c s="44" t="e">
        <f>OFFSET(#REF!,Info!$G$5,Info!$H$5)</f>
        <v>#REF!</v>
      </c>
      <c s="44" t="e">
        <f>OFFSET(#REF!,Info!$G$5,Info!$H$5)</f>
        <v>#REF!</v>
      </c>
      <c s="126" t="str">
        <f t="shared" si="4"/>
        <v>NA</v>
      </c>
      <c s="126" t="str">
        <f>IF(ISERROR(J42/J$39*100),"NA",J42/J$39*100)</f>
        <v>NA</v>
      </c>
      <c s="126" t="str">
        <f>IF(ISERROR(L42-(P42/P$39*100)),"NA",L42-(P42/P$39*100))</f>
        <v>NA</v>
      </c>
      <c s="126" t="str">
        <f t="shared" si="7"/>
        <v>NA</v>
      </c>
      <c s="126" t="str">
        <f t="shared" si="21"/>
        <v>NA</v>
      </c>
      <c s="44" t="e">
        <f>OFFSET(#REF!,Info!$G$5,Info!$H$5)</f>
        <v>#REF!</v>
      </c>
      <c s="44" t="e">
        <f>OFFSET(#REF!,Info!$G$5,Info!$H$5)</f>
        <v>#REF!</v>
      </c>
      <c s="126" t="str">
        <f t="shared" si="8"/>
        <v>NA</v>
      </c>
      <c s="126" t="str">
        <f>IF(ISERROR(Q42/Q$39*100),"NA",Q42/Q$39*100)</f>
        <v>NA</v>
      </c>
      <c s="126" t="str">
        <f>IF(ISERROR(S42-(W42/W$39*100)),"NA",S42-(W42/W$39*100))</f>
        <v>NA</v>
      </c>
      <c s="126" t="str">
        <f t="shared" si="11"/>
        <v>NA</v>
      </c>
      <c s="126" t="str">
        <f t="shared" si="22"/>
        <v>NA</v>
      </c>
      <c s="44" t="e">
        <f>OFFSET(#REF!,Info!$G$5,Info!$H$5)</f>
        <v>#REF!</v>
      </c>
      <c s="44" t="e">
        <f>OFFSET(#REF!,Info!$G$5,Info!$H$5)</f>
        <v>#REF!</v>
      </c>
      <c s="126" t="str">
        <f t="shared" si="12"/>
        <v>NA</v>
      </c>
      <c s="126" t="str">
        <f>IF(ISERROR(X42/X$39*100),"NA",X42/X$39*100)</f>
        <v>NA</v>
      </c>
      <c s="126" t="str">
        <f>IF(ISERROR(Z42-(AD42/AD$39*100)),"NA",Z42-(AD42/AD$39*100))</f>
        <v>NA</v>
      </c>
      <c s="126" t="str">
        <f t="shared" si="15"/>
        <v>NA</v>
      </c>
      <c s="126" t="str">
        <f t="shared" si="23"/>
        <v>NA</v>
      </c>
      <c s="44" t="e">
        <f>OFFSET(#REF!,Info!$G$5,Info!$H$5)</f>
        <v>#REF!</v>
      </c>
      <c s="51" t="str">
        <f t="shared" si="69"/>
        <v>NA</v>
      </c>
      <c s="51" t="str">
        <f t="shared" si="70"/>
        <v>NA</v>
      </c>
      <c s="51" t="str">
        <f t="shared" si="71"/>
        <v>NA</v>
      </c>
      <c s="51" t="str">
        <f t="shared" si="72"/>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43" spans="1:51" s="56" customFormat="1" ht="13.5">
      <c r="A43" s="324"/>
      <c s="52" t="s">
        <v>103</v>
      </c>
      <c s="53" t="e">
        <f>C39-SUM(C40:C42)</f>
        <v>#REF!</v>
      </c>
      <c s="133" t="str">
        <f>IF(ISERROR((C43-I43)/I43*100),"NA",(C43-I43)/I43*100)</f>
        <v>NA</v>
      </c>
      <c s="176" t="str">
        <f>IF(ISERROR(C43/$C$39*100),"NA",C43/$C$39*100)</f>
        <v>NA</v>
      </c>
      <c s="133" t="str">
        <f>IF(ISERROR(E43-(I43/I$39*100)),"NA",E43-(I43/I$39*100))</f>
        <v>NA</v>
      </c>
      <c s="133" t="str">
        <f>IF(ISERROR(C43/C$5*100),"NA",C43/C$5*100)</f>
        <v>NA</v>
      </c>
      <c s="133" t="str">
        <f>IF(ISERROR(G43-(I43/I$5*100)),"NA",G43-(I43/I$5*100))</f>
        <v>NA</v>
      </c>
      <c s="53" t="e">
        <f t="shared" ref="I43:J43" si="98">I39-SUM(I40:I42)</f>
        <v>#REF!</v>
      </c>
      <c s="53" t="e">
        <f t="shared" si="98"/>
        <v>#REF!</v>
      </c>
      <c s="133" t="str">
        <f>IF(ISERROR((J43-P43)/P43*100),"NA",(J43-P43)/P43*100)</f>
        <v>NA</v>
      </c>
      <c s="176" t="str">
        <f>IF(ISERROR(J43/$J$39*100),"NA",J43/$J$39*100)</f>
        <v>NA</v>
      </c>
      <c s="133" t="str">
        <f>IF(ISERROR(L43-(P43/P$39*100)),"NA",L43-(P43/P$39*100))</f>
        <v>NA</v>
      </c>
      <c s="133" t="str">
        <f>IF(ISERROR(J43/J$5*100),"NA",J43/J$5*100)</f>
        <v>NA</v>
      </c>
      <c s="133" t="str">
        <f>IF(ISERROR(N43-(P43/P$5*100)),"NA",N43-(P43/P$5*100))</f>
        <v>NA</v>
      </c>
      <c s="53" t="e">
        <f t="shared" ref="P43:Q43" si="99">P39-SUM(P40:P42)</f>
        <v>#REF!</v>
      </c>
      <c s="53" t="e">
        <f t="shared" si="99"/>
        <v>#REF!</v>
      </c>
      <c s="133" t="str">
        <f>IF(ISERROR((Q43-W43)/W43*100),"NA",(Q43-W43)/W43*100)</f>
        <v>NA</v>
      </c>
      <c s="133" t="str">
        <f>IF(ISERROR(Q43/Q$39*100),"NA",Q43/Q$39*100)</f>
        <v>NA</v>
      </c>
      <c s="133" t="str">
        <f>IF(ISERROR(S43-(W43/W$39*100)),"NA",S43-(W43/W$39*100))</f>
        <v>NA</v>
      </c>
      <c s="133" t="str">
        <f>IF(ISERROR(Q43/Q$5*100),"NA",Q43/Q$5*100)</f>
        <v>NA</v>
      </c>
      <c s="133" t="str">
        <f>IF(ISERROR(U43-(W43/W$5*100)),"NA",U43-(W43/W$5*100))</f>
        <v>NA</v>
      </c>
      <c s="53" t="e">
        <f t="shared" ref="W43:X43" si="100">W39-SUM(W40:W42)</f>
        <v>#REF!</v>
      </c>
      <c s="53" t="e">
        <f t="shared" si="100"/>
        <v>#REF!</v>
      </c>
      <c s="133" t="str">
        <f>IF(ISERROR((X43-AD43)/AD43*100),"NA",(X43-AD43)/AD43*100)</f>
        <v>NA</v>
      </c>
      <c s="133" t="str">
        <f>IF(ISERROR(X43/X$39*100),"NA",X43/X$39*100)</f>
        <v>NA</v>
      </c>
      <c s="133" t="str">
        <f>IF(ISERROR(Z43-(AD43/AD$39*100)),"NA",Z43-(AD43/AD$39*100))</f>
        <v>NA</v>
      </c>
      <c s="133" t="str">
        <f>IF(ISERROR(X43/X$5*100),"NA",X43/X$5*100)</f>
        <v>NA</v>
      </c>
      <c s="133" t="str">
        <f>IF(ISERROR(AB43-(AD43/AD$5*100)),"NA",AB43-(AD43/AD$5*100))</f>
        <v>NA</v>
      </c>
      <c s="53" t="e">
        <f>AD39-SUM(AD40:AD42)</f>
        <v>#REF!</v>
      </c>
      <c s="54" t="str">
        <f t="shared" ref="AE43:AE55" si="101">IF(ISERROR(((AJ43/AR43)-(AK43/AS43))/(AK43/AS43)*100),"NA",((AJ43/AR43)-(AK43/AS43))/(AK43/AS43)*100)</f>
        <v>NA</v>
      </c>
      <c s="54" t="str">
        <f t="shared" ref="AF43:AF55" si="102">IF(ISERROR(((AL43/AT43)-(AM43/AU43))/(AM43/AU43)*100),"NA",((AL43/AT43)-(AM43/AU43))/(AM43/AU43)*100)</f>
        <v>NA</v>
      </c>
      <c s="54" t="str">
        <f t="shared" ref="AG43:AG55" si="103">IF(ISERROR(((AN43/AV43)-(AO43/AW43))/(AO43/AW43)*100),"NA",((AN43/AV43)-(AO43/AW43))/(AO43/AW43)*100)</f>
        <v>NA</v>
      </c>
      <c s="54" t="str">
        <f t="shared" ref="AH43:AH55" si="104">IF(ISERROR(((AP43/AX43)-(AQ43/AY43))/(AQ43/AY43)*100),"NA",((AP43/AX43)-(AQ43/AY43))/(AQ43/AY43)*100)</f>
        <v>NA</v>
      </c>
      <c s="55"/>
      <c s="53" t="e">
        <f t="shared" ref="AJ43:AY43" si="105">AJ39-SUM(AJ40:AJ42)</f>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row>
    <row r="44" spans="1:51" s="56" customFormat="1" ht="13.5">
      <c r="A44" s="324"/>
      <c s="217" t="s">
        <v>386</v>
      </c>
      <c s="214" t="e">
        <f>C33+C39</f>
        <v>#REF!</v>
      </c>
      <c s="133" t="str">
        <f>IF(ISERROR((C44-I44)/I44*100),"NA",(C44-I44)/I44*100)</f>
        <v>NA</v>
      </c>
      <c s="176" t="str">
        <f>IF(ISERROR(C44/$C$44*100),"NA",C44/$C$44*100)</f>
        <v>NA</v>
      </c>
      <c s="133" t="str">
        <f>IF(ISERROR(E44-(I44/I$44*100)),"NA",E44-(I44/I$44*100))</f>
        <v>NA</v>
      </c>
      <c s="215" t="str">
        <f t="shared" ref="G44:G47" si="106">IF(ISERROR(C44/C$5*100),"NA",C44/C$5*100)</f>
        <v>NA</v>
      </c>
      <c s="215" t="str">
        <f t="shared" ref="H44:H47" si="107">IF(ISERROR(G44-(I44/I$5*100)),"NA",G44-(I44/I$5*100))</f>
        <v>NA</v>
      </c>
      <c s="214" t="e">
        <f t="shared" ref="I44:J46" si="108">I33+I39</f>
        <v>#REF!</v>
      </c>
      <c s="214" t="e">
        <f t="shared" si="108"/>
        <v>#REF!</v>
      </c>
      <c s="133" t="str">
        <f>IF(ISERROR((J44-P44)/P44*100),"NA",(J44-P44)/P44*100)</f>
        <v>NA</v>
      </c>
      <c s="176" t="str">
        <f>IF(ISERROR(J44/$J$44*100),"NA",J44/$J$44*100)</f>
        <v>NA</v>
      </c>
      <c s="133" t="str">
        <f>IF(ISERROR(L44-(P44/P$44*100)),"NA",L44-(P44/P$44*100))</f>
        <v>NA</v>
      </c>
      <c s="215" t="str">
        <f t="shared" ref="N44:N47" si="109">IF(ISERROR(J44/J$5*100),"NA",J44/J$5*100)</f>
        <v>NA</v>
      </c>
      <c s="215" t="str">
        <f t="shared" ref="O44:O47" si="110">IF(ISERROR(N44-(P44/P$5*100)),"NA",N44-(P44/P$5*100))</f>
        <v>NA</v>
      </c>
      <c s="214" t="e">
        <f t="shared" ref="P44:Q46" si="111">P33+P39</f>
        <v>#REF!</v>
      </c>
      <c s="214" t="e">
        <f t="shared" si="111"/>
        <v>#REF!</v>
      </c>
      <c s="133" t="str">
        <f>IF(ISERROR((Q44-W44)/W44*100),"NA",(Q44-W44)/W44*100)</f>
        <v>NA</v>
      </c>
      <c s="176" t="str">
        <f>IF(ISERROR(Q44/$Q$44*100),"NA",Q44/$Q$44*100)</f>
        <v>NA</v>
      </c>
      <c s="133" t="str">
        <f>IF(ISERROR(S44-(W44/W$44*100)),"NA",S44-(W44/W$44*100))</f>
        <v>NA</v>
      </c>
      <c s="215" t="str">
        <f t="shared" ref="U44:U47" si="112">IF(ISERROR(Q44/Q$5*100),"NA",Q44/Q$5*100)</f>
        <v>NA</v>
      </c>
      <c s="215" t="str">
        <f t="shared" ref="V44:V47" si="113">IF(ISERROR(U44-(W44/W$5*100)),"NA",U44-(W44/W$5*100))</f>
        <v>NA</v>
      </c>
      <c s="214" t="e">
        <f t="shared" ref="W44:X46" si="114">W33+W39</f>
        <v>#REF!</v>
      </c>
      <c s="214" t="e">
        <f t="shared" si="114"/>
        <v>#REF!</v>
      </c>
      <c s="133" t="str">
        <f>IF(ISERROR((X44-AD44)/AD44*100),"NA",(X44-AD44)/AD44*100)</f>
        <v>NA</v>
      </c>
      <c s="176" t="str">
        <f>IF(ISERROR(X44/$X$44*100),"NA",X44/$X$44*100)</f>
        <v>NA</v>
      </c>
      <c s="133" t="str">
        <f>IF(ISERROR(Z44-(AD44/AD$44*100)),"NA",Z44-(AD44/AD$44*100))</f>
        <v>NA</v>
      </c>
      <c s="215" t="str">
        <f t="shared" ref="AB44:AB47" si="115">IF(ISERROR(X44/X$5*100),"NA",X44/X$5*100)</f>
        <v>NA</v>
      </c>
      <c s="215" t="str">
        <f t="shared" ref="AC44:AC47" si="116">IF(ISERROR(AB44-(AD44/AD$5*100)),"NA",AB44-(AD44/AD$5*100))</f>
        <v>NA</v>
      </c>
      <c s="214" t="e">
        <f>AD33+AD39</f>
        <v>#REF!</v>
      </c>
      <c s="54" t="str">
        <f t="shared" si="101"/>
        <v>NA</v>
      </c>
      <c s="54" t="str">
        <f t="shared" si="102"/>
        <v>NA</v>
      </c>
      <c s="54" t="str">
        <f t="shared" si="103"/>
        <v>NA</v>
      </c>
      <c s="54" t="str">
        <f t="shared" si="104"/>
        <v>NA</v>
      </c>
      <c s="55"/>
      <c s="214" t="e">
        <f t="shared" ref="AJ44:AY44" si="117">AJ33+AJ39</f>
        <v>#REF!</v>
      </c>
      <c s="214" t="e">
        <f t="shared" si="117"/>
        <v>#REF!</v>
      </c>
      <c s="214" t="e">
        <f t="shared" si="117"/>
        <v>#REF!</v>
      </c>
      <c s="214" t="e">
        <f t="shared" si="117"/>
        <v>#REF!</v>
      </c>
      <c s="214" t="e">
        <f t="shared" si="117"/>
        <v>#REF!</v>
      </c>
      <c s="214" t="e">
        <f t="shared" si="117"/>
        <v>#REF!</v>
      </c>
      <c s="214" t="e">
        <f t="shared" si="117"/>
        <v>#REF!</v>
      </c>
      <c s="214" t="e">
        <f t="shared" si="117"/>
        <v>#REF!</v>
      </c>
      <c s="214" t="e">
        <f t="shared" si="117"/>
        <v>#REF!</v>
      </c>
      <c s="214" t="e">
        <f t="shared" si="117"/>
        <v>#REF!</v>
      </c>
      <c s="214" t="e">
        <f t="shared" si="117"/>
        <v>#REF!</v>
      </c>
      <c s="214" t="e">
        <f t="shared" si="117"/>
        <v>#REF!</v>
      </c>
      <c s="214" t="e">
        <f t="shared" si="117"/>
        <v>#REF!</v>
      </c>
      <c s="214" t="e">
        <f t="shared" si="117"/>
        <v>#REF!</v>
      </c>
      <c s="214" t="e">
        <f t="shared" si="117"/>
        <v>#REF!</v>
      </c>
      <c s="214" t="e">
        <f t="shared" si="117"/>
        <v>#REF!</v>
      </c>
    </row>
    <row r="45" spans="1:51" s="56" customFormat="1" ht="13.5">
      <c r="A45" s="324"/>
      <c s="217" t="s">
        <v>387</v>
      </c>
      <c s="214" t="e">
        <f>C34+C40</f>
        <v>#REF!</v>
      </c>
      <c s="133" t="str">
        <f t="shared" ref="D45:D106" si="118">IF(ISERROR((C45-I45)/I45*100),"NA",(C45-I45)/I45*100)</f>
        <v>NA</v>
      </c>
      <c s="176" t="str">
        <f t="shared" ref="E45:E47" si="119">IF(ISERROR(C45/$C$44*100),"NA",C45/$C$44*100)</f>
        <v>NA</v>
      </c>
      <c s="133" t="str">
        <f t="shared" ref="F45:F47" si="120">IF(ISERROR(E45-(I45/I$44*100)),"NA",E45-(I45/I$44*100))</f>
        <v>NA</v>
      </c>
      <c s="133" t="str">
        <f t="shared" si="106"/>
        <v>NA</v>
      </c>
      <c s="133" t="str">
        <f t="shared" si="107"/>
        <v>NA</v>
      </c>
      <c s="214" t="e">
        <f t="shared" si="108"/>
        <v>#REF!</v>
      </c>
      <c s="214" t="e">
        <f t="shared" si="108"/>
        <v>#REF!</v>
      </c>
      <c s="133" t="str">
        <f t="shared" ref="K45:K59" si="121">IF(ISERROR((J45-P45)/P45*100),"NA",(J45-P45)/P45*100)</f>
        <v>NA</v>
      </c>
      <c s="176" t="str">
        <f>IF(ISERROR(J45/$J$44*100),"NA",J45/$J$44*100)</f>
        <v>NA</v>
      </c>
      <c s="133" t="str">
        <f t="shared" ref="M45:M47" si="122">IF(ISERROR(L45-(P45/P$44*100)),"NA",L45-(P45/P$44*100))</f>
        <v>NA</v>
      </c>
      <c s="133" t="str">
        <f t="shared" si="109"/>
        <v>NA</v>
      </c>
      <c s="133" t="str">
        <f t="shared" si="110"/>
        <v>NA</v>
      </c>
      <c s="214" t="e">
        <f t="shared" si="111"/>
        <v>#REF!</v>
      </c>
      <c s="214" t="e">
        <f t="shared" si="111"/>
        <v>#REF!</v>
      </c>
      <c s="133" t="str">
        <f t="shared" ref="R45:R59" si="123">IF(ISERROR((Q45-W45)/W45*100),"NA",(Q45-W45)/W45*100)</f>
        <v>NA</v>
      </c>
      <c s="176" t="str">
        <f t="shared" ref="S45:S47" si="124">IF(ISERROR(Q45/$Q$44*100),"NA",Q45/$Q$44*100)</f>
        <v>NA</v>
      </c>
      <c s="133" t="str">
        <f t="shared" ref="T45:T47" si="125">IF(ISERROR(S45-(W45/W$44*100)),"NA",S45-(W45/W$44*100))</f>
        <v>NA</v>
      </c>
      <c s="133" t="str">
        <f t="shared" si="112"/>
        <v>NA</v>
      </c>
      <c s="133" t="str">
        <f t="shared" si="113"/>
        <v>NA</v>
      </c>
      <c s="214" t="e">
        <f t="shared" si="114"/>
        <v>#REF!</v>
      </c>
      <c s="214" t="e">
        <f t="shared" si="114"/>
        <v>#REF!</v>
      </c>
      <c s="133" t="str">
        <f t="shared" ref="Y45:Y59" si="126">IF(ISERROR((X45-AD45)/AD45*100),"NA",(X45-AD45)/AD45*100)</f>
        <v>NA</v>
      </c>
      <c s="176" t="str">
        <f t="shared" ref="Z45:Z47" si="127">IF(ISERROR(X45/$X$44*100),"NA",X45/$X$44*100)</f>
        <v>NA</v>
      </c>
      <c s="133" t="str">
        <f t="shared" ref="AA45:AA47" si="128">IF(ISERROR(Z45-(AD45/AD$44*100)),"NA",Z45-(AD45/AD$44*100))</f>
        <v>NA</v>
      </c>
      <c s="133" t="str">
        <f t="shared" si="115"/>
        <v>NA</v>
      </c>
      <c s="133" t="str">
        <f t="shared" si="116"/>
        <v>NA</v>
      </c>
      <c s="214" t="e">
        <f>AD34+AD40</f>
        <v>#REF!</v>
      </c>
      <c s="54" t="str">
        <f t="shared" si="101"/>
        <v>NA</v>
      </c>
      <c s="54" t="str">
        <f t="shared" si="102"/>
        <v>NA</v>
      </c>
      <c s="54" t="str">
        <f t="shared" si="103"/>
        <v>NA</v>
      </c>
      <c s="54" t="str">
        <f t="shared" si="104"/>
        <v>NA</v>
      </c>
      <c s="55"/>
      <c s="214" t="e">
        <f t="shared" ref="AJ45:AY45" si="129">AJ34+AJ40</f>
        <v>#REF!</v>
      </c>
      <c s="214" t="e">
        <f t="shared" si="129"/>
        <v>#REF!</v>
      </c>
      <c s="214" t="e">
        <f t="shared" si="129"/>
        <v>#REF!</v>
      </c>
      <c s="214" t="e">
        <f t="shared" si="129"/>
        <v>#REF!</v>
      </c>
      <c s="214" t="e">
        <f t="shared" si="129"/>
        <v>#REF!</v>
      </c>
      <c s="214" t="e">
        <f t="shared" si="129"/>
        <v>#REF!</v>
      </c>
      <c s="214" t="e">
        <f t="shared" si="129"/>
        <v>#REF!</v>
      </c>
      <c s="214" t="e">
        <f t="shared" si="129"/>
        <v>#REF!</v>
      </c>
      <c s="214" t="e">
        <f t="shared" si="129"/>
        <v>#REF!</v>
      </c>
      <c s="214" t="e">
        <f t="shared" si="129"/>
        <v>#REF!</v>
      </c>
      <c s="214" t="e">
        <f t="shared" si="129"/>
        <v>#REF!</v>
      </c>
      <c s="214" t="e">
        <f t="shared" si="129"/>
        <v>#REF!</v>
      </c>
      <c s="214" t="e">
        <f t="shared" si="129"/>
        <v>#REF!</v>
      </c>
      <c s="214" t="e">
        <f t="shared" si="129"/>
        <v>#REF!</v>
      </c>
      <c s="214" t="e">
        <f t="shared" si="129"/>
        <v>#REF!</v>
      </c>
      <c s="214" t="e">
        <f t="shared" si="129"/>
        <v>#REF!</v>
      </c>
    </row>
    <row r="46" spans="1:51" s="56" customFormat="1" ht="13.5">
      <c r="A46" s="324"/>
      <c s="217" t="s">
        <v>349</v>
      </c>
      <c s="214" t="e">
        <f>C35+C41</f>
        <v>#REF!</v>
      </c>
      <c s="215" t="str">
        <f t="shared" si="118"/>
        <v>NA</v>
      </c>
      <c s="216" t="str">
        <f t="shared" si="119"/>
        <v>NA</v>
      </c>
      <c s="215" t="str">
        <f t="shared" si="120"/>
        <v>NA</v>
      </c>
      <c s="215" t="str">
        <f t="shared" si="106"/>
        <v>NA</v>
      </c>
      <c s="215" t="str">
        <f t="shared" si="107"/>
        <v>NA</v>
      </c>
      <c s="214" t="e">
        <f t="shared" si="108"/>
        <v>#REF!</v>
      </c>
      <c s="214" t="e">
        <f t="shared" si="108"/>
        <v>#REF!</v>
      </c>
      <c s="215" t="str">
        <f t="shared" si="121"/>
        <v>NA</v>
      </c>
      <c s="216" t="str">
        <f>IF(ISERROR(J46/$J$44*100),"NA",J46/$J$44*100)</f>
        <v>NA</v>
      </c>
      <c s="133" t="str">
        <f t="shared" si="122"/>
        <v>NA</v>
      </c>
      <c s="215" t="str">
        <f t="shared" si="109"/>
        <v>NA</v>
      </c>
      <c s="215" t="str">
        <f t="shared" si="110"/>
        <v>NA</v>
      </c>
      <c s="214" t="e">
        <f t="shared" si="111"/>
        <v>#REF!</v>
      </c>
      <c s="214" t="e">
        <f t="shared" si="111"/>
        <v>#REF!</v>
      </c>
      <c s="215" t="str">
        <f t="shared" si="123"/>
        <v>NA</v>
      </c>
      <c s="216" t="str">
        <f t="shared" si="124"/>
        <v>NA</v>
      </c>
      <c s="133" t="str">
        <f t="shared" si="125"/>
        <v>NA</v>
      </c>
      <c s="215" t="str">
        <f t="shared" si="112"/>
        <v>NA</v>
      </c>
      <c s="215" t="str">
        <f t="shared" si="113"/>
        <v>NA</v>
      </c>
      <c s="214" t="e">
        <f t="shared" si="114"/>
        <v>#REF!</v>
      </c>
      <c s="214" t="e">
        <f t="shared" si="114"/>
        <v>#REF!</v>
      </c>
      <c s="215" t="str">
        <f t="shared" si="126"/>
        <v>NA</v>
      </c>
      <c s="216" t="str">
        <f t="shared" si="127"/>
        <v>NA</v>
      </c>
      <c s="133" t="str">
        <f t="shared" si="128"/>
        <v>NA</v>
      </c>
      <c s="215" t="str">
        <f t="shared" si="115"/>
        <v>NA</v>
      </c>
      <c s="215" t="str">
        <f t="shared" si="116"/>
        <v>NA</v>
      </c>
      <c s="214" t="e">
        <f>AD35+AD41</f>
        <v>#REF!</v>
      </c>
      <c s="54" t="str">
        <f t="shared" si="101"/>
        <v>NA</v>
      </c>
      <c s="54" t="str">
        <f t="shared" si="102"/>
        <v>NA</v>
      </c>
      <c s="54" t="str">
        <f t="shared" si="103"/>
        <v>NA</v>
      </c>
      <c s="54" t="str">
        <f t="shared" si="104"/>
        <v>NA</v>
      </c>
      <c s="55"/>
      <c s="214" t="e">
        <f t="shared" ref="AJ46:AY46" si="130">AJ35+AJ41</f>
        <v>#REF!</v>
      </c>
      <c s="214" t="e">
        <f t="shared" si="130"/>
        <v>#REF!</v>
      </c>
      <c s="214" t="e">
        <f t="shared" si="130"/>
        <v>#REF!</v>
      </c>
      <c s="214" t="e">
        <f t="shared" si="130"/>
        <v>#REF!</v>
      </c>
      <c s="214" t="e">
        <f t="shared" si="130"/>
        <v>#REF!</v>
      </c>
      <c s="214" t="e">
        <f t="shared" si="130"/>
        <v>#REF!</v>
      </c>
      <c s="214" t="e">
        <f t="shared" si="130"/>
        <v>#REF!</v>
      </c>
      <c s="214" t="e">
        <f t="shared" si="130"/>
        <v>#REF!</v>
      </c>
      <c s="214" t="e">
        <f t="shared" si="130"/>
        <v>#REF!</v>
      </c>
      <c s="214" t="e">
        <f t="shared" si="130"/>
        <v>#REF!</v>
      </c>
      <c s="214" t="e">
        <f t="shared" si="130"/>
        <v>#REF!</v>
      </c>
      <c s="214" t="e">
        <f t="shared" si="130"/>
        <v>#REF!</v>
      </c>
      <c s="214" t="e">
        <f t="shared" si="130"/>
        <v>#REF!</v>
      </c>
      <c s="214" t="e">
        <f t="shared" si="130"/>
        <v>#REF!</v>
      </c>
      <c s="214" t="e">
        <f t="shared" si="130"/>
        <v>#REF!</v>
      </c>
      <c s="214" t="e">
        <f t="shared" si="130"/>
        <v>#REF!</v>
      </c>
    </row>
    <row r="47" spans="1:51" ht="13.5">
      <c r="A47" s="324"/>
      <c s="217" t="s">
        <v>388</v>
      </c>
      <c s="214" t="e">
        <f>C37+C42</f>
        <v>#REF!</v>
      </c>
      <c s="133" t="str">
        <f t="shared" si="118"/>
        <v>NA</v>
      </c>
      <c s="176" t="str">
        <f t="shared" si="119"/>
        <v>NA</v>
      </c>
      <c s="133" t="str">
        <f t="shared" si="120"/>
        <v>NA</v>
      </c>
      <c s="133" t="str">
        <f t="shared" si="106"/>
        <v>NA</v>
      </c>
      <c s="133" t="str">
        <f t="shared" si="107"/>
        <v>NA</v>
      </c>
      <c s="214" t="e">
        <f>I37+I42</f>
        <v>#REF!</v>
      </c>
      <c s="214" t="e">
        <f>J37+J42</f>
        <v>#REF!</v>
      </c>
      <c s="133" t="str">
        <f t="shared" si="121"/>
        <v>NA</v>
      </c>
      <c s="176" t="str">
        <f>IF(ISERROR(J47/$J$44*100),"NA",J47/$J$44*100)</f>
        <v>NA</v>
      </c>
      <c s="133" t="str">
        <f t="shared" si="122"/>
        <v>NA</v>
      </c>
      <c s="133" t="str">
        <f t="shared" si="109"/>
        <v>NA</v>
      </c>
      <c s="133" t="str">
        <f t="shared" si="110"/>
        <v>NA</v>
      </c>
      <c s="214" t="e">
        <f>P37+P42</f>
        <v>#REF!</v>
      </c>
      <c s="214" t="e">
        <f>Q37+Q42</f>
        <v>#REF!</v>
      </c>
      <c s="133" t="str">
        <f t="shared" si="123"/>
        <v>NA</v>
      </c>
      <c s="176" t="str">
        <f t="shared" si="124"/>
        <v>NA</v>
      </c>
      <c s="133" t="str">
        <f t="shared" si="125"/>
        <v>NA</v>
      </c>
      <c s="133" t="str">
        <f t="shared" si="112"/>
        <v>NA</v>
      </c>
      <c s="133" t="str">
        <f t="shared" si="113"/>
        <v>NA</v>
      </c>
      <c s="214" t="e">
        <f>W37+W42</f>
        <v>#REF!</v>
      </c>
      <c s="214" t="e">
        <f>X37+X42</f>
        <v>#REF!</v>
      </c>
      <c s="133" t="str">
        <f t="shared" si="126"/>
        <v>NA</v>
      </c>
      <c s="176" t="str">
        <f t="shared" si="127"/>
        <v>NA</v>
      </c>
      <c s="133" t="str">
        <f t="shared" si="128"/>
        <v>NA</v>
      </c>
      <c s="133" t="str">
        <f t="shared" si="115"/>
        <v>NA</v>
      </c>
      <c s="133" t="str">
        <f t="shared" si="116"/>
        <v>NA</v>
      </c>
      <c s="214" t="e">
        <f>AD37+AD42</f>
        <v>#REF!</v>
      </c>
      <c s="54" t="str">
        <f t="shared" si="101"/>
        <v>NA</v>
      </c>
      <c s="54" t="str">
        <f t="shared" si="102"/>
        <v>NA</v>
      </c>
      <c s="54" t="str">
        <f t="shared" si="103"/>
        <v>NA</v>
      </c>
      <c s="54" t="str">
        <f t="shared" si="104"/>
        <v>NA</v>
      </c>
      <c s="55"/>
      <c s="214" t="e">
        <f t="shared" ref="AJ47:AY47" si="131">AJ37+AJ42</f>
        <v>#REF!</v>
      </c>
      <c s="214" t="e">
        <f t="shared" si="131"/>
        <v>#REF!</v>
      </c>
      <c s="214" t="e">
        <f t="shared" si="131"/>
        <v>#REF!</v>
      </c>
      <c s="214" t="e">
        <f t="shared" si="131"/>
        <v>#REF!</v>
      </c>
      <c s="214" t="e">
        <f t="shared" si="131"/>
        <v>#REF!</v>
      </c>
      <c s="214" t="e">
        <f t="shared" si="131"/>
        <v>#REF!</v>
      </c>
      <c s="214" t="e">
        <f t="shared" si="131"/>
        <v>#REF!</v>
      </c>
      <c s="214" t="e">
        <f t="shared" si="131"/>
        <v>#REF!</v>
      </c>
      <c s="214" t="e">
        <f t="shared" si="131"/>
        <v>#REF!</v>
      </c>
      <c s="214" t="e">
        <f t="shared" si="131"/>
        <v>#REF!</v>
      </c>
      <c s="214" t="e">
        <f t="shared" si="131"/>
        <v>#REF!</v>
      </c>
      <c s="214" t="e">
        <f t="shared" si="131"/>
        <v>#REF!</v>
      </c>
      <c s="214" t="e">
        <f t="shared" si="131"/>
        <v>#REF!</v>
      </c>
      <c s="214" t="e">
        <f t="shared" si="131"/>
        <v>#REF!</v>
      </c>
      <c s="214" t="e">
        <f t="shared" si="131"/>
        <v>#REF!</v>
      </c>
      <c s="214" t="e">
        <f t="shared" si="131"/>
        <v>#REF!</v>
      </c>
    </row>
    <row r="48" spans="1:51" ht="13.5">
      <c r="A48" s="324"/>
      <c s="43" t="e">
        <f>OFFSET(#REF!,Info!$G$5,0)</f>
        <v>#REF!</v>
      </c>
      <c s="46" t="e">
        <f>OFFSET(#REF!,Info!$G$5,Info!$H$5)</f>
        <v>#REF!</v>
      </c>
      <c s="132" t="str">
        <f t="shared" si="118"/>
        <v>NA</v>
      </c>
      <c s="47" t="str">
        <f>IF(ISERROR(C48/$C$48*100),"NA",C48/$C$48*100)</f>
        <v>NA</v>
      </c>
      <c s="132" t="str">
        <f>IF(ISERROR(E48-(I48/I$48*100)),"NA",E48-(I48/I$48*100))</f>
        <v>NA</v>
      </c>
      <c s="132" t="str">
        <f>IF(ISERROR(C48/C$5*100),"NA",C48/C$5*100)</f>
        <v>NA</v>
      </c>
      <c s="132" t="str">
        <f>IF(ISERROR(G48-(I48/I$5*100)),"NA",G48-(I48/I$5*100))</f>
        <v>NA</v>
      </c>
      <c s="46" t="e">
        <f>OFFSET(#REF!,Info!$G$5,Info!$H$5)</f>
        <v>#REF!</v>
      </c>
      <c s="46" t="e">
        <f>OFFSET(#REF!,Info!$G$5,Info!$H$5)</f>
        <v>#REF!</v>
      </c>
      <c s="132" t="str">
        <f t="shared" si="121"/>
        <v>NA</v>
      </c>
      <c s="47" t="str">
        <f>IF(ISERROR(J48/$J$48*100),"NA",J48/$J$48*100)</f>
        <v>NA</v>
      </c>
      <c s="132" t="str">
        <f>IF(ISERROR(L48-(P48/P$48*100)),"NA",L48-(P48/P$48*100))</f>
        <v>NA</v>
      </c>
      <c s="132" t="str">
        <f>IF(ISERROR(J48/J$5*100),"NA",J48/J$5*100)</f>
        <v>NA</v>
      </c>
      <c s="132" t="str">
        <f>IF(ISERROR(N48-(P48/P$5*100)),"NA",N48-(P48/P$5*100))</f>
        <v>NA</v>
      </c>
      <c s="46" t="e">
        <f>OFFSET(#REF!,Info!$G$5,Info!$H$5)</f>
        <v>#REF!</v>
      </c>
      <c s="46" t="e">
        <f>OFFSET(#REF!,Info!$G$5,Info!$H$5)</f>
        <v>#REF!</v>
      </c>
      <c s="132" t="str">
        <f t="shared" si="123"/>
        <v>NA</v>
      </c>
      <c s="47" t="str">
        <f>IF(ISERROR(Q48/$Q$48*100),"NA",Q48/$Q$48*100)</f>
        <v>NA</v>
      </c>
      <c s="132" t="str">
        <f>IF(ISERROR(S48-(W48/W$48*100)),"NA",S48-(W48/W$48*100))</f>
        <v>NA</v>
      </c>
      <c s="132" t="str">
        <f>IF(ISERROR(Q48/Q$5*100),"NA",Q48/Q$5*100)</f>
        <v>NA</v>
      </c>
      <c s="132" t="str">
        <f>IF(ISERROR(U48-(W48/W$5*100)),"NA",U48-(W48/W$5*100))</f>
        <v>NA</v>
      </c>
      <c s="46" t="e">
        <f>OFFSET(#REF!,Info!$G$5,Info!$H$5)</f>
        <v>#REF!</v>
      </c>
      <c s="46" t="e">
        <f>OFFSET(#REF!,Info!$G$5,Info!$H$5)</f>
        <v>#REF!</v>
      </c>
      <c s="132" t="str">
        <f t="shared" si="126"/>
        <v>NA</v>
      </c>
      <c s="47" t="str">
        <f>IF(ISERROR(X48/$X$48*100),"NA",X48/$X$48*100)</f>
        <v>NA</v>
      </c>
      <c s="132" t="str">
        <f>IF(ISERROR(Z48-(AD48/AD$48*100)),"NA",Z48-(AD48/AD$48*100))</f>
        <v>NA</v>
      </c>
      <c s="132" t="str">
        <f>IF(ISERROR(X48/X$5*100),"NA",X48/X$5*100)</f>
        <v>NA</v>
      </c>
      <c s="132" t="str">
        <f>IF(ISERROR(AB48-(AD48/AD$5*100)),"NA",AB48-(AD48/AD$5*100))</f>
        <v>NA</v>
      </c>
      <c s="46" t="e">
        <f>OFFSET(#REF!,Info!$G$5,Info!$H$5)</f>
        <v>#REF!</v>
      </c>
      <c s="51" t="str">
        <f t="shared" si="101"/>
        <v>NA</v>
      </c>
      <c s="51" t="str">
        <f t="shared" si="102"/>
        <v>NA</v>
      </c>
      <c s="51" t="str">
        <f t="shared" si="103"/>
        <v>NA</v>
      </c>
      <c s="51" t="str">
        <f t="shared" si="104"/>
        <v>NA</v>
      </c>
      <c r="AJ4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9" spans="1:51" ht="13.5">
      <c r="A49" s="324"/>
      <c s="43" t="e">
        <f>OFFSET(#REF!,Info!$G$5,0)</f>
        <v>#REF!</v>
      </c>
      <c s="44" t="e">
        <f>OFFSET(#REF!,Info!$G$5,Info!$H$5)</f>
        <v>#REF!</v>
      </c>
      <c s="126" t="str">
        <f t="shared" si="118"/>
        <v>NA</v>
      </c>
      <c s="45" t="str">
        <f t="shared" ref="E49:E55" si="132">IF(ISERROR(C49/$C$48*100),"NA",C49/$C$48*100)</f>
        <v>NA</v>
      </c>
      <c s="126" t="str">
        <f t="shared" ref="F49:F55" si="133">IF(ISERROR(E49-(I49/I$48*100)),"NA",E49-(I49/I$48*100))</f>
        <v>NA</v>
      </c>
      <c s="126" t="str">
        <f t="shared" ref="G49:G55" si="134">IF(ISERROR(C49/C$5*100),"NA",C49/C$5*100)</f>
        <v>NA</v>
      </c>
      <c s="126" t="str">
        <f t="shared" ref="H49:H55" si="135">IF(ISERROR(G49-(I49/I$5*100)),"NA",G49-(I49/I$5*100))</f>
        <v>NA</v>
      </c>
      <c s="44" t="e">
        <f>OFFSET(#REF!,Info!$G$5,Info!$H$5)</f>
        <v>#REF!</v>
      </c>
      <c s="44" t="e">
        <f>OFFSET(#REF!,Info!$G$5,Info!$H$5)</f>
        <v>#REF!</v>
      </c>
      <c s="126" t="str">
        <f t="shared" si="121"/>
        <v>NA</v>
      </c>
      <c s="45" t="str">
        <f t="shared" ref="L49:L55" si="136">IF(ISERROR(J49/$J$48*100),"NA",J49/$J$48*100)</f>
        <v>NA</v>
      </c>
      <c s="126" t="str">
        <f t="shared" ref="M49:M55" si="137">IF(ISERROR(L49-(P49/P$48*100)),"NA",L49-(P49/P$48*100))</f>
        <v>NA</v>
      </c>
      <c s="126" t="str">
        <f t="shared" ref="N49:N59" si="138">IF(ISERROR(J49/J$5*100),"NA",J49/J$5*100)</f>
        <v>NA</v>
      </c>
      <c s="126" t="str">
        <f t="shared" ref="O49:O59" si="139">IF(ISERROR(N49-(P49/P$5*100)),"NA",N49-(P49/P$5*100))</f>
        <v>NA</v>
      </c>
      <c s="44" t="e">
        <f>OFFSET(#REF!,Info!$G$5,Info!$H$5)</f>
        <v>#REF!</v>
      </c>
      <c s="44" t="e">
        <f>OFFSET(#REF!,Info!$G$5,Info!$H$5)</f>
        <v>#REF!</v>
      </c>
      <c s="126" t="str">
        <f t="shared" si="123"/>
        <v>NA</v>
      </c>
      <c s="45" t="str">
        <f t="shared" ref="S49:S55" si="140">IF(ISERROR(Q49/$Q$48*100),"NA",Q49/$Q$48*100)</f>
        <v>NA</v>
      </c>
      <c s="126" t="str">
        <f t="shared" ref="T49:T55" si="141">IF(ISERROR(S49-(W49/W$48*100)),"NA",S49-(W49/W$48*100))</f>
        <v>NA</v>
      </c>
      <c s="126" t="str">
        <f t="shared" ref="U49:U59" si="142">IF(ISERROR(Q49/Q$5*100),"NA",Q49/Q$5*100)</f>
        <v>NA</v>
      </c>
      <c s="126" t="str">
        <f t="shared" ref="V49:V59" si="143">IF(ISERROR(U49-(W49/W$5*100)),"NA",U49-(W49/W$5*100))</f>
        <v>NA</v>
      </c>
      <c s="44" t="e">
        <f>OFFSET(#REF!,Info!$G$5,Info!$H$5)</f>
        <v>#REF!</v>
      </c>
      <c s="44" t="e">
        <f>OFFSET(#REF!,Info!$G$5,Info!$H$5)</f>
        <v>#REF!</v>
      </c>
      <c s="126" t="str">
        <f t="shared" si="126"/>
        <v>NA</v>
      </c>
      <c s="45" t="str">
        <f t="shared" ref="Z49:Z55" si="144">IF(ISERROR(X49/$X$48*100),"NA",X49/$X$48*100)</f>
        <v>NA</v>
      </c>
      <c s="126" t="str">
        <f t="shared" ref="AA49:AA55" si="145">IF(ISERROR(Z49-(AD49/AD$48*100)),"NA",Z49-(AD49/AD$48*100))</f>
        <v>NA</v>
      </c>
      <c s="126" t="str">
        <f t="shared" ref="AB49:AB59" si="146">IF(ISERROR(X49/X$5*100),"NA",X49/X$5*100)</f>
        <v>NA</v>
      </c>
      <c s="126" t="str">
        <f t="shared" ref="AC49:AC59" si="147">IF(ISERROR(AB49-(AD49/AD$5*100)),"NA",AB49-(AD49/AD$5*100))</f>
        <v>NA</v>
      </c>
      <c s="44" t="e">
        <f>OFFSET(#REF!,Info!$G$5,Info!$H$5)</f>
        <v>#REF!</v>
      </c>
      <c s="51" t="str">
        <f t="shared" si="101"/>
        <v>NA</v>
      </c>
      <c s="51" t="str">
        <f t="shared" si="102"/>
        <v>NA</v>
      </c>
      <c s="51" t="str">
        <f t="shared" si="103"/>
        <v>NA</v>
      </c>
      <c s="51" t="str">
        <f t="shared" si="104"/>
        <v>NA</v>
      </c>
      <c r="AJ4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0" spans="1:51" ht="13.5">
      <c r="A50" s="324"/>
      <c s="43" t="e">
        <f>OFFSET(#REF!,Info!$G$5,0)</f>
        <v>#REF!</v>
      </c>
      <c s="46" t="e">
        <f>OFFSET(#REF!,Info!$G$5,Info!$H$5)</f>
        <v>#REF!</v>
      </c>
      <c s="132" t="str">
        <f t="shared" si="118"/>
        <v>NA</v>
      </c>
      <c s="47" t="str">
        <f t="shared" si="132"/>
        <v>NA</v>
      </c>
      <c s="132" t="str">
        <f t="shared" si="133"/>
        <v>NA</v>
      </c>
      <c s="132" t="str">
        <f t="shared" si="134"/>
        <v>NA</v>
      </c>
      <c s="132" t="str">
        <f t="shared" si="135"/>
        <v>NA</v>
      </c>
      <c s="46" t="e">
        <f>OFFSET(#REF!,Info!$G$5,Info!$H$5)</f>
        <v>#REF!</v>
      </c>
      <c s="46" t="e">
        <f>OFFSET(#REF!,Info!$G$5,Info!$H$5)</f>
        <v>#REF!</v>
      </c>
      <c s="132" t="str">
        <f t="shared" si="121"/>
        <v>NA</v>
      </c>
      <c s="47" t="str">
        <f t="shared" si="136"/>
        <v>NA</v>
      </c>
      <c s="132" t="str">
        <f t="shared" si="137"/>
        <v>NA</v>
      </c>
      <c s="132" t="str">
        <f t="shared" si="138"/>
        <v>NA</v>
      </c>
      <c s="132" t="str">
        <f t="shared" si="139"/>
        <v>NA</v>
      </c>
      <c s="46" t="e">
        <f>OFFSET(#REF!,Info!$G$5,Info!$H$5)</f>
        <v>#REF!</v>
      </c>
      <c s="46" t="e">
        <f>OFFSET(#REF!,Info!$G$5,Info!$H$5)</f>
        <v>#REF!</v>
      </c>
      <c s="132" t="str">
        <f t="shared" si="123"/>
        <v>NA</v>
      </c>
      <c s="47" t="str">
        <f t="shared" si="140"/>
        <v>NA</v>
      </c>
      <c s="132" t="str">
        <f t="shared" si="141"/>
        <v>NA</v>
      </c>
      <c s="132" t="str">
        <f t="shared" si="142"/>
        <v>NA</v>
      </c>
      <c s="132" t="str">
        <f t="shared" si="143"/>
        <v>NA</v>
      </c>
      <c s="46" t="e">
        <f>OFFSET(#REF!,Info!$G$5,Info!$H$5)</f>
        <v>#REF!</v>
      </c>
      <c s="46" t="e">
        <f>OFFSET(#REF!,Info!$G$5,Info!$H$5)</f>
        <v>#REF!</v>
      </c>
      <c s="132" t="str">
        <f t="shared" si="126"/>
        <v>NA</v>
      </c>
      <c s="47" t="str">
        <f t="shared" si="144"/>
        <v>NA</v>
      </c>
      <c s="132" t="str">
        <f t="shared" si="145"/>
        <v>NA</v>
      </c>
      <c s="132" t="str">
        <f t="shared" si="146"/>
        <v>NA</v>
      </c>
      <c s="132" t="str">
        <f t="shared" si="147"/>
        <v>NA</v>
      </c>
      <c s="46" t="e">
        <f>OFFSET(#REF!,Info!$G$5,Info!$H$5)</f>
        <v>#REF!</v>
      </c>
      <c s="51" t="str">
        <f t="shared" si="101"/>
        <v>NA</v>
      </c>
      <c s="51" t="str">
        <f t="shared" si="102"/>
        <v>NA</v>
      </c>
      <c s="51" t="str">
        <f t="shared" si="103"/>
        <v>NA</v>
      </c>
      <c s="51" t="str">
        <f t="shared" si="104"/>
        <v>NA</v>
      </c>
      <c r="AJ5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1" spans="1:51" s="56" customFormat="1" ht="13.5">
      <c r="A51" s="324"/>
      <c s="43" t="e">
        <f>OFFSET(#REF!,Info!$G$5,0)</f>
        <v>#REF!</v>
      </c>
      <c s="44" t="e">
        <f>OFFSET(#REF!,Info!$G$5,Info!$H$5)</f>
        <v>#REF!</v>
      </c>
      <c s="126" t="str">
        <f t="shared" si="118"/>
        <v>NA</v>
      </c>
      <c s="45" t="str">
        <f t="shared" si="132"/>
        <v>NA</v>
      </c>
      <c s="126" t="str">
        <f t="shared" si="133"/>
        <v>NA</v>
      </c>
      <c s="126" t="str">
        <f t="shared" si="134"/>
        <v>NA</v>
      </c>
      <c s="126" t="str">
        <f t="shared" si="135"/>
        <v>NA</v>
      </c>
      <c s="44" t="e">
        <f>OFFSET(#REF!,Info!$G$5,Info!$H$5)</f>
        <v>#REF!</v>
      </c>
      <c s="44" t="e">
        <f>OFFSET(#REF!,Info!$G$5,Info!$H$5)</f>
        <v>#REF!</v>
      </c>
      <c s="126" t="str">
        <f t="shared" si="121"/>
        <v>NA</v>
      </c>
      <c s="45" t="str">
        <f t="shared" si="136"/>
        <v>NA</v>
      </c>
      <c s="126" t="str">
        <f t="shared" si="137"/>
        <v>NA</v>
      </c>
      <c s="126" t="str">
        <f t="shared" si="138"/>
        <v>NA</v>
      </c>
      <c s="126" t="str">
        <f t="shared" si="139"/>
        <v>NA</v>
      </c>
      <c s="44" t="e">
        <f>OFFSET(#REF!,Info!$G$5,Info!$H$5)</f>
        <v>#REF!</v>
      </c>
      <c s="44" t="e">
        <f>OFFSET(#REF!,Info!$G$5,Info!$H$5)</f>
        <v>#REF!</v>
      </c>
      <c s="126" t="str">
        <f t="shared" si="123"/>
        <v>NA</v>
      </c>
      <c s="45" t="str">
        <f t="shared" si="140"/>
        <v>NA</v>
      </c>
      <c s="126" t="str">
        <f t="shared" si="141"/>
        <v>NA</v>
      </c>
      <c s="126" t="str">
        <f t="shared" si="142"/>
        <v>NA</v>
      </c>
      <c s="126" t="str">
        <f t="shared" si="143"/>
        <v>NA</v>
      </c>
      <c s="44" t="e">
        <f>OFFSET(#REF!,Info!$G$5,Info!$H$5)</f>
        <v>#REF!</v>
      </c>
      <c s="44" t="e">
        <f>OFFSET(#REF!,Info!$G$5,Info!$H$5)</f>
        <v>#REF!</v>
      </c>
      <c s="126" t="str">
        <f t="shared" si="126"/>
        <v>NA</v>
      </c>
      <c s="45" t="str">
        <f t="shared" si="144"/>
        <v>NA</v>
      </c>
      <c s="126" t="str">
        <f t="shared" si="145"/>
        <v>NA</v>
      </c>
      <c s="126" t="str">
        <f t="shared" si="146"/>
        <v>NA</v>
      </c>
      <c s="126" t="str">
        <f t="shared" si="147"/>
        <v>NA</v>
      </c>
      <c s="44" t="e">
        <f>OFFSET(#REF!,Info!$G$5,Info!$H$5)</f>
        <v>#REF!</v>
      </c>
      <c s="51" t="str">
        <f t="shared" si="101"/>
        <v>NA</v>
      </c>
      <c s="51" t="str">
        <f t="shared" si="102"/>
        <v>NA</v>
      </c>
      <c s="51" t="str">
        <f t="shared" si="103"/>
        <v>NA</v>
      </c>
      <c s="51" t="str">
        <f t="shared" si="10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2" spans="1:51" ht="13.5">
      <c r="A52" s="324"/>
      <c s="43" t="e">
        <f>OFFSET(#REF!,Info!$G$5,0)</f>
        <v>#REF!</v>
      </c>
      <c s="46" t="e">
        <f>OFFSET(#REF!,Info!$G$5,Info!$H$5)</f>
        <v>#REF!</v>
      </c>
      <c s="132" t="str">
        <f t="shared" si="118"/>
        <v>NA</v>
      </c>
      <c s="47" t="str">
        <f t="shared" si="132"/>
        <v>NA</v>
      </c>
      <c s="132" t="str">
        <f t="shared" si="133"/>
        <v>NA</v>
      </c>
      <c s="132" t="str">
        <f t="shared" si="134"/>
        <v>NA</v>
      </c>
      <c s="132" t="str">
        <f t="shared" si="135"/>
        <v>NA</v>
      </c>
      <c s="46" t="e">
        <f>OFFSET(#REF!,Info!$G$5,Info!$H$5)</f>
        <v>#REF!</v>
      </c>
      <c s="46" t="e">
        <f>OFFSET(#REF!,Info!$G$5,Info!$H$5)</f>
        <v>#REF!</v>
      </c>
      <c s="132" t="str">
        <f t="shared" si="121"/>
        <v>NA</v>
      </c>
      <c s="47" t="str">
        <f t="shared" si="136"/>
        <v>NA</v>
      </c>
      <c s="132" t="str">
        <f t="shared" si="137"/>
        <v>NA</v>
      </c>
      <c s="132" t="str">
        <f t="shared" si="138"/>
        <v>NA</v>
      </c>
      <c s="132" t="str">
        <f t="shared" si="139"/>
        <v>NA</v>
      </c>
      <c s="46" t="e">
        <f>OFFSET(#REF!,Info!$G$5,Info!$H$5)</f>
        <v>#REF!</v>
      </c>
      <c s="46" t="e">
        <f>OFFSET(#REF!,Info!$G$5,Info!$H$5)</f>
        <v>#REF!</v>
      </c>
      <c s="132" t="str">
        <f t="shared" si="123"/>
        <v>NA</v>
      </c>
      <c s="47" t="str">
        <f t="shared" si="140"/>
        <v>NA</v>
      </c>
      <c s="132" t="str">
        <f t="shared" si="141"/>
        <v>NA</v>
      </c>
      <c s="132" t="str">
        <f t="shared" si="142"/>
        <v>NA</v>
      </c>
      <c s="132" t="str">
        <f t="shared" si="143"/>
        <v>NA</v>
      </c>
      <c s="46" t="e">
        <f>OFFSET(#REF!,Info!$G$5,Info!$H$5)</f>
        <v>#REF!</v>
      </c>
      <c s="46" t="e">
        <f>OFFSET(#REF!,Info!$G$5,Info!$H$5)</f>
        <v>#REF!</v>
      </c>
      <c s="132" t="str">
        <f t="shared" si="126"/>
        <v>NA</v>
      </c>
      <c s="47" t="str">
        <f t="shared" si="144"/>
        <v>NA</v>
      </c>
      <c s="132" t="str">
        <f t="shared" si="145"/>
        <v>NA</v>
      </c>
      <c s="132" t="str">
        <f t="shared" si="146"/>
        <v>NA</v>
      </c>
      <c s="132" t="str">
        <f t="shared" si="147"/>
        <v>NA</v>
      </c>
      <c s="46" t="e">
        <f>OFFSET(#REF!,Info!$G$5,Info!$H$5)</f>
        <v>#REF!</v>
      </c>
      <c s="51" t="str">
        <f t="shared" si="101"/>
        <v>NA</v>
      </c>
      <c s="51" t="str">
        <f t="shared" si="102"/>
        <v>NA</v>
      </c>
      <c s="51" t="str">
        <f t="shared" si="103"/>
        <v>NA</v>
      </c>
      <c s="51" t="str">
        <f t="shared" si="104"/>
        <v>NA</v>
      </c>
      <c r="AJ5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3" spans="1:51" ht="13.5">
      <c r="A53" s="324"/>
      <c s="43" t="e">
        <f>OFFSET(#REF!,Info!$G$5,0)</f>
        <v>#REF!</v>
      </c>
      <c s="46" t="e">
        <f>OFFSET(#REF!,Info!$G$5,Info!$H$5)</f>
        <v>#REF!</v>
      </c>
      <c s="132" t="str">
        <f t="shared" si="118"/>
        <v>NA</v>
      </c>
      <c s="47" t="str">
        <f t="shared" si="132"/>
        <v>NA</v>
      </c>
      <c s="132" t="str">
        <f t="shared" si="133"/>
        <v>NA</v>
      </c>
      <c s="132" t="str">
        <f t="shared" si="134"/>
        <v>NA</v>
      </c>
      <c s="132" t="str">
        <f t="shared" si="135"/>
        <v>NA</v>
      </c>
      <c s="46" t="e">
        <f>OFFSET(#REF!,Info!$G$5,Info!$H$5)</f>
        <v>#REF!</v>
      </c>
      <c s="46" t="e">
        <f>OFFSET(#REF!,Info!$G$5,Info!$H$5)</f>
        <v>#REF!</v>
      </c>
      <c s="132" t="str">
        <f t="shared" si="121"/>
        <v>NA</v>
      </c>
      <c s="47" t="str">
        <f t="shared" si="136"/>
        <v>NA</v>
      </c>
      <c s="132" t="str">
        <f t="shared" si="137"/>
        <v>NA</v>
      </c>
      <c s="132" t="str">
        <f t="shared" si="138"/>
        <v>NA</v>
      </c>
      <c s="132" t="str">
        <f t="shared" si="139"/>
        <v>NA</v>
      </c>
      <c s="46" t="e">
        <f>OFFSET(#REF!,Info!$G$5,Info!$H$5)</f>
        <v>#REF!</v>
      </c>
      <c s="46" t="e">
        <f>OFFSET(#REF!,Info!$G$5,Info!$H$5)</f>
        <v>#REF!</v>
      </c>
      <c s="132" t="str">
        <f t="shared" si="123"/>
        <v>NA</v>
      </c>
      <c s="47" t="str">
        <f t="shared" si="140"/>
        <v>NA</v>
      </c>
      <c s="132" t="str">
        <f t="shared" si="141"/>
        <v>NA</v>
      </c>
      <c s="132" t="str">
        <f t="shared" si="142"/>
        <v>NA</v>
      </c>
      <c s="132" t="str">
        <f t="shared" si="143"/>
        <v>NA</v>
      </c>
      <c s="46" t="e">
        <f>OFFSET(#REF!,Info!$G$5,Info!$H$5)</f>
        <v>#REF!</v>
      </c>
      <c s="46" t="e">
        <f>OFFSET(#REF!,Info!$G$5,Info!$H$5)</f>
        <v>#REF!</v>
      </c>
      <c s="132" t="str">
        <f t="shared" si="126"/>
        <v>NA</v>
      </c>
      <c s="47" t="str">
        <f t="shared" si="144"/>
        <v>NA</v>
      </c>
      <c s="132" t="str">
        <f t="shared" si="145"/>
        <v>NA</v>
      </c>
      <c s="132" t="str">
        <f t="shared" si="146"/>
        <v>NA</v>
      </c>
      <c s="132" t="str">
        <f t="shared" si="147"/>
        <v>NA</v>
      </c>
      <c s="46" t="e">
        <f>OFFSET(#REF!,Info!$G$5,Info!$H$5)</f>
        <v>#REF!</v>
      </c>
      <c s="51" t="str">
        <f t="shared" si="101"/>
        <v>NA</v>
      </c>
      <c s="51" t="str">
        <f t="shared" si="102"/>
        <v>NA</v>
      </c>
      <c s="51" t="str">
        <f t="shared" si="103"/>
        <v>NA</v>
      </c>
      <c s="51" t="str">
        <f t="shared" si="104"/>
        <v>NA</v>
      </c>
      <c r="AJ5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4" spans="1:51" ht="13.5">
      <c r="A54" s="324"/>
      <c s="43" t="e">
        <f>OFFSET(#REF!,Info!$G$5,0)</f>
        <v>#REF!</v>
      </c>
      <c s="46" t="e">
        <f>OFFSET(#REF!,Info!$G$5,Info!$H$5)</f>
        <v>#REF!</v>
      </c>
      <c s="132" t="str">
        <f t="shared" si="118"/>
        <v>NA</v>
      </c>
      <c s="47" t="str">
        <f t="shared" si="132"/>
        <v>NA</v>
      </c>
      <c s="132" t="str">
        <f t="shared" si="133"/>
        <v>NA</v>
      </c>
      <c s="132" t="str">
        <f t="shared" si="134"/>
        <v>NA</v>
      </c>
      <c s="132" t="str">
        <f t="shared" si="135"/>
        <v>NA</v>
      </c>
      <c s="46" t="e">
        <f>OFFSET(#REF!,Info!$G$5,Info!$H$5)</f>
        <v>#REF!</v>
      </c>
      <c s="46" t="e">
        <f>OFFSET(#REF!,Info!$G$5,Info!$H$5)</f>
        <v>#REF!</v>
      </c>
      <c s="132" t="str">
        <f t="shared" si="121"/>
        <v>NA</v>
      </c>
      <c s="47" t="str">
        <f t="shared" si="136"/>
        <v>NA</v>
      </c>
      <c s="132" t="str">
        <f t="shared" si="137"/>
        <v>NA</v>
      </c>
      <c s="132" t="str">
        <f t="shared" si="138"/>
        <v>NA</v>
      </c>
      <c s="132" t="str">
        <f t="shared" si="139"/>
        <v>NA</v>
      </c>
      <c s="46" t="e">
        <f>OFFSET(#REF!,Info!$G$5,Info!$H$5)</f>
        <v>#REF!</v>
      </c>
      <c s="46" t="e">
        <f>OFFSET(#REF!,Info!$G$5,Info!$H$5)</f>
        <v>#REF!</v>
      </c>
      <c s="132" t="str">
        <f t="shared" si="123"/>
        <v>NA</v>
      </c>
      <c s="47" t="str">
        <f t="shared" si="140"/>
        <v>NA</v>
      </c>
      <c s="132" t="str">
        <f t="shared" si="141"/>
        <v>NA</v>
      </c>
      <c s="132" t="str">
        <f t="shared" si="142"/>
        <v>NA</v>
      </c>
      <c s="132" t="str">
        <f t="shared" si="143"/>
        <v>NA</v>
      </c>
      <c s="46" t="e">
        <f>OFFSET(#REF!,Info!$G$5,Info!$H$5)</f>
        <v>#REF!</v>
      </c>
      <c s="46" t="e">
        <f>OFFSET(#REF!,Info!$G$5,Info!$H$5)</f>
        <v>#REF!</v>
      </c>
      <c s="132" t="str">
        <f t="shared" si="126"/>
        <v>NA</v>
      </c>
      <c s="47" t="str">
        <f t="shared" si="144"/>
        <v>NA</v>
      </c>
      <c s="132" t="str">
        <f t="shared" si="145"/>
        <v>NA</v>
      </c>
      <c s="132" t="str">
        <f t="shared" si="146"/>
        <v>NA</v>
      </c>
      <c s="132" t="str">
        <f t="shared" si="147"/>
        <v>NA</v>
      </c>
      <c s="46" t="e">
        <f>OFFSET(#REF!,Info!$G$5,Info!$H$5)</f>
        <v>#REF!</v>
      </c>
      <c s="51" t="str">
        <f t="shared" si="101"/>
        <v>NA</v>
      </c>
      <c s="51" t="str">
        <f t="shared" si="102"/>
        <v>NA</v>
      </c>
      <c s="51" t="str">
        <f t="shared" si="103"/>
        <v>NA</v>
      </c>
      <c s="51" t="str">
        <f t="shared" si="104"/>
        <v>NA</v>
      </c>
      <c r="AJ5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5" spans="1:51" ht="13.5">
      <c r="A55" s="324"/>
      <c s="52" t="s">
        <v>99</v>
      </c>
      <c s="53" t="e">
        <f>C48-SUM(C49:C54)</f>
        <v>#REF!</v>
      </c>
      <c s="133" t="str">
        <f t="shared" si="118"/>
        <v>NA</v>
      </c>
      <c s="176" t="str">
        <f t="shared" si="132"/>
        <v>NA</v>
      </c>
      <c s="133" t="str">
        <f t="shared" si="133"/>
        <v>NA</v>
      </c>
      <c s="133" t="str">
        <f t="shared" si="134"/>
        <v>NA</v>
      </c>
      <c s="133" t="str">
        <f t="shared" si="135"/>
        <v>NA</v>
      </c>
      <c s="53" t="e">
        <f t="shared" ref="I55:J55" si="148">I48-SUM(I49:I54)</f>
        <v>#REF!</v>
      </c>
      <c s="53" t="e">
        <f t="shared" si="148"/>
        <v>#REF!</v>
      </c>
      <c s="133" t="str">
        <f t="shared" si="121"/>
        <v>NA</v>
      </c>
      <c s="176" t="str">
        <f t="shared" si="136"/>
        <v>NA</v>
      </c>
      <c s="133" t="str">
        <f t="shared" si="137"/>
        <v>NA</v>
      </c>
      <c s="133" t="str">
        <f t="shared" si="138"/>
        <v>NA</v>
      </c>
      <c s="133" t="str">
        <f t="shared" si="139"/>
        <v>NA</v>
      </c>
      <c s="53" t="e">
        <f>P48-SUM(P49:P54)</f>
        <v>#REF!</v>
      </c>
      <c s="53" t="e">
        <f>Q48-SUM(Q49:Q54)</f>
        <v>#REF!</v>
      </c>
      <c s="133" t="str">
        <f t="shared" si="123"/>
        <v>NA</v>
      </c>
      <c s="176" t="str">
        <f t="shared" si="140"/>
        <v>NA</v>
      </c>
      <c s="133" t="str">
        <f t="shared" si="141"/>
        <v>NA</v>
      </c>
      <c s="133" t="str">
        <f t="shared" si="142"/>
        <v>NA</v>
      </c>
      <c s="133" t="str">
        <f t="shared" si="143"/>
        <v>NA</v>
      </c>
      <c s="53" t="e">
        <f>W48-SUM(W49:W54)</f>
        <v>#REF!</v>
      </c>
      <c s="53" t="e">
        <f>X48-SUM(X49:X54)</f>
        <v>#REF!</v>
      </c>
      <c s="133" t="str">
        <f t="shared" si="126"/>
        <v>NA</v>
      </c>
      <c s="176" t="str">
        <f t="shared" si="144"/>
        <v>NA</v>
      </c>
      <c s="133" t="str">
        <f t="shared" si="145"/>
        <v>NA</v>
      </c>
      <c s="133" t="str">
        <f t="shared" si="146"/>
        <v>NA</v>
      </c>
      <c s="133" t="str">
        <f t="shared" si="147"/>
        <v>NA</v>
      </c>
      <c s="53" t="e">
        <f>AD48-SUM(AD49:AD54)</f>
        <v>#REF!</v>
      </c>
      <c s="54" t="str">
        <f t="shared" si="101"/>
        <v>NA</v>
      </c>
      <c s="54" t="str">
        <f t="shared" si="102"/>
        <v>NA</v>
      </c>
      <c s="54" t="str">
        <f t="shared" si="103"/>
        <v>NA</v>
      </c>
      <c s="54" t="str">
        <f t="shared" si="104"/>
        <v>NA</v>
      </c>
      <c s="55"/>
      <c s="53" t="e">
        <f t="shared" ref="AJ55:AY55" si="149">AJ48-SUM(AJ49:AJ54)</f>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row>
    <row r="56" spans="1:51" ht="13.5">
      <c r="A56" s="324"/>
      <c s="43" t="e">
        <f>OFFSET(#REF!,Info!$G$5,0)</f>
        <v>#REF!</v>
      </c>
      <c s="44" t="e">
        <f>OFFSET(#REF!,Info!$G$5,Info!$H$5)</f>
        <v>#REF!</v>
      </c>
      <c s="126" t="str">
        <f t="shared" si="118"/>
        <v>NA</v>
      </c>
      <c s="45" t="str">
        <f>IF(ISERROR(C56/$C$56*100),"NA",C56/$C$56*100)</f>
        <v>NA</v>
      </c>
      <c s="126" t="str">
        <f>IF(ISERROR(E56-(I56/I$56*100)),"NA",E56-(I56/I$56*100))</f>
        <v>NA</v>
      </c>
      <c s="126" t="str">
        <f t="shared" si="3"/>
        <v>NA</v>
      </c>
      <c s="126" t="str">
        <f t="shared" si="20"/>
        <v>NA</v>
      </c>
      <c s="44" t="e">
        <f>OFFSET(#REF!,Info!$G$5,Info!$H$5)</f>
        <v>#REF!</v>
      </c>
      <c s="44" t="e">
        <f>OFFSET(#REF!,Info!$G$5,Info!$H$5)</f>
        <v>#REF!</v>
      </c>
      <c s="126" t="str">
        <f t="shared" si="121"/>
        <v>NA</v>
      </c>
      <c s="45" t="str">
        <f>IF(ISERROR(J56/$J$56*100),"NA",J56/$J$56*100)</f>
        <v>NA</v>
      </c>
      <c s="126" t="str">
        <f>IF(ISERROR(L56-(P56/P$56*100)),"NA",L56-(P56/P$56*100))</f>
        <v>NA</v>
      </c>
      <c s="126" t="str">
        <f t="shared" si="138"/>
        <v>NA</v>
      </c>
      <c s="126" t="str">
        <f t="shared" si="139"/>
        <v>NA</v>
      </c>
      <c s="44" t="e">
        <f>OFFSET(#REF!,Info!$G$5,Info!$H$5)</f>
        <v>#REF!</v>
      </c>
      <c s="44" t="e">
        <f>OFFSET(#REF!,Info!$G$5,Info!$H$5)</f>
        <v>#REF!</v>
      </c>
      <c s="126" t="str">
        <f t="shared" si="123"/>
        <v>NA</v>
      </c>
      <c s="45" t="str">
        <f>IF(ISERROR(Q56/$Q$56*100),"NA",Q56/$Q$56*100)</f>
        <v>NA</v>
      </c>
      <c s="126" t="str">
        <f>IF(ISERROR(S56-(W56/W$56*100)),"NA",S56-(W56/W$56*100))</f>
        <v>NA</v>
      </c>
      <c s="126" t="str">
        <f t="shared" si="142"/>
        <v>NA</v>
      </c>
      <c s="126" t="str">
        <f t="shared" si="143"/>
        <v>NA</v>
      </c>
      <c s="44" t="e">
        <f>OFFSET(#REF!,Info!$G$5,Info!$H$5)</f>
        <v>#REF!</v>
      </c>
      <c s="44" t="e">
        <f>OFFSET(#REF!,Info!$G$5,Info!$H$5)</f>
        <v>#REF!</v>
      </c>
      <c s="126" t="str">
        <f t="shared" si="126"/>
        <v>NA</v>
      </c>
      <c s="45" t="str">
        <f>IF(ISERROR(X56/$X$56*100),"NA",X56/$X$56*100)</f>
        <v>NA</v>
      </c>
      <c s="126" t="str">
        <f>IF(ISERROR(Z56-(AD56/AD$56*100)),"NA",Z56-(AD56/AD$56*100))</f>
        <v>NA</v>
      </c>
      <c s="126" t="str">
        <f t="shared" si="146"/>
        <v>NA</v>
      </c>
      <c s="126" t="str">
        <f t="shared" si="147"/>
        <v>NA</v>
      </c>
      <c s="44" t="e">
        <f>OFFSET(#REF!,Info!$G$5,Info!$H$5)</f>
        <v>#REF!</v>
      </c>
      <c s="51" t="str">
        <f t="shared" ref="AE56:AE60" si="150">IF(ISERROR(((AJ56/AR56)-(AK56/AS56))/(AK56/AS56)*100),"NA",((AJ56/AR56)-(AK56/AS56))/(AK56/AS56)*100)</f>
        <v>NA</v>
      </c>
      <c s="51" t="str">
        <f t="shared" ref="AF56:AF60" si="151">IF(ISERROR(((AL56/AT56)-(AM56/AU56))/(AM56/AU56)*100),"NA",((AL56/AT56)-(AM56/AU56))/(AM56/AU56)*100)</f>
        <v>NA</v>
      </c>
      <c s="51" t="str">
        <f t="shared" ref="AG56:AG60" si="152">IF(ISERROR(((AN56/AV56)-(AO56/AW56))/(AO56/AW56)*100),"NA",((AN56/AV56)-(AO56/AW56))/(AO56/AW56)*100)</f>
        <v>NA</v>
      </c>
      <c s="51" t="str">
        <f t="shared" ref="AH56:AH60" si="153">IF(ISERROR(((AP56/AX56)-(AQ56/AY56))/(AQ56/AY56)*100),"NA",((AP56/AX56)-(AQ56/AY56))/(AQ56/AY56)*100)</f>
        <v>NA</v>
      </c>
      <c r="AJ5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7" spans="1:51" ht="13.5">
      <c r="A57" s="324"/>
      <c s="43" t="e">
        <f>OFFSET(#REF!,Info!$G$5,0)</f>
        <v>#REF!</v>
      </c>
      <c s="46" t="e">
        <f>OFFSET(#REF!,Info!$G$5,Info!$H$5)</f>
        <v>#REF!</v>
      </c>
      <c s="132" t="str">
        <f t="shared" si="118"/>
        <v>NA</v>
      </c>
      <c s="47" t="str">
        <f t="shared" ref="E57:E60" si="154">IF(ISERROR(C57/$C$56*100),"NA",C57/$C$56*100)</f>
        <v>NA</v>
      </c>
      <c s="132" t="str">
        <f t="shared" ref="F57:F60" si="155">IF(ISERROR(E57-(I57/I$56*100)),"NA",E57-(I57/I$56*100))</f>
        <v>NA</v>
      </c>
      <c s="132" t="str">
        <f t="shared" si="3"/>
        <v>NA</v>
      </c>
      <c s="132" t="str">
        <f t="shared" si="20"/>
        <v>NA</v>
      </c>
      <c s="46" t="e">
        <f>OFFSET(#REF!,Info!$G$5,Info!$H$5)</f>
        <v>#REF!</v>
      </c>
      <c s="46" t="e">
        <f>OFFSET(#REF!,Info!$G$5,Info!$H$5)</f>
        <v>#REF!</v>
      </c>
      <c s="132" t="str">
        <f t="shared" si="121"/>
        <v>NA</v>
      </c>
      <c s="47" t="str">
        <f t="shared" ref="L57:L60" si="156">IF(ISERROR(J57/$J$56*100),"NA",J57/$J$56*100)</f>
        <v>NA</v>
      </c>
      <c s="132" t="str">
        <f t="shared" ref="M57:M60" si="157">IF(ISERROR(L57-(P57/P$56*100)),"NA",L57-(P57/P$56*100))</f>
        <v>NA</v>
      </c>
      <c s="132" t="str">
        <f t="shared" si="138"/>
        <v>NA</v>
      </c>
      <c s="132" t="str">
        <f t="shared" si="139"/>
        <v>NA</v>
      </c>
      <c s="46" t="e">
        <f>OFFSET(#REF!,Info!$G$5,Info!$H$5)</f>
        <v>#REF!</v>
      </c>
      <c s="46" t="e">
        <f>OFFSET(#REF!,Info!$G$5,Info!$H$5)</f>
        <v>#REF!</v>
      </c>
      <c s="132" t="str">
        <f t="shared" si="123"/>
        <v>NA</v>
      </c>
      <c s="47" t="str">
        <f t="shared" ref="S57:S60" si="158">IF(ISERROR(Q57/$Q$56*100),"NA",Q57/$Q$56*100)</f>
        <v>NA</v>
      </c>
      <c s="132" t="str">
        <f t="shared" ref="T57:T60" si="159">IF(ISERROR(S57-(W57/W$56*100)),"NA",S57-(W57/W$56*100))</f>
        <v>NA</v>
      </c>
      <c s="132" t="str">
        <f t="shared" si="142"/>
        <v>NA</v>
      </c>
      <c s="132" t="str">
        <f t="shared" si="143"/>
        <v>NA</v>
      </c>
      <c s="46" t="e">
        <f>OFFSET(#REF!,Info!$G$5,Info!$H$5)</f>
        <v>#REF!</v>
      </c>
      <c s="46" t="e">
        <f>OFFSET(#REF!,Info!$G$5,Info!$H$5)</f>
        <v>#REF!</v>
      </c>
      <c s="132" t="str">
        <f t="shared" si="126"/>
        <v>NA</v>
      </c>
      <c s="47" t="str">
        <f t="shared" ref="Z57:Z60" si="160">IF(ISERROR(X57/$X$56*100),"NA",X57/$X$56*100)</f>
        <v>NA</v>
      </c>
      <c s="132" t="str">
        <f t="shared" ref="AA57:AA60" si="161">IF(ISERROR(Z57-(AD57/AD$56*100)),"NA",Z57-(AD57/AD$56*100))</f>
        <v>NA</v>
      </c>
      <c s="132" t="str">
        <f t="shared" si="146"/>
        <v>NA</v>
      </c>
      <c s="132" t="str">
        <f t="shared" si="147"/>
        <v>NA</v>
      </c>
      <c s="46" t="e">
        <f>OFFSET(#REF!,Info!$G$5,Info!$H$5)</f>
        <v>#REF!</v>
      </c>
      <c s="51" t="str">
        <f t="shared" si="150"/>
        <v>NA</v>
      </c>
      <c s="51" t="str">
        <f t="shared" si="151"/>
        <v>NA</v>
      </c>
      <c s="51" t="str">
        <f t="shared" si="152"/>
        <v>NA</v>
      </c>
      <c s="51" t="str">
        <f t="shared" si="153"/>
        <v>NA</v>
      </c>
      <c r="AJ5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8" spans="1:51" ht="13.5">
      <c r="A58" s="324"/>
      <c s="43" t="e">
        <f>OFFSET(#REF!,Info!$G$5,0)</f>
        <v>#REF!</v>
      </c>
      <c s="44" t="e">
        <f>OFFSET(#REF!,Info!$G$5,Info!$H$5)</f>
        <v>#REF!</v>
      </c>
      <c s="126" t="str">
        <f t="shared" si="118"/>
        <v>NA</v>
      </c>
      <c s="45" t="str">
        <f t="shared" si="154"/>
        <v>NA</v>
      </c>
      <c s="126" t="str">
        <f t="shared" si="155"/>
        <v>NA</v>
      </c>
      <c s="126" t="str">
        <f t="shared" si="3"/>
        <v>NA</v>
      </c>
      <c s="126" t="str">
        <f t="shared" si="20"/>
        <v>NA</v>
      </c>
      <c s="44" t="e">
        <f>OFFSET(#REF!,Info!$G$5,Info!$H$5)</f>
        <v>#REF!</v>
      </c>
      <c s="44" t="e">
        <f>OFFSET(#REF!,Info!$G$5,Info!$H$5)</f>
        <v>#REF!</v>
      </c>
      <c s="126" t="str">
        <f t="shared" si="121"/>
        <v>NA</v>
      </c>
      <c s="45" t="str">
        <f t="shared" si="156"/>
        <v>NA</v>
      </c>
      <c s="126" t="str">
        <f t="shared" si="157"/>
        <v>NA</v>
      </c>
      <c s="126" t="str">
        <f t="shared" si="138"/>
        <v>NA</v>
      </c>
      <c s="126" t="str">
        <f t="shared" si="139"/>
        <v>NA</v>
      </c>
      <c s="44" t="e">
        <f>OFFSET(#REF!,Info!$G$5,Info!$H$5)</f>
        <v>#REF!</v>
      </c>
      <c s="44" t="e">
        <f>OFFSET(#REF!,Info!$G$5,Info!$H$5)</f>
        <v>#REF!</v>
      </c>
      <c s="126" t="str">
        <f t="shared" si="123"/>
        <v>NA</v>
      </c>
      <c s="45" t="str">
        <f t="shared" si="158"/>
        <v>NA</v>
      </c>
      <c s="126" t="str">
        <f t="shared" si="159"/>
        <v>NA</v>
      </c>
      <c s="126" t="str">
        <f t="shared" si="142"/>
        <v>NA</v>
      </c>
      <c s="126" t="str">
        <f t="shared" si="143"/>
        <v>NA</v>
      </c>
      <c s="44" t="e">
        <f>OFFSET(#REF!,Info!$G$5,Info!$H$5)</f>
        <v>#REF!</v>
      </c>
      <c s="44" t="e">
        <f>OFFSET(#REF!,Info!$G$5,Info!$H$5)</f>
        <v>#REF!</v>
      </c>
      <c s="126" t="str">
        <f t="shared" si="126"/>
        <v>NA</v>
      </c>
      <c s="45" t="str">
        <f t="shared" si="160"/>
        <v>NA</v>
      </c>
      <c s="126" t="str">
        <f t="shared" si="161"/>
        <v>NA</v>
      </c>
      <c s="126" t="str">
        <f t="shared" si="146"/>
        <v>NA</v>
      </c>
      <c s="126" t="str">
        <f t="shared" si="147"/>
        <v>NA</v>
      </c>
      <c s="44" t="e">
        <f>OFFSET(#REF!,Info!$G$5,Info!$H$5)</f>
        <v>#REF!</v>
      </c>
      <c s="51" t="str">
        <f t="shared" si="150"/>
        <v>NA</v>
      </c>
      <c s="51" t="str">
        <f t="shared" si="151"/>
        <v>NA</v>
      </c>
      <c s="51" t="str">
        <f t="shared" si="152"/>
        <v>NA</v>
      </c>
      <c s="51" t="str">
        <f t="shared" si="153"/>
        <v>NA</v>
      </c>
      <c r="AJ5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9" spans="1:51" ht="13.5">
      <c r="A59" s="324"/>
      <c s="43" t="e">
        <f>OFFSET(#REF!,Info!$G$5,0)</f>
        <v>#REF!</v>
      </c>
      <c s="46" t="e">
        <f>OFFSET(#REF!,Info!$G$5,Info!$H$5)</f>
        <v>#REF!</v>
      </c>
      <c s="132" t="str">
        <f t="shared" si="118"/>
        <v>NA</v>
      </c>
      <c s="47" t="str">
        <f t="shared" si="154"/>
        <v>NA</v>
      </c>
      <c s="132" t="str">
        <f t="shared" si="155"/>
        <v>NA</v>
      </c>
      <c s="132" t="str">
        <f t="shared" si="3"/>
        <v>NA</v>
      </c>
      <c s="132" t="str">
        <f t="shared" si="20"/>
        <v>NA</v>
      </c>
      <c s="46" t="e">
        <f>OFFSET(#REF!,Info!$G$5,Info!$H$5)</f>
        <v>#REF!</v>
      </c>
      <c s="46" t="e">
        <f>OFFSET(#REF!,Info!$G$5,Info!$H$5)</f>
        <v>#REF!</v>
      </c>
      <c s="132" t="str">
        <f t="shared" si="121"/>
        <v>NA</v>
      </c>
      <c s="47" t="str">
        <f t="shared" si="156"/>
        <v>NA</v>
      </c>
      <c s="132" t="str">
        <f t="shared" si="157"/>
        <v>NA</v>
      </c>
      <c s="132" t="str">
        <f t="shared" si="138"/>
        <v>NA</v>
      </c>
      <c s="132" t="str">
        <f t="shared" si="139"/>
        <v>NA</v>
      </c>
      <c s="46" t="e">
        <f>OFFSET(#REF!,Info!$G$5,Info!$H$5)</f>
        <v>#REF!</v>
      </c>
      <c s="46" t="e">
        <f>OFFSET(#REF!,Info!$G$5,Info!$H$5)</f>
        <v>#REF!</v>
      </c>
      <c s="132" t="str">
        <f t="shared" si="123"/>
        <v>NA</v>
      </c>
      <c s="47" t="str">
        <f t="shared" si="158"/>
        <v>NA</v>
      </c>
      <c s="132" t="str">
        <f t="shared" si="159"/>
        <v>NA</v>
      </c>
      <c s="132" t="str">
        <f t="shared" si="142"/>
        <v>NA</v>
      </c>
      <c s="132" t="str">
        <f t="shared" si="143"/>
        <v>NA</v>
      </c>
      <c s="46" t="e">
        <f>OFFSET(#REF!,Info!$G$5,Info!$H$5)</f>
        <v>#REF!</v>
      </c>
      <c s="46" t="e">
        <f>OFFSET(#REF!,Info!$G$5,Info!$H$5)</f>
        <v>#REF!</v>
      </c>
      <c s="132" t="str">
        <f t="shared" si="126"/>
        <v>NA</v>
      </c>
      <c s="47" t="str">
        <f t="shared" si="160"/>
        <v>NA</v>
      </c>
      <c s="132" t="str">
        <f t="shared" si="161"/>
        <v>NA</v>
      </c>
      <c s="132" t="str">
        <f t="shared" si="146"/>
        <v>NA</v>
      </c>
      <c s="132" t="str">
        <f t="shared" si="147"/>
        <v>NA</v>
      </c>
      <c s="46" t="e">
        <f>OFFSET(#REF!,Info!$G$5,Info!$H$5)</f>
        <v>#REF!</v>
      </c>
      <c s="51" t="str">
        <f t="shared" si="150"/>
        <v>NA</v>
      </c>
      <c s="51" t="str">
        <f t="shared" si="151"/>
        <v>NA</v>
      </c>
      <c s="51" t="str">
        <f t="shared" si="152"/>
        <v>NA</v>
      </c>
      <c s="51" t="str">
        <f t="shared" si="153"/>
        <v>NA</v>
      </c>
      <c r="AJ5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0" spans="1:51" ht="13.5">
      <c r="A60" s="324"/>
      <c s="52" t="s">
        <v>100</v>
      </c>
      <c s="53" t="e">
        <f>C56-SUM(C57:C59)</f>
        <v>#REF!</v>
      </c>
      <c s="133" t="str">
        <f>IF(ISERROR((C60-I60)/I60*100),"NA",(C60-I60)/I60*100)</f>
        <v>NA</v>
      </c>
      <c s="176" t="str">
        <f t="shared" si="154"/>
        <v>NA</v>
      </c>
      <c s="133" t="str">
        <f t="shared" si="155"/>
        <v>NA</v>
      </c>
      <c s="133" t="str">
        <f>IF(ISERROR(C60/C$5*100),"NA",C60/C$5*100)</f>
        <v>NA</v>
      </c>
      <c s="133" t="str">
        <f>IF(ISERROR(G60-(I60/I$5*100)),"NA",G60-(I60/I$5*100))</f>
        <v>NA</v>
      </c>
      <c s="53" t="e">
        <f t="shared" ref="I60:J60" si="162">I56-SUM(I57:I59)</f>
        <v>#REF!</v>
      </c>
      <c s="53" t="e">
        <f t="shared" si="162"/>
        <v>#REF!</v>
      </c>
      <c s="133" t="str">
        <f>IF(ISERROR((J60-P60)/P60*100),"NA",(J60-P60)/P60*100)</f>
        <v>NA</v>
      </c>
      <c s="176" t="str">
        <f t="shared" si="156"/>
        <v>NA</v>
      </c>
      <c s="133" t="str">
        <f t="shared" si="157"/>
        <v>NA</v>
      </c>
      <c s="133" t="str">
        <f>IF(ISERROR(J60/J$5*100),"NA",J60/J$5*100)</f>
        <v>NA</v>
      </c>
      <c s="133" t="str">
        <f>IF(ISERROR(N60-(P60/P$5*100)),"NA",N60-(P60/P$5*100))</f>
        <v>NA</v>
      </c>
      <c s="53" t="e">
        <f t="shared" ref="P60:Q60" si="163">P56-SUM(P57:P59)</f>
        <v>#REF!</v>
      </c>
      <c s="53" t="e">
        <f t="shared" si="163"/>
        <v>#REF!</v>
      </c>
      <c s="133" t="str">
        <f>IF(ISERROR((Q60-W60)/W60*100),"NA",(Q60-W60)/W60*100)</f>
        <v>NA</v>
      </c>
      <c s="176" t="str">
        <f t="shared" si="158"/>
        <v>NA</v>
      </c>
      <c s="133" t="str">
        <f t="shared" si="159"/>
        <v>NA</v>
      </c>
      <c s="133" t="str">
        <f>IF(ISERROR(Q60/Q$5*100),"NA",Q60/Q$5*100)</f>
        <v>NA</v>
      </c>
      <c s="133" t="str">
        <f>IF(ISERROR(U60-(W60/W$5*100)),"NA",U60-(W60/W$5*100))</f>
        <v>NA</v>
      </c>
      <c s="53" t="e">
        <f t="shared" ref="W60:X60" si="164">W56-SUM(W57:W59)</f>
        <v>#REF!</v>
      </c>
      <c s="53" t="e">
        <f t="shared" si="164"/>
        <v>#REF!</v>
      </c>
      <c s="133" t="str">
        <f>IF(ISERROR((X60-AD60)/AD60*100),"NA",(X60-AD60)/AD60*100)</f>
        <v>NA</v>
      </c>
      <c s="176" t="str">
        <f t="shared" si="160"/>
        <v>NA</v>
      </c>
      <c s="133" t="str">
        <f t="shared" si="161"/>
        <v>NA</v>
      </c>
      <c s="133" t="str">
        <f>IF(ISERROR(X60/X$5*100),"NA",X60/X$5*100)</f>
        <v>NA</v>
      </c>
      <c s="133" t="str">
        <f>IF(ISERROR(AB60-(AD60/AD$5*100)),"NA",AB60-(AD60/AD$5*100))</f>
        <v>NA</v>
      </c>
      <c s="53" t="e">
        <f>AD56-SUM(AD57:AD59)</f>
        <v>#REF!</v>
      </c>
      <c s="54" t="str">
        <f t="shared" si="150"/>
        <v>NA</v>
      </c>
      <c s="54" t="str">
        <f t="shared" si="151"/>
        <v>NA</v>
      </c>
      <c s="54" t="str">
        <f t="shared" si="152"/>
        <v>NA</v>
      </c>
      <c s="54" t="str">
        <f t="shared" si="153"/>
        <v>NA</v>
      </c>
      <c s="55"/>
      <c s="53" t="e">
        <f t="shared" ref="AJ60:AY60" si="165">AJ56-SUM(AJ57:AJ59)</f>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row>
    <row r="61" spans="1:51" s="201" customFormat="1" ht="13.5">
      <c r="A61" s="324"/>
      <c s="217" t="s">
        <v>350</v>
      </c>
      <c s="214" t="e">
        <f>C48+C56</f>
        <v>#REF!</v>
      </c>
      <c s="215" t="str">
        <f t="shared" ref="D61:D64" si="166">IF(ISERROR((C61-I61)/I61*100),"NA",(C61-I61)/I61*100)</f>
        <v>NA</v>
      </c>
      <c s="176" t="str">
        <f>IF(ISERROR(C61/$C$61*100),"NA",C61/$C$61*100)</f>
        <v>NA</v>
      </c>
      <c s="133" t="str">
        <f>IF(ISERROR(E61-(I61/I$61*100)),"NA",E61-(I61/I$61*100))</f>
        <v>NA</v>
      </c>
      <c s="215" t="str">
        <f t="shared" ref="G61:G64" si="167">IF(ISERROR(C61/C$5*100),"NA",C61/C$5*100)</f>
        <v>NA</v>
      </c>
      <c s="215" t="str">
        <f t="shared" ref="H61:H64" si="168">IF(ISERROR(G61-(I61/I$5*100)),"NA",G61-(I61/I$5*100))</f>
        <v>NA</v>
      </c>
      <c s="214" t="e">
        <f t="shared" ref="I61:J63" si="169">I48+I56</f>
        <v>#REF!</v>
      </c>
      <c s="214" t="e">
        <f t="shared" si="169"/>
        <v>#REF!</v>
      </c>
      <c s="215" t="str">
        <f t="shared" ref="K61:K64" si="170">IF(ISERROR((J61-P61)/P61*100),"NA",(J61-P61)/P61*100)</f>
        <v>NA</v>
      </c>
      <c s="176" t="str">
        <f>IF(ISERROR(J61/$J$61*100),"NA",J61/$J$61*100)</f>
        <v>NA</v>
      </c>
      <c s="133" t="str">
        <f>IF(ISERROR(L61-(P61/P$61*100)),"NA",L61-(P61/P$61*100))</f>
        <v>NA</v>
      </c>
      <c s="215" t="str">
        <f t="shared" ref="N61:N64" si="171">IF(ISERROR(J61/J$5*100),"NA",J61/J$5*100)</f>
        <v>NA</v>
      </c>
      <c s="215" t="str">
        <f t="shared" ref="O61:O64" si="172">IF(ISERROR(N61-(P61/P$5*100)),"NA",N61-(P61/P$5*100))</f>
        <v>NA</v>
      </c>
      <c s="214" t="e">
        <f t="shared" ref="P61:Q61" si="173">P48+P56</f>
        <v>#REF!</v>
      </c>
      <c s="214" t="e">
        <f t="shared" si="173"/>
        <v>#REF!</v>
      </c>
      <c s="215" t="str">
        <f t="shared" ref="R61:R64" si="174">IF(ISERROR((Q61-W61)/W61*100),"NA",(Q61-W61)/W61*100)</f>
        <v>NA</v>
      </c>
      <c s="176" t="str">
        <f>IF(ISERROR(Q61/$Q$61*100),"NA",Q61/$Q$61*100)</f>
        <v>NA</v>
      </c>
      <c s="133" t="str">
        <f>IF(ISERROR(S61-(W61/W$61*100)),"NA",S61-(W61/W$61*100))</f>
        <v>NA</v>
      </c>
      <c s="215" t="str">
        <f t="shared" ref="U61:U64" si="175">IF(ISERROR(Q61/Q$5*100),"NA",Q61/Q$5*100)</f>
        <v>NA</v>
      </c>
      <c s="215" t="str">
        <f t="shared" ref="V61:V64" si="176">IF(ISERROR(U61-(W61/W$5*100)),"NA",U61-(W61/W$5*100))</f>
        <v>NA</v>
      </c>
      <c s="214" t="e">
        <f t="shared" ref="W61:X63" si="177">W48+W56</f>
        <v>#REF!</v>
      </c>
      <c s="214" t="e">
        <f t="shared" si="177"/>
        <v>#REF!</v>
      </c>
      <c s="215" t="str">
        <f t="shared" ref="Y61:Y64" si="178">IF(ISERROR((X61-AD61)/AD61*100),"NA",(X61-AD61)/AD61*100)</f>
        <v>NA</v>
      </c>
      <c s="176" t="str">
        <f>IF(ISERROR(X61/$X$61*100),"NA",X61/$X$61*100)</f>
        <v>NA</v>
      </c>
      <c s="133" t="str">
        <f>IF(ISERROR(Z61-(AD61/AD$61*100)),"NA",Z61-(AD61/AD$61*100))</f>
        <v>NA</v>
      </c>
      <c s="215" t="str">
        <f t="shared" ref="AB61:AB64" si="179">IF(ISERROR(X61/X$5*100),"NA",X61/X$5*100)</f>
        <v>NA</v>
      </c>
      <c s="215" t="str">
        <f t="shared" ref="AC61:AC64" si="180">IF(ISERROR(AB61-(AD61/AD$5*100)),"NA",AB61-(AD61/AD$5*100))</f>
        <v>NA</v>
      </c>
      <c s="214" t="e">
        <f>AD48+AD56</f>
        <v>#REF!</v>
      </c>
      <c s="54" t="str">
        <f t="shared" ref="AE61:AE106" si="181">IF(ISERROR(((AJ61/AR61)-(AK61/AS61))/(AK61/AS61)*100),"NA",((AJ61/AR61)-(AK61/AS61))/(AK61/AS61)*100)</f>
        <v>NA</v>
      </c>
      <c s="54" t="str">
        <f t="shared" ref="AF61:AF106" si="182">IF(ISERROR(((AL61/AT61)-(AM61/AU61))/(AM61/AU61)*100),"NA",((AL61/AT61)-(AM61/AU61))/(AM61/AU61)*100)</f>
        <v>NA</v>
      </c>
      <c s="54" t="str">
        <f t="shared" ref="AG61:AG106" si="183">IF(ISERROR(((AN61/AV61)-(AO61/AW61))/(AO61/AW61)*100),"NA",((AN61/AV61)-(AO61/AW61))/(AO61/AW61)*100)</f>
        <v>NA</v>
      </c>
      <c s="54" t="str">
        <f t="shared" ref="AH61:AH106" si="184">IF(ISERROR(((AP61/AX61)-(AQ61/AY61))/(AQ61/AY61)*100),"NA",((AP61/AX61)-(AQ61/AY61))/(AQ61/AY61)*100)</f>
        <v>NA</v>
      </c>
      <c s="55"/>
      <c s="214" t="e">
        <f t="shared" ref="AJ61:AY61" si="185">AJ48+AJ56</f>
        <v>#REF!</v>
      </c>
      <c s="214" t="e">
        <f t="shared" si="185"/>
        <v>#REF!</v>
      </c>
      <c s="214" t="e">
        <f t="shared" si="185"/>
        <v>#REF!</v>
      </c>
      <c s="214" t="e">
        <f t="shared" si="185"/>
        <v>#REF!</v>
      </c>
      <c s="214" t="e">
        <f t="shared" si="185"/>
        <v>#REF!</v>
      </c>
      <c s="214" t="e">
        <f t="shared" si="185"/>
        <v>#REF!</v>
      </c>
      <c s="214" t="e">
        <f t="shared" si="185"/>
        <v>#REF!</v>
      </c>
      <c s="214" t="e">
        <f t="shared" si="185"/>
        <v>#REF!</v>
      </c>
      <c s="214" t="e">
        <f t="shared" si="185"/>
        <v>#REF!</v>
      </c>
      <c s="214" t="e">
        <f t="shared" si="185"/>
        <v>#REF!</v>
      </c>
      <c s="214" t="e">
        <f t="shared" si="185"/>
        <v>#REF!</v>
      </c>
      <c s="214" t="e">
        <f t="shared" si="185"/>
        <v>#REF!</v>
      </c>
      <c s="214" t="e">
        <f t="shared" si="185"/>
        <v>#REF!</v>
      </c>
      <c s="214" t="e">
        <f t="shared" si="185"/>
        <v>#REF!</v>
      </c>
      <c s="214" t="e">
        <f t="shared" si="185"/>
        <v>#REF!</v>
      </c>
      <c s="214" t="e">
        <f t="shared" si="185"/>
        <v>#REF!</v>
      </c>
    </row>
    <row r="62" spans="1:51" s="201" customFormat="1" ht="13.5">
      <c r="A62" s="324"/>
      <c s="217" t="s">
        <v>351</v>
      </c>
      <c s="214" t="e">
        <f>C49+C57</f>
        <v>#REF!</v>
      </c>
      <c s="215" t="str">
        <f t="shared" si="166"/>
        <v>NA</v>
      </c>
      <c s="216" t="str">
        <f t="shared" ref="E62:E64" si="186">IF(ISERROR(C62/$C$61*100),"NA",C62/$C$61*100)</f>
        <v>NA</v>
      </c>
      <c s="215" t="str">
        <f t="shared" ref="F62:F64" si="187">IF(ISERROR(E62-(I62/I$61*100)),"NA",E62-(I62/I$61*100))</f>
        <v>NA</v>
      </c>
      <c s="215" t="str">
        <f t="shared" si="167"/>
        <v>NA</v>
      </c>
      <c s="215" t="str">
        <f t="shared" si="168"/>
        <v>NA</v>
      </c>
      <c s="214" t="e">
        <f t="shared" si="169"/>
        <v>#REF!</v>
      </c>
      <c s="214" t="e">
        <f t="shared" si="169"/>
        <v>#REF!</v>
      </c>
      <c s="215" t="str">
        <f t="shared" si="170"/>
        <v>NA</v>
      </c>
      <c s="216" t="str">
        <f t="shared" ref="L62:L64" si="188">IF(ISERROR(J62/$J$61*100),"NA",J62/$J$61*100)</f>
        <v>NA</v>
      </c>
      <c s="215" t="str">
        <f t="shared" ref="M62:M64" si="189">IF(ISERROR(L62-(P62/P$61*100)),"NA",L62-(P62/P$61*100))</f>
        <v>NA</v>
      </c>
      <c s="215" t="str">
        <f t="shared" si="171"/>
        <v>NA</v>
      </c>
      <c s="215" t="str">
        <f t="shared" si="172"/>
        <v>NA</v>
      </c>
      <c s="214" t="e">
        <f t="shared" ref="P62:Q62" si="190">P49+P57</f>
        <v>#REF!</v>
      </c>
      <c s="214" t="e">
        <f t="shared" si="190"/>
        <v>#REF!</v>
      </c>
      <c s="215" t="str">
        <f t="shared" si="174"/>
        <v>NA</v>
      </c>
      <c s="216" t="str">
        <f t="shared" ref="S62:S64" si="191">IF(ISERROR(Q62/$Q$61*100),"NA",Q62/$Q$61*100)</f>
        <v>NA</v>
      </c>
      <c s="215" t="str">
        <f t="shared" ref="T62:T64" si="192">IF(ISERROR(S62-(W62/W$61*100)),"NA",S62-(W62/W$61*100))</f>
        <v>NA</v>
      </c>
      <c s="215" t="str">
        <f t="shared" si="175"/>
        <v>NA</v>
      </c>
      <c s="215" t="str">
        <f t="shared" si="176"/>
        <v>NA</v>
      </c>
      <c s="214" t="e">
        <f t="shared" si="177"/>
        <v>#REF!</v>
      </c>
      <c s="214" t="e">
        <f t="shared" si="177"/>
        <v>#REF!</v>
      </c>
      <c s="215" t="str">
        <f t="shared" si="178"/>
        <v>NA</v>
      </c>
      <c s="216" t="str">
        <f t="shared" ref="Z62:Z64" si="193">IF(ISERROR(X62/$X$61*100),"NA",X62/$X$61*100)</f>
        <v>NA</v>
      </c>
      <c s="215" t="str">
        <f t="shared" ref="AA62:AA64" si="194">IF(ISERROR(Z62-(AD62/AD$61*100)),"NA",Z62-(AD62/AD$61*100))</f>
        <v>NA</v>
      </c>
      <c s="215" t="str">
        <f t="shared" si="179"/>
        <v>NA</v>
      </c>
      <c s="215" t="str">
        <f t="shared" si="180"/>
        <v>NA</v>
      </c>
      <c s="214" t="e">
        <f>AD49+AD57</f>
        <v>#REF!</v>
      </c>
      <c s="54" t="str">
        <f t="shared" si="181"/>
        <v>NA</v>
      </c>
      <c s="54" t="str">
        <f t="shared" si="182"/>
        <v>NA</v>
      </c>
      <c s="54" t="str">
        <f t="shared" si="183"/>
        <v>NA</v>
      </c>
      <c s="54" t="str">
        <f t="shared" si="184"/>
        <v>NA</v>
      </c>
      <c s="55"/>
      <c s="214" t="e">
        <f t="shared" ref="AJ62:AY62" si="195">AJ49+AJ57</f>
        <v>#REF!</v>
      </c>
      <c s="214" t="e">
        <f t="shared" si="195"/>
        <v>#REF!</v>
      </c>
      <c s="214" t="e">
        <f t="shared" si="195"/>
        <v>#REF!</v>
      </c>
      <c s="214" t="e">
        <f t="shared" si="195"/>
        <v>#REF!</v>
      </c>
      <c s="214" t="e">
        <f t="shared" si="195"/>
        <v>#REF!</v>
      </c>
      <c s="214" t="e">
        <f t="shared" si="195"/>
        <v>#REF!</v>
      </c>
      <c s="214" t="e">
        <f t="shared" si="195"/>
        <v>#REF!</v>
      </c>
      <c s="214" t="e">
        <f t="shared" si="195"/>
        <v>#REF!</v>
      </c>
      <c s="214" t="e">
        <f t="shared" si="195"/>
        <v>#REF!</v>
      </c>
      <c s="214" t="e">
        <f t="shared" si="195"/>
        <v>#REF!</v>
      </c>
      <c s="214" t="e">
        <f t="shared" si="195"/>
        <v>#REF!</v>
      </c>
      <c s="214" t="e">
        <f t="shared" si="195"/>
        <v>#REF!</v>
      </c>
      <c s="214" t="e">
        <f t="shared" si="195"/>
        <v>#REF!</v>
      </c>
      <c s="214" t="e">
        <f t="shared" si="195"/>
        <v>#REF!</v>
      </c>
      <c s="214" t="e">
        <f t="shared" si="195"/>
        <v>#REF!</v>
      </c>
      <c s="214" t="e">
        <f t="shared" si="195"/>
        <v>#REF!</v>
      </c>
    </row>
    <row r="63" spans="1:51" s="201" customFormat="1" ht="13.5">
      <c r="A63" s="324"/>
      <c s="217" t="s">
        <v>352</v>
      </c>
      <c s="214" t="e">
        <f>C50+C58</f>
        <v>#REF!</v>
      </c>
      <c s="215" t="str">
        <f t="shared" si="166"/>
        <v>NA</v>
      </c>
      <c s="216" t="str">
        <f t="shared" si="186"/>
        <v>NA</v>
      </c>
      <c s="215" t="str">
        <f t="shared" si="187"/>
        <v>NA</v>
      </c>
      <c s="215" t="str">
        <f t="shared" si="167"/>
        <v>NA</v>
      </c>
      <c s="215" t="str">
        <f t="shared" si="168"/>
        <v>NA</v>
      </c>
      <c s="214" t="e">
        <f t="shared" si="169"/>
        <v>#REF!</v>
      </c>
      <c s="214" t="e">
        <f t="shared" si="169"/>
        <v>#REF!</v>
      </c>
      <c s="215" t="str">
        <f t="shared" si="170"/>
        <v>NA</v>
      </c>
      <c s="216" t="str">
        <f t="shared" si="188"/>
        <v>NA</v>
      </c>
      <c s="215" t="str">
        <f t="shared" si="189"/>
        <v>NA</v>
      </c>
      <c s="215" t="str">
        <f t="shared" si="171"/>
        <v>NA</v>
      </c>
      <c s="215" t="str">
        <f t="shared" si="172"/>
        <v>NA</v>
      </c>
      <c s="214" t="e">
        <f t="shared" ref="P63:Q63" si="196">P50+P58</f>
        <v>#REF!</v>
      </c>
      <c s="214" t="e">
        <f t="shared" si="196"/>
        <v>#REF!</v>
      </c>
      <c s="215" t="str">
        <f t="shared" si="174"/>
        <v>NA</v>
      </c>
      <c s="216" t="str">
        <f t="shared" si="191"/>
        <v>NA</v>
      </c>
      <c s="215" t="str">
        <f t="shared" si="192"/>
        <v>NA</v>
      </c>
      <c s="215" t="str">
        <f t="shared" si="175"/>
        <v>NA</v>
      </c>
      <c s="215" t="str">
        <f t="shared" si="176"/>
        <v>NA</v>
      </c>
      <c s="214" t="e">
        <f t="shared" si="177"/>
        <v>#REF!</v>
      </c>
      <c s="214" t="e">
        <f t="shared" si="177"/>
        <v>#REF!</v>
      </c>
      <c s="215" t="str">
        <f t="shared" si="178"/>
        <v>NA</v>
      </c>
      <c s="216" t="str">
        <f t="shared" si="193"/>
        <v>NA</v>
      </c>
      <c s="215" t="str">
        <f t="shared" si="194"/>
        <v>NA</v>
      </c>
      <c s="215" t="str">
        <f t="shared" si="179"/>
        <v>NA</v>
      </c>
      <c s="215" t="str">
        <f t="shared" si="180"/>
        <v>NA</v>
      </c>
      <c s="214" t="e">
        <f>AD50+AD58</f>
        <v>#REF!</v>
      </c>
      <c s="54" t="str">
        <f t="shared" si="181"/>
        <v>NA</v>
      </c>
      <c s="54" t="str">
        <f t="shared" si="182"/>
        <v>NA</v>
      </c>
      <c s="54" t="str">
        <f t="shared" si="183"/>
        <v>NA</v>
      </c>
      <c s="54" t="str">
        <f t="shared" si="184"/>
        <v>NA</v>
      </c>
      <c s="55"/>
      <c s="214" t="e">
        <f t="shared" ref="AJ63:AY63" si="197">AJ50+AJ58</f>
        <v>#REF!</v>
      </c>
      <c s="214" t="e">
        <f t="shared" si="197"/>
        <v>#REF!</v>
      </c>
      <c s="214" t="e">
        <f t="shared" si="197"/>
        <v>#REF!</v>
      </c>
      <c s="214" t="e">
        <f t="shared" si="197"/>
        <v>#REF!</v>
      </c>
      <c s="214" t="e">
        <f t="shared" si="197"/>
        <v>#REF!</v>
      </c>
      <c s="214" t="e">
        <f t="shared" si="197"/>
        <v>#REF!</v>
      </c>
      <c s="214" t="e">
        <f t="shared" si="197"/>
        <v>#REF!</v>
      </c>
      <c s="214" t="e">
        <f t="shared" si="197"/>
        <v>#REF!</v>
      </c>
      <c s="214" t="e">
        <f t="shared" si="197"/>
        <v>#REF!</v>
      </c>
      <c s="214" t="e">
        <f t="shared" si="197"/>
        <v>#REF!</v>
      </c>
      <c s="214" t="e">
        <f t="shared" si="197"/>
        <v>#REF!</v>
      </c>
      <c s="214" t="e">
        <f t="shared" si="197"/>
        <v>#REF!</v>
      </c>
      <c s="214" t="e">
        <f t="shared" si="197"/>
        <v>#REF!</v>
      </c>
      <c s="214" t="e">
        <f t="shared" si="197"/>
        <v>#REF!</v>
      </c>
      <c s="214" t="e">
        <f t="shared" si="197"/>
        <v>#REF!</v>
      </c>
      <c s="214" t="e">
        <f t="shared" si="197"/>
        <v>#REF!</v>
      </c>
    </row>
    <row r="64" spans="1:51" s="201" customFormat="1" ht="13.5">
      <c r="A64" s="324"/>
      <c s="217" t="s">
        <v>353</v>
      </c>
      <c s="214" t="e">
        <f>C54+C59</f>
        <v>#REF!</v>
      </c>
      <c s="215" t="str">
        <f t="shared" si="166"/>
        <v>NA</v>
      </c>
      <c s="216" t="str">
        <f t="shared" si="186"/>
        <v>NA</v>
      </c>
      <c s="215" t="str">
        <f t="shared" si="187"/>
        <v>NA</v>
      </c>
      <c s="215" t="str">
        <f t="shared" si="167"/>
        <v>NA</v>
      </c>
      <c s="215" t="str">
        <f t="shared" si="168"/>
        <v>NA</v>
      </c>
      <c s="214" t="e">
        <f>I54+I59</f>
        <v>#REF!</v>
      </c>
      <c s="214" t="e">
        <f>J54+J59</f>
        <v>#REF!</v>
      </c>
      <c s="215" t="str">
        <f t="shared" si="170"/>
        <v>NA</v>
      </c>
      <c s="216" t="str">
        <f t="shared" si="188"/>
        <v>NA</v>
      </c>
      <c s="215" t="str">
        <f t="shared" si="189"/>
        <v>NA</v>
      </c>
      <c s="215" t="str">
        <f t="shared" si="171"/>
        <v>NA</v>
      </c>
      <c s="215" t="str">
        <f t="shared" si="172"/>
        <v>NA</v>
      </c>
      <c s="214" t="e">
        <f t="shared" ref="P64:Q64" si="198">P54+P59</f>
        <v>#REF!</v>
      </c>
      <c s="214" t="e">
        <f t="shared" si="198"/>
        <v>#REF!</v>
      </c>
      <c s="215" t="str">
        <f t="shared" si="174"/>
        <v>NA</v>
      </c>
      <c s="216" t="str">
        <f t="shared" si="191"/>
        <v>NA</v>
      </c>
      <c s="215" t="str">
        <f t="shared" si="192"/>
        <v>NA</v>
      </c>
      <c s="215" t="str">
        <f t="shared" si="175"/>
        <v>NA</v>
      </c>
      <c s="215" t="str">
        <f t="shared" si="176"/>
        <v>NA</v>
      </c>
      <c s="214" t="e">
        <f>W54+W59</f>
        <v>#REF!</v>
      </c>
      <c s="214" t="e">
        <f>X54+X59</f>
        <v>#REF!</v>
      </c>
      <c s="215" t="str">
        <f t="shared" si="178"/>
        <v>NA</v>
      </c>
      <c s="216" t="str">
        <f t="shared" si="193"/>
        <v>NA</v>
      </c>
      <c s="215" t="str">
        <f t="shared" si="194"/>
        <v>NA</v>
      </c>
      <c s="215" t="str">
        <f t="shared" si="179"/>
        <v>NA</v>
      </c>
      <c s="215" t="str">
        <f t="shared" si="180"/>
        <v>NA</v>
      </c>
      <c s="214" t="e">
        <f>AD54+AD59</f>
        <v>#REF!</v>
      </c>
      <c s="54" t="str">
        <f t="shared" si="181"/>
        <v>NA</v>
      </c>
      <c s="54" t="str">
        <f t="shared" si="182"/>
        <v>NA</v>
      </c>
      <c s="54" t="str">
        <f t="shared" si="183"/>
        <v>NA</v>
      </c>
      <c s="54" t="str">
        <f t="shared" si="184"/>
        <v>NA</v>
      </c>
      <c s="55"/>
      <c s="214" t="e">
        <f t="shared" ref="AJ64:AY64" si="199">AJ54+AJ59</f>
        <v>#REF!</v>
      </c>
      <c s="214" t="e">
        <f t="shared" si="199"/>
        <v>#REF!</v>
      </c>
      <c s="214" t="e">
        <f t="shared" si="199"/>
        <v>#REF!</v>
      </c>
      <c s="214" t="e">
        <f t="shared" si="199"/>
        <v>#REF!</v>
      </c>
      <c s="214" t="e">
        <f t="shared" si="199"/>
        <v>#REF!</v>
      </c>
      <c s="214" t="e">
        <f t="shared" si="199"/>
        <v>#REF!</v>
      </c>
      <c s="214" t="e">
        <f t="shared" si="199"/>
        <v>#REF!</v>
      </c>
      <c s="214" t="e">
        <f t="shared" si="199"/>
        <v>#REF!</v>
      </c>
      <c s="214" t="e">
        <f t="shared" si="199"/>
        <v>#REF!</v>
      </c>
      <c s="214" t="e">
        <f t="shared" si="199"/>
        <v>#REF!</v>
      </c>
      <c s="214" t="e">
        <f t="shared" si="199"/>
        <v>#REF!</v>
      </c>
      <c s="214" t="e">
        <f t="shared" si="199"/>
        <v>#REF!</v>
      </c>
      <c s="214" t="e">
        <f t="shared" si="199"/>
        <v>#REF!</v>
      </c>
      <c s="214" t="e">
        <f t="shared" si="199"/>
        <v>#REF!</v>
      </c>
      <c s="214" t="e">
        <f t="shared" si="199"/>
        <v>#REF!</v>
      </c>
      <c s="214" t="e">
        <f t="shared" si="199"/>
        <v>#REF!</v>
      </c>
    </row>
    <row r="65" spans="1:51" s="56" customFormat="1" ht="13.5">
      <c r="A65" s="324"/>
      <c s="43" t="e">
        <f>OFFSET(#REF!,Info!$G$5,0)</f>
        <v>#REF!</v>
      </c>
      <c s="44" t="e">
        <f>OFFSET(#REF!,Info!$G$5,Info!$H$5)</f>
        <v>#REF!</v>
      </c>
      <c s="126" t="str">
        <f t="shared" si="118"/>
        <v>NA</v>
      </c>
      <c s="45" t="str">
        <f>IF(ISERROR(C65/$C$65*100),"NA",C65/$C$65*100)</f>
        <v>NA</v>
      </c>
      <c s="126" t="str">
        <f>IF(ISERROR(E65-(I65/I$65*100)),"NA",E65-(I65/I$65*100))</f>
        <v>NA</v>
      </c>
      <c s="126" t="str">
        <f t="shared" si="3"/>
        <v>NA</v>
      </c>
      <c s="126" t="str">
        <f t="shared" si="20"/>
        <v>NA</v>
      </c>
      <c s="44" t="e">
        <f>OFFSET(#REF!,Info!$G$5,Info!$H$5)</f>
        <v>#REF!</v>
      </c>
      <c s="44" t="e">
        <f>OFFSET(#REF!,Info!$G$5,Info!$H$5)</f>
        <v>#REF!</v>
      </c>
      <c s="126" t="str">
        <f t="shared" ref="K65:K82" si="200">IF(ISERROR((J65-P65)/P65*100),"NA",(J65-P65)/P65*100)</f>
        <v>NA</v>
      </c>
      <c s="45" t="str">
        <f>IF(ISERROR(J65/$J$65*100),"NA",J65/$J$65*100)</f>
        <v>NA</v>
      </c>
      <c s="126" t="str">
        <f>IF(ISERROR(L65-(P65/P$65*100)),"NA",L65-(P65/P$65*100))</f>
        <v>NA</v>
      </c>
      <c s="126" t="str">
        <f t="shared" ref="N65:N71" si="201">IF(ISERROR(J65/J$5*100),"NA",J65/J$5*100)</f>
        <v>NA</v>
      </c>
      <c s="126" t="str">
        <f t="shared" ref="O65:O71" si="202">IF(ISERROR(N65-(P65/P$5*100)),"NA",N65-(P65/P$5*100))</f>
        <v>NA</v>
      </c>
      <c s="44" t="e">
        <f>OFFSET(#REF!,Info!$G$5,Info!$H$5)</f>
        <v>#REF!</v>
      </c>
      <c s="44" t="e">
        <f>OFFSET(#REF!,Info!$G$5,Info!$H$5)</f>
        <v>#REF!</v>
      </c>
      <c s="126" t="str">
        <f t="shared" ref="R65:R82" si="203">IF(ISERROR((Q65-W65)/W65*100),"NA",(Q65-W65)/W65*100)</f>
        <v>NA</v>
      </c>
      <c s="45" t="str">
        <f>IF(ISERROR(Q65/$Q$65*100),"NA",Q65/$Q$65*100)</f>
        <v>NA</v>
      </c>
      <c s="126" t="str">
        <f>IF(ISERROR(S65-(W65/W$65*100)),"NA",S65-(W65/W$65*100))</f>
        <v>NA</v>
      </c>
      <c s="126" t="str">
        <f t="shared" ref="U65:U71" si="204">IF(ISERROR(Q65/Q$5*100),"NA",Q65/Q$5*100)</f>
        <v>NA</v>
      </c>
      <c s="126" t="str">
        <f t="shared" ref="V65:V71" si="205">IF(ISERROR(U65-(W65/W$5*100)),"NA",U65-(W65/W$5*100))</f>
        <v>NA</v>
      </c>
      <c s="44" t="e">
        <f>OFFSET(#REF!,Info!$G$5,Info!$H$5)</f>
        <v>#REF!</v>
      </c>
      <c s="44" t="e">
        <f>OFFSET(#REF!,Info!$G$5,Info!$H$5)</f>
        <v>#REF!</v>
      </c>
      <c s="126" t="str">
        <f t="shared" ref="Y65:Y82" si="206">IF(ISERROR((X65-AD65)/AD65*100),"NA",(X65-AD65)/AD65*100)</f>
        <v>NA</v>
      </c>
      <c s="45" t="str">
        <f>IF(ISERROR(X65/$X$65*100),"NA",X65/$X$65*100)</f>
        <v>NA</v>
      </c>
      <c s="126" t="str">
        <f>IF(ISERROR(Z65-(AD65/AD$65*100)),"NA",Z65-(AD65/AD$65*100))</f>
        <v>NA</v>
      </c>
      <c s="126" t="str">
        <f t="shared" ref="AB65:AB71" si="207">IF(ISERROR(X65/X$5*100),"NA",X65/X$5*100)</f>
        <v>NA</v>
      </c>
      <c s="126" t="str">
        <f t="shared" ref="AC65:AC71" si="208">IF(ISERROR(AB65-(AD65/AD$5*100)),"NA",AB65-(AD65/AD$5*100))</f>
        <v>NA</v>
      </c>
      <c s="44" t="e">
        <f>OFFSET(#REF!,Info!$G$5,Info!$H$5)</f>
        <v>#REF!</v>
      </c>
      <c s="51" t="str">
        <f t="shared" si="181"/>
        <v>NA</v>
      </c>
      <c s="51" t="str">
        <f t="shared" si="182"/>
        <v>NA</v>
      </c>
      <c s="51" t="str">
        <f t="shared" si="183"/>
        <v>NA</v>
      </c>
      <c s="51" t="str">
        <f t="shared" si="18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66" spans="1:51" ht="13.5">
      <c r="A66" s="324"/>
      <c s="43" t="e">
        <f>OFFSET(#REF!,Info!$G$5,0)</f>
        <v>#REF!</v>
      </c>
      <c s="46" t="e">
        <f>OFFSET(#REF!,Info!$G$5,Info!$H$5)</f>
        <v>#REF!</v>
      </c>
      <c s="132" t="str">
        <f t="shared" si="118"/>
        <v>NA</v>
      </c>
      <c s="47" t="str">
        <f t="shared" ref="E66:E72" si="209">IF(ISERROR(C66/$C$65*100),"NA",C66/$C$65*100)</f>
        <v>NA</v>
      </c>
      <c s="132" t="str">
        <f t="shared" ref="F66:F72" si="210">IF(ISERROR(E66-(I66/I$65*100)),"NA",E66-(I66/I$65*100))</f>
        <v>NA</v>
      </c>
      <c s="132" t="str">
        <f t="shared" si="3"/>
        <v>NA</v>
      </c>
      <c s="132" t="str">
        <f t="shared" si="20"/>
        <v>NA</v>
      </c>
      <c s="46" t="e">
        <f>OFFSET(#REF!,Info!$G$5,Info!$H$5)</f>
        <v>#REF!</v>
      </c>
      <c s="46" t="e">
        <f>OFFSET(#REF!,Info!$G$5,Info!$H$5)</f>
        <v>#REF!</v>
      </c>
      <c s="132" t="str">
        <f t="shared" si="200"/>
        <v>NA</v>
      </c>
      <c s="47" t="str">
        <f t="shared" ref="L66:L72" si="211">IF(ISERROR(J66/$J$65*100),"NA",J66/$J$65*100)</f>
        <v>NA</v>
      </c>
      <c s="132" t="str">
        <f t="shared" ref="M66:M72" si="212">IF(ISERROR(L66-(P66/P$65*100)),"NA",L66-(P66/P$65*100))</f>
        <v>NA</v>
      </c>
      <c s="132" t="str">
        <f t="shared" si="201"/>
        <v>NA</v>
      </c>
      <c s="132" t="str">
        <f t="shared" si="202"/>
        <v>NA</v>
      </c>
      <c s="46" t="e">
        <f>OFFSET(#REF!,Info!$G$5,Info!$H$5)</f>
        <v>#REF!</v>
      </c>
      <c s="46" t="e">
        <f>OFFSET(#REF!,Info!$G$5,Info!$H$5)</f>
        <v>#REF!</v>
      </c>
      <c s="132" t="str">
        <f t="shared" si="203"/>
        <v>NA</v>
      </c>
      <c s="47" t="str">
        <f t="shared" ref="S66:S72" si="213">IF(ISERROR(Q66/$Q$65*100),"NA",Q66/$Q$65*100)</f>
        <v>NA</v>
      </c>
      <c s="132" t="str">
        <f t="shared" ref="T66:T72" si="214">IF(ISERROR(S66-(W66/W$65*100)),"NA",S66-(W66/W$65*100))</f>
        <v>NA</v>
      </c>
      <c s="132" t="str">
        <f t="shared" si="204"/>
        <v>NA</v>
      </c>
      <c s="132" t="str">
        <f t="shared" si="205"/>
        <v>NA</v>
      </c>
      <c s="46" t="e">
        <f>OFFSET(#REF!,Info!$G$5,Info!$H$5)</f>
        <v>#REF!</v>
      </c>
      <c s="46" t="e">
        <f>OFFSET(#REF!,Info!$G$5,Info!$H$5)</f>
        <v>#REF!</v>
      </c>
      <c s="132" t="str">
        <f t="shared" si="206"/>
        <v>NA</v>
      </c>
      <c s="47" t="str">
        <f t="shared" ref="Z66:Z72" si="215">IF(ISERROR(X66/$X$65*100),"NA",X66/$X$65*100)</f>
        <v>NA</v>
      </c>
      <c s="132" t="str">
        <f t="shared" ref="AA66:AA72" si="216">IF(ISERROR(Z66-(AD66/AD$65*100)),"NA",Z66-(AD66/AD$65*100))</f>
        <v>NA</v>
      </c>
      <c s="132" t="str">
        <f t="shared" si="207"/>
        <v>NA</v>
      </c>
      <c s="132" t="str">
        <f t="shared" si="208"/>
        <v>NA</v>
      </c>
      <c s="46" t="e">
        <f>OFFSET(#REF!,Info!$G$5,Info!$H$5)</f>
        <v>#REF!</v>
      </c>
      <c s="51" t="str">
        <f t="shared" si="181"/>
        <v>NA</v>
      </c>
      <c s="51" t="str">
        <f t="shared" si="182"/>
        <v>NA</v>
      </c>
      <c s="51" t="str">
        <f t="shared" si="183"/>
        <v>NA</v>
      </c>
      <c s="51" t="str">
        <f t="shared" si="184"/>
        <v>NA</v>
      </c>
      <c r="AJ6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7" spans="1:51" ht="13.5">
      <c r="A67" s="324"/>
      <c s="43" t="e">
        <f>OFFSET(#REF!,Info!$G$5,0)</f>
        <v>#REF!</v>
      </c>
      <c s="44" t="e">
        <f>OFFSET(#REF!,Info!$G$5,Info!$H$5)</f>
        <v>#REF!</v>
      </c>
      <c s="126" t="str">
        <f t="shared" si="118"/>
        <v>NA</v>
      </c>
      <c s="45" t="str">
        <f t="shared" si="209"/>
        <v>NA</v>
      </c>
      <c s="126" t="str">
        <f t="shared" si="210"/>
        <v>NA</v>
      </c>
      <c s="126" t="str">
        <f t="shared" si="3"/>
        <v>NA</v>
      </c>
      <c s="126" t="str">
        <f t="shared" si="20"/>
        <v>NA</v>
      </c>
      <c s="44" t="e">
        <f>OFFSET(#REF!,Info!$G$5,Info!$H$5)</f>
        <v>#REF!</v>
      </c>
      <c s="44" t="e">
        <f>OFFSET(#REF!,Info!$G$5,Info!$H$5)</f>
        <v>#REF!</v>
      </c>
      <c s="126" t="str">
        <f t="shared" si="200"/>
        <v>NA</v>
      </c>
      <c s="45" t="str">
        <f t="shared" si="211"/>
        <v>NA</v>
      </c>
      <c s="126" t="str">
        <f t="shared" si="212"/>
        <v>NA</v>
      </c>
      <c s="126" t="str">
        <f t="shared" si="201"/>
        <v>NA</v>
      </c>
      <c s="126" t="str">
        <f t="shared" si="202"/>
        <v>NA</v>
      </c>
      <c s="44" t="e">
        <f>OFFSET(#REF!,Info!$G$5,Info!$H$5)</f>
        <v>#REF!</v>
      </c>
      <c s="44" t="e">
        <f>OFFSET(#REF!,Info!$G$5,Info!$H$5)</f>
        <v>#REF!</v>
      </c>
      <c s="126" t="str">
        <f t="shared" si="203"/>
        <v>NA</v>
      </c>
      <c s="45" t="str">
        <f t="shared" si="213"/>
        <v>NA</v>
      </c>
      <c s="126" t="str">
        <f t="shared" si="214"/>
        <v>NA</v>
      </c>
      <c s="126" t="str">
        <f t="shared" si="204"/>
        <v>NA</v>
      </c>
      <c s="126" t="str">
        <f t="shared" si="205"/>
        <v>NA</v>
      </c>
      <c s="44" t="e">
        <f>OFFSET(#REF!,Info!$G$5,Info!$H$5)</f>
        <v>#REF!</v>
      </c>
      <c s="44" t="e">
        <f>OFFSET(#REF!,Info!$G$5,Info!$H$5)</f>
        <v>#REF!</v>
      </c>
      <c s="126" t="str">
        <f t="shared" si="206"/>
        <v>NA</v>
      </c>
      <c s="45" t="str">
        <f t="shared" si="215"/>
        <v>NA</v>
      </c>
      <c s="126" t="str">
        <f t="shared" si="216"/>
        <v>NA</v>
      </c>
      <c s="126" t="str">
        <f t="shared" si="207"/>
        <v>NA</v>
      </c>
      <c s="126" t="str">
        <f t="shared" si="208"/>
        <v>NA</v>
      </c>
      <c s="44" t="e">
        <f>OFFSET(#REF!,Info!$G$5,Info!$H$5)</f>
        <v>#REF!</v>
      </c>
      <c s="51" t="str">
        <f t="shared" si="181"/>
        <v>NA</v>
      </c>
      <c s="51" t="str">
        <f t="shared" si="182"/>
        <v>NA</v>
      </c>
      <c s="51" t="str">
        <f t="shared" si="183"/>
        <v>NA</v>
      </c>
      <c s="51" t="str">
        <f t="shared" si="184"/>
        <v>NA</v>
      </c>
      <c r="AJ6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68" spans="1:51" ht="13.5">
      <c r="A68" s="324"/>
      <c s="43" t="e">
        <f>OFFSET(#REF!,Info!$G$5,0)</f>
        <v>#REF!</v>
      </c>
      <c s="46" t="e">
        <f>OFFSET(#REF!,Info!$G$5,Info!$H$5)</f>
        <v>#REF!</v>
      </c>
      <c s="132" t="str">
        <f t="shared" si="118"/>
        <v>NA</v>
      </c>
      <c s="47" t="str">
        <f t="shared" si="209"/>
        <v>NA</v>
      </c>
      <c s="132" t="str">
        <f t="shared" si="210"/>
        <v>NA</v>
      </c>
      <c s="132" t="str">
        <f t="shared" si="3"/>
        <v>NA</v>
      </c>
      <c s="132" t="str">
        <f t="shared" si="20"/>
        <v>NA</v>
      </c>
      <c s="46" t="e">
        <f>OFFSET(#REF!,Info!$G$5,Info!$H$5)</f>
        <v>#REF!</v>
      </c>
      <c s="46" t="e">
        <f>OFFSET(#REF!,Info!$G$5,Info!$H$5)</f>
        <v>#REF!</v>
      </c>
      <c s="132" t="str">
        <f t="shared" si="200"/>
        <v>NA</v>
      </c>
      <c s="47" t="str">
        <f t="shared" si="211"/>
        <v>NA</v>
      </c>
      <c s="132" t="str">
        <f t="shared" si="212"/>
        <v>NA</v>
      </c>
      <c s="132" t="str">
        <f t="shared" si="201"/>
        <v>NA</v>
      </c>
      <c s="132" t="str">
        <f t="shared" si="202"/>
        <v>NA</v>
      </c>
      <c s="46" t="e">
        <f>OFFSET(#REF!,Info!$G$5,Info!$H$5)</f>
        <v>#REF!</v>
      </c>
      <c s="46" t="e">
        <f>OFFSET(#REF!,Info!$G$5,Info!$H$5)</f>
        <v>#REF!</v>
      </c>
      <c s="132" t="str">
        <f t="shared" si="203"/>
        <v>NA</v>
      </c>
      <c s="47" t="str">
        <f t="shared" si="213"/>
        <v>NA</v>
      </c>
      <c s="132" t="str">
        <f t="shared" si="214"/>
        <v>NA</v>
      </c>
      <c s="132" t="str">
        <f t="shared" si="204"/>
        <v>NA</v>
      </c>
      <c s="132" t="str">
        <f t="shared" si="205"/>
        <v>NA</v>
      </c>
      <c s="46" t="e">
        <f>OFFSET(#REF!,Info!$G$5,Info!$H$5)</f>
        <v>#REF!</v>
      </c>
      <c s="46" t="e">
        <f>OFFSET(#REF!,Info!$G$5,Info!$H$5)</f>
        <v>#REF!</v>
      </c>
      <c s="132" t="str">
        <f t="shared" si="206"/>
        <v>NA</v>
      </c>
      <c s="47" t="str">
        <f t="shared" si="215"/>
        <v>NA</v>
      </c>
      <c s="132" t="str">
        <f t="shared" si="216"/>
        <v>NA</v>
      </c>
      <c s="132" t="str">
        <f t="shared" si="207"/>
        <v>NA</v>
      </c>
      <c s="132" t="str">
        <f t="shared" si="208"/>
        <v>NA</v>
      </c>
      <c s="46" t="e">
        <f>OFFSET(#REF!,Info!$G$5,Info!$H$5)</f>
        <v>#REF!</v>
      </c>
      <c s="51" t="str">
        <f t="shared" si="181"/>
        <v>NA</v>
      </c>
      <c s="51" t="str">
        <f t="shared" si="182"/>
        <v>NA</v>
      </c>
      <c s="51" t="str">
        <f t="shared" si="183"/>
        <v>NA</v>
      </c>
      <c s="51" t="str">
        <f t="shared" si="184"/>
        <v>NA</v>
      </c>
      <c r="AJ6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9" spans="1:51" ht="13.5">
      <c r="A69" s="324"/>
      <c s="43" t="e">
        <f>OFFSET(#REF!,Info!$G$5,0)</f>
        <v>#REF!</v>
      </c>
      <c s="44" t="e">
        <f>OFFSET(#REF!,Info!$G$5,Info!$H$5)</f>
        <v>#REF!</v>
      </c>
      <c s="126" t="str">
        <f t="shared" si="118"/>
        <v>NA</v>
      </c>
      <c s="45" t="str">
        <f t="shared" si="209"/>
        <v>NA</v>
      </c>
      <c s="126" t="str">
        <f t="shared" si="210"/>
        <v>NA</v>
      </c>
      <c s="126" t="str">
        <f t="shared" si="3"/>
        <v>NA</v>
      </c>
      <c s="126" t="str">
        <f t="shared" si="20"/>
        <v>NA</v>
      </c>
      <c s="44" t="e">
        <f>OFFSET(#REF!,Info!$G$5,Info!$H$5)</f>
        <v>#REF!</v>
      </c>
      <c s="44" t="e">
        <f>OFFSET(#REF!,Info!$G$5,Info!$H$5)</f>
        <v>#REF!</v>
      </c>
      <c s="126" t="str">
        <f t="shared" si="200"/>
        <v>NA</v>
      </c>
      <c s="45" t="str">
        <f t="shared" si="211"/>
        <v>NA</v>
      </c>
      <c s="126" t="str">
        <f t="shared" si="212"/>
        <v>NA</v>
      </c>
      <c s="126" t="str">
        <f t="shared" si="201"/>
        <v>NA</v>
      </c>
      <c s="126" t="str">
        <f t="shared" si="202"/>
        <v>NA</v>
      </c>
      <c s="44" t="e">
        <f>OFFSET(#REF!,Info!$G$5,Info!$H$5)</f>
        <v>#REF!</v>
      </c>
      <c s="44" t="e">
        <f>OFFSET(#REF!,Info!$G$5,Info!$H$5)</f>
        <v>#REF!</v>
      </c>
      <c s="126" t="str">
        <f t="shared" si="203"/>
        <v>NA</v>
      </c>
      <c s="45" t="str">
        <f t="shared" si="213"/>
        <v>NA</v>
      </c>
      <c s="126" t="str">
        <f t="shared" si="214"/>
        <v>NA</v>
      </c>
      <c s="126" t="str">
        <f t="shared" si="204"/>
        <v>NA</v>
      </c>
      <c s="126" t="str">
        <f t="shared" si="205"/>
        <v>NA</v>
      </c>
      <c s="44" t="e">
        <f>OFFSET(#REF!,Info!$G$5,Info!$H$5)</f>
        <v>#REF!</v>
      </c>
      <c s="44" t="e">
        <f>OFFSET(#REF!,Info!$G$5,Info!$H$5)</f>
        <v>#REF!</v>
      </c>
      <c s="126" t="str">
        <f t="shared" si="206"/>
        <v>NA</v>
      </c>
      <c s="45" t="str">
        <f t="shared" si="215"/>
        <v>NA</v>
      </c>
      <c s="126" t="str">
        <f t="shared" si="216"/>
        <v>NA</v>
      </c>
      <c s="126" t="str">
        <f t="shared" si="207"/>
        <v>NA</v>
      </c>
      <c s="126" t="str">
        <f t="shared" si="208"/>
        <v>NA</v>
      </c>
      <c s="44" t="e">
        <f>OFFSET(#REF!,Info!$G$5,Info!$H$5)</f>
        <v>#REF!</v>
      </c>
      <c s="51" t="str">
        <f t="shared" si="181"/>
        <v>NA</v>
      </c>
      <c s="51" t="str">
        <f t="shared" si="182"/>
        <v>NA</v>
      </c>
      <c s="51" t="str">
        <f t="shared" si="183"/>
        <v>NA</v>
      </c>
      <c s="51" t="str">
        <f t="shared" si="184"/>
        <v>NA</v>
      </c>
      <c r="AJ6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0" spans="1:51" s="56" customFormat="1" ht="13.5">
      <c r="A70" s="324"/>
      <c s="43" t="e">
        <f>OFFSET(#REF!,Info!$G$5,0)</f>
        <v>#REF!</v>
      </c>
      <c s="46" t="e">
        <f>OFFSET(#REF!,Info!$G$5,Info!$H$5)</f>
        <v>#REF!</v>
      </c>
      <c s="132" t="str">
        <f t="shared" si="118"/>
        <v>NA</v>
      </c>
      <c s="47" t="str">
        <f t="shared" si="209"/>
        <v>NA</v>
      </c>
      <c s="132" t="str">
        <f t="shared" si="210"/>
        <v>NA</v>
      </c>
      <c s="132" t="str">
        <f t="shared" si="3"/>
        <v>NA</v>
      </c>
      <c s="132" t="str">
        <f t="shared" si="20"/>
        <v>NA</v>
      </c>
      <c s="46" t="e">
        <f>OFFSET(#REF!,Info!$G$5,Info!$H$5)</f>
        <v>#REF!</v>
      </c>
      <c s="46" t="e">
        <f>OFFSET(#REF!,Info!$G$5,Info!$H$5)</f>
        <v>#REF!</v>
      </c>
      <c s="132" t="str">
        <f t="shared" si="200"/>
        <v>NA</v>
      </c>
      <c s="47" t="str">
        <f t="shared" si="211"/>
        <v>NA</v>
      </c>
      <c s="132" t="str">
        <f t="shared" si="212"/>
        <v>NA</v>
      </c>
      <c s="132" t="str">
        <f t="shared" si="201"/>
        <v>NA</v>
      </c>
      <c s="132" t="str">
        <f t="shared" si="202"/>
        <v>NA</v>
      </c>
      <c s="46" t="e">
        <f>OFFSET(#REF!,Info!$G$5,Info!$H$5)</f>
        <v>#REF!</v>
      </c>
      <c s="46" t="e">
        <f>OFFSET(#REF!,Info!$G$5,Info!$H$5)</f>
        <v>#REF!</v>
      </c>
      <c s="132" t="str">
        <f t="shared" si="203"/>
        <v>NA</v>
      </c>
      <c s="47" t="str">
        <f t="shared" si="213"/>
        <v>NA</v>
      </c>
      <c s="132" t="str">
        <f t="shared" si="214"/>
        <v>NA</v>
      </c>
      <c s="132" t="str">
        <f t="shared" si="204"/>
        <v>NA</v>
      </c>
      <c s="132" t="str">
        <f t="shared" si="205"/>
        <v>NA</v>
      </c>
      <c s="46" t="e">
        <f>OFFSET(#REF!,Info!$G$5,Info!$H$5)</f>
        <v>#REF!</v>
      </c>
      <c s="46" t="e">
        <f>OFFSET(#REF!,Info!$G$5,Info!$H$5)</f>
        <v>#REF!</v>
      </c>
      <c s="132" t="str">
        <f t="shared" si="206"/>
        <v>NA</v>
      </c>
      <c s="47" t="str">
        <f t="shared" si="215"/>
        <v>NA</v>
      </c>
      <c s="132" t="str">
        <f t="shared" si="216"/>
        <v>NA</v>
      </c>
      <c s="132" t="str">
        <f t="shared" si="207"/>
        <v>NA</v>
      </c>
      <c s="132" t="str">
        <f t="shared" si="208"/>
        <v>NA</v>
      </c>
      <c s="46" t="e">
        <f>OFFSET(#REF!,Info!$G$5,Info!$H$5)</f>
        <v>#REF!</v>
      </c>
      <c s="51" t="str">
        <f t="shared" si="181"/>
        <v>NA</v>
      </c>
      <c s="51" t="str">
        <f t="shared" si="182"/>
        <v>NA</v>
      </c>
      <c s="51" t="str">
        <f t="shared" si="183"/>
        <v>NA</v>
      </c>
      <c s="51" t="str">
        <f t="shared" si="184"/>
        <v>NA</v>
      </c>
      <c s="49"/>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1" spans="1:51" ht="13.5">
      <c r="A71" s="324"/>
      <c s="43" t="e">
        <f>OFFSET(#REF!,Info!$G$5,0)</f>
        <v>#REF!</v>
      </c>
      <c s="44" t="e">
        <f>OFFSET(#REF!,Info!$G$5,Info!$H$5)</f>
        <v>#REF!</v>
      </c>
      <c s="126" t="str">
        <f t="shared" si="118"/>
        <v>NA</v>
      </c>
      <c s="45" t="str">
        <f t="shared" si="209"/>
        <v>NA</v>
      </c>
      <c s="126" t="str">
        <f t="shared" si="210"/>
        <v>NA</v>
      </c>
      <c s="126" t="str">
        <f t="shared" si="3"/>
        <v>NA</v>
      </c>
      <c s="126" t="str">
        <f t="shared" si="20"/>
        <v>NA</v>
      </c>
      <c s="44" t="e">
        <f>OFFSET(#REF!,Info!$G$5,Info!$H$5)</f>
        <v>#REF!</v>
      </c>
      <c s="44" t="e">
        <f>OFFSET(#REF!,Info!$G$5,Info!$H$5)</f>
        <v>#REF!</v>
      </c>
      <c s="126" t="str">
        <f t="shared" si="200"/>
        <v>NA</v>
      </c>
      <c s="45" t="str">
        <f t="shared" si="211"/>
        <v>NA</v>
      </c>
      <c s="126" t="str">
        <f t="shared" si="212"/>
        <v>NA</v>
      </c>
      <c s="126" t="str">
        <f t="shared" si="201"/>
        <v>NA</v>
      </c>
      <c s="126" t="str">
        <f t="shared" si="202"/>
        <v>NA</v>
      </c>
      <c s="44" t="e">
        <f>OFFSET(#REF!,Info!$G$5,Info!$H$5)</f>
        <v>#REF!</v>
      </c>
      <c s="44" t="e">
        <f>OFFSET(#REF!,Info!$G$5,Info!$H$5)</f>
        <v>#REF!</v>
      </c>
      <c s="126" t="str">
        <f t="shared" si="203"/>
        <v>NA</v>
      </c>
      <c s="45" t="str">
        <f t="shared" si="213"/>
        <v>NA</v>
      </c>
      <c s="126" t="str">
        <f t="shared" si="214"/>
        <v>NA</v>
      </c>
      <c s="126" t="str">
        <f t="shared" si="204"/>
        <v>NA</v>
      </c>
      <c s="126" t="str">
        <f t="shared" si="205"/>
        <v>NA</v>
      </c>
      <c s="44" t="e">
        <f>OFFSET(#REF!,Info!$G$5,Info!$H$5)</f>
        <v>#REF!</v>
      </c>
      <c s="44" t="e">
        <f>OFFSET(#REF!,Info!$G$5,Info!$H$5)</f>
        <v>#REF!</v>
      </c>
      <c s="126" t="str">
        <f t="shared" si="206"/>
        <v>NA</v>
      </c>
      <c s="45" t="str">
        <f t="shared" si="215"/>
        <v>NA</v>
      </c>
      <c s="126" t="str">
        <f t="shared" si="216"/>
        <v>NA</v>
      </c>
      <c s="126" t="str">
        <f t="shared" si="207"/>
        <v>NA</v>
      </c>
      <c s="126" t="str">
        <f t="shared" si="208"/>
        <v>NA</v>
      </c>
      <c s="44" t="e">
        <f>OFFSET(#REF!,Info!$G$5,Info!$H$5)</f>
        <v>#REF!</v>
      </c>
      <c s="51" t="str">
        <f t="shared" si="181"/>
        <v>NA</v>
      </c>
      <c s="51" t="str">
        <f t="shared" si="182"/>
        <v>NA</v>
      </c>
      <c s="51" t="str">
        <f t="shared" si="183"/>
        <v>NA</v>
      </c>
      <c s="51" t="str">
        <f t="shared" si="184"/>
        <v>NA</v>
      </c>
      <c r="AJ7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2" spans="1:51" ht="13.5">
      <c r="A72" s="324"/>
      <c s="52" t="s">
        <v>114</v>
      </c>
      <c s="53" t="e">
        <f>C65-SUM(C66:C71)</f>
        <v>#REF!</v>
      </c>
      <c s="133" t="str">
        <f t="shared" si="118"/>
        <v>NA</v>
      </c>
      <c s="176" t="str">
        <f t="shared" si="209"/>
        <v>NA</v>
      </c>
      <c s="133" t="str">
        <f t="shared" si="210"/>
        <v>NA</v>
      </c>
      <c s="133" t="str">
        <f>IF(ISERROR(C72/C$5*100),"NA",C72/C$5*100)</f>
        <v>NA</v>
      </c>
      <c s="133" t="str">
        <f>IF(ISERROR(G72-(I72/I$5*100)),"NA",G72-(I72/I$5*100))</f>
        <v>NA</v>
      </c>
      <c s="53" t="e">
        <f t="shared" ref="I72:J72" si="217">I65-SUM(I66:I71)</f>
        <v>#REF!</v>
      </c>
      <c s="53" t="e">
        <f t="shared" si="217"/>
        <v>#REF!</v>
      </c>
      <c s="133" t="str">
        <f t="shared" si="200"/>
        <v>NA</v>
      </c>
      <c s="176" t="str">
        <f t="shared" si="211"/>
        <v>NA</v>
      </c>
      <c s="133" t="str">
        <f t="shared" si="212"/>
        <v>NA</v>
      </c>
      <c s="133" t="str">
        <f>IF(ISERROR(J72/J$5*100),"NA",J72/J$5*100)</f>
        <v>NA</v>
      </c>
      <c s="133" t="str">
        <f>IF(ISERROR(N72-(P72/P$5*100)),"NA",N72-(P72/P$5*100))</f>
        <v>NA</v>
      </c>
      <c s="53" t="e">
        <f t="shared" ref="P72:Q72" si="218">P65-SUM(P66:P71)</f>
        <v>#REF!</v>
      </c>
      <c s="53" t="e">
        <f t="shared" si="218"/>
        <v>#REF!</v>
      </c>
      <c s="133" t="str">
        <f t="shared" si="203"/>
        <v>NA</v>
      </c>
      <c s="176" t="str">
        <f t="shared" si="213"/>
        <v>NA</v>
      </c>
      <c s="133" t="str">
        <f t="shared" si="214"/>
        <v>NA</v>
      </c>
      <c s="133" t="str">
        <f>IF(ISERROR(Q72/Q$5*100),"NA",Q72/Q$5*100)</f>
        <v>NA</v>
      </c>
      <c s="133" t="str">
        <f>IF(ISERROR(U72-(W72/W$5*100)),"NA",U72-(W72/W$5*100))</f>
        <v>NA</v>
      </c>
      <c s="53" t="e">
        <f t="shared" ref="W72:X72" si="219">W65-SUM(W66:W71)</f>
        <v>#REF!</v>
      </c>
      <c s="53" t="e">
        <f t="shared" si="219"/>
        <v>#REF!</v>
      </c>
      <c s="133" t="str">
        <f t="shared" si="206"/>
        <v>NA</v>
      </c>
      <c s="176" t="str">
        <f t="shared" si="215"/>
        <v>NA</v>
      </c>
      <c s="133" t="str">
        <f t="shared" si="216"/>
        <v>NA</v>
      </c>
      <c s="133" t="str">
        <f>IF(ISERROR(X72/X$5*100),"NA",X72/X$5*100)</f>
        <v>NA</v>
      </c>
      <c s="133" t="str">
        <f>IF(ISERROR(AB72-(AD72/AD$5*100)),"NA",AB72-(AD72/AD$5*100))</f>
        <v>NA</v>
      </c>
      <c s="53" t="e">
        <f>AD65-SUM(AD66:AD71)</f>
        <v>#REF!</v>
      </c>
      <c s="54" t="str">
        <f t="shared" si="181"/>
        <v>NA</v>
      </c>
      <c s="54" t="str">
        <f t="shared" si="182"/>
        <v>NA</v>
      </c>
      <c s="54" t="str">
        <f t="shared" si="183"/>
        <v>NA</v>
      </c>
      <c s="54" t="str">
        <f t="shared" si="184"/>
        <v>NA</v>
      </c>
      <c s="55"/>
      <c s="53" t="e">
        <f t="shared" ref="AJ72:AY72" si="220">AJ65-SUM(AJ66:AJ71)</f>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row>
    <row r="73" spans="1:51" ht="13.5">
      <c r="A73" s="324"/>
      <c s="43" t="e">
        <f>OFFSET(#REF!,Info!$G$5,0)</f>
        <v>#REF!</v>
      </c>
      <c s="46" t="e">
        <f>OFFSET(#REF!,Info!$G$5,Info!$H$5)</f>
        <v>#REF!</v>
      </c>
      <c s="132" t="str">
        <f t="shared" si="118"/>
        <v>NA</v>
      </c>
      <c s="47" t="str">
        <f>IF(ISERROR(C73/$C$73*100),"NA",C73/$C$73*100)</f>
        <v>NA</v>
      </c>
      <c s="132" t="str">
        <f>IF(ISERROR(E73-(I73/I$73*100)),"NA",E73-(I73/I$73*100))</f>
        <v>NA</v>
      </c>
      <c s="132" t="str">
        <f t="shared" si="3"/>
        <v>NA</v>
      </c>
      <c s="132" t="str">
        <f t="shared" si="20"/>
        <v>NA</v>
      </c>
      <c s="46" t="e">
        <f>OFFSET(#REF!,Info!$G$5,Info!$H$5)</f>
        <v>#REF!</v>
      </c>
      <c s="46" t="e">
        <f>OFFSET(#REF!,Info!$G$5,Info!$H$5)</f>
        <v>#REF!</v>
      </c>
      <c s="132" t="str">
        <f t="shared" si="200"/>
        <v>NA</v>
      </c>
      <c s="47" t="str">
        <f>IF(ISERROR(J73/$J$73*100),"NA",J73/$J$73*100)</f>
        <v>NA</v>
      </c>
      <c s="132" t="str">
        <f>IF(ISERROR(L73-(P73/P$73*100)),"NA",L73-(P73/P$73*100))</f>
        <v>NA</v>
      </c>
      <c s="132" t="str">
        <f t="shared" ref="N73:N82" si="221">IF(ISERROR(J73/J$5*100),"NA",J73/J$5*100)</f>
        <v>NA</v>
      </c>
      <c s="132" t="str">
        <f t="shared" ref="O73:O82" si="222">IF(ISERROR(N73-(P73/P$5*100)),"NA",N73-(P73/P$5*100))</f>
        <v>NA</v>
      </c>
      <c s="46" t="e">
        <f>OFFSET(#REF!,Info!$G$5,Info!$H$5)</f>
        <v>#REF!</v>
      </c>
      <c s="46" t="e">
        <f>OFFSET(#REF!,Info!$G$5,Info!$H$5)</f>
        <v>#REF!</v>
      </c>
      <c s="132" t="str">
        <f t="shared" si="203"/>
        <v>NA</v>
      </c>
      <c s="47" t="str">
        <f>IF(ISERROR(Q73/$Q$73*100),"NA",Q73/$Q$73*100)</f>
        <v>NA</v>
      </c>
      <c s="132" t="str">
        <f>IF(ISERROR(S73-(W73/W$73*100)),"NA",S73-(W73/W$73*100))</f>
        <v>NA</v>
      </c>
      <c s="132" t="str">
        <f t="shared" ref="U73:U82" si="223">IF(ISERROR(Q73/Q$5*100),"NA",Q73/Q$5*100)</f>
        <v>NA</v>
      </c>
      <c s="132" t="str">
        <f t="shared" ref="V73:V82" si="224">IF(ISERROR(U73-(W73/W$5*100)),"NA",U73-(W73/W$5*100))</f>
        <v>NA</v>
      </c>
      <c s="46" t="e">
        <f>OFFSET(#REF!,Info!$G$5,Info!$H$5)</f>
        <v>#REF!</v>
      </c>
      <c s="46" t="e">
        <f>OFFSET(#REF!,Info!$G$5,Info!$H$5)</f>
        <v>#REF!</v>
      </c>
      <c s="132" t="str">
        <f t="shared" si="206"/>
        <v>NA</v>
      </c>
      <c s="47" t="str">
        <f>IF(ISERROR(X73/$X$73*100),"NA",X73/$X$73*100)</f>
        <v>NA</v>
      </c>
      <c s="132" t="str">
        <f>IF(ISERROR(Z73-(AD73/AD$73*100)),"NA",Z73-(AD73/AD$73*100))</f>
        <v>NA</v>
      </c>
      <c s="132" t="str">
        <f t="shared" ref="AB73:AB82" si="225">IF(ISERROR(X73/X$5*100),"NA",X73/X$5*100)</f>
        <v>NA</v>
      </c>
      <c s="132" t="str">
        <f t="shared" ref="AC73:AC82" si="226">IF(ISERROR(AB73-(AD73/AD$5*100)),"NA",AB73-(AD73/AD$5*100))</f>
        <v>NA</v>
      </c>
      <c s="46" t="e">
        <f>OFFSET(#REF!,Info!$G$5,Info!$H$5)</f>
        <v>#REF!</v>
      </c>
      <c s="51" t="str">
        <f t="shared" si="181"/>
        <v>NA</v>
      </c>
      <c s="51" t="str">
        <f t="shared" si="182"/>
        <v>NA</v>
      </c>
      <c s="51" t="str">
        <f t="shared" si="183"/>
        <v>NA</v>
      </c>
      <c s="51" t="str">
        <f t="shared" si="184"/>
        <v>NA</v>
      </c>
      <c r="AJ7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4" spans="1:51" ht="13.5">
      <c r="A74" s="324"/>
      <c s="43" t="e">
        <f>OFFSET(#REF!,Info!$G$5,0)</f>
        <v>#REF!</v>
      </c>
      <c s="44" t="e">
        <f>OFFSET(#REF!,Info!$G$5,Info!$H$5)</f>
        <v>#REF!</v>
      </c>
      <c s="126" t="str">
        <f t="shared" si="118"/>
        <v>NA</v>
      </c>
      <c s="45" t="str">
        <f t="shared" ref="E74:E83" si="227">IF(ISERROR(C74/$C$73*100),"NA",C74/$C$73*100)</f>
        <v>NA</v>
      </c>
      <c s="126" t="str">
        <f t="shared" ref="F74:F83" si="228">IF(ISERROR(E74-(I74/I$73*100)),"NA",E74-(I74/I$73*100))</f>
        <v>NA</v>
      </c>
      <c s="126" t="str">
        <f t="shared" si="3"/>
        <v>NA</v>
      </c>
      <c s="126" t="str">
        <f t="shared" si="20"/>
        <v>NA</v>
      </c>
      <c s="44" t="e">
        <f>OFFSET(#REF!,Info!$G$5,Info!$H$5)</f>
        <v>#REF!</v>
      </c>
      <c s="44" t="e">
        <f>OFFSET(#REF!,Info!$G$5,Info!$H$5)</f>
        <v>#REF!</v>
      </c>
      <c s="126" t="str">
        <f t="shared" si="200"/>
        <v>NA</v>
      </c>
      <c s="45" t="str">
        <f t="shared" ref="L74:L83" si="229">IF(ISERROR(J74/$J$73*100),"NA",J74/$J$73*100)</f>
        <v>NA</v>
      </c>
      <c s="126" t="str">
        <f t="shared" ref="M74:M83" si="230">IF(ISERROR(L74-(P74/P$73*100)),"NA",L74-(P74/P$73*100))</f>
        <v>NA</v>
      </c>
      <c s="126" t="str">
        <f t="shared" si="221"/>
        <v>NA</v>
      </c>
      <c s="126" t="str">
        <f t="shared" si="222"/>
        <v>NA</v>
      </c>
      <c s="44" t="e">
        <f>OFFSET(#REF!,Info!$G$5,Info!$H$5)</f>
        <v>#REF!</v>
      </c>
      <c s="44" t="e">
        <f>OFFSET(#REF!,Info!$G$5,Info!$H$5)</f>
        <v>#REF!</v>
      </c>
      <c s="126" t="str">
        <f t="shared" si="203"/>
        <v>NA</v>
      </c>
      <c s="45" t="str">
        <f t="shared" ref="S74:S83" si="231">IF(ISERROR(Q74/$Q$73*100),"NA",Q74/$Q$73*100)</f>
        <v>NA</v>
      </c>
      <c s="126" t="str">
        <f t="shared" ref="T74:T83" si="232">IF(ISERROR(S74-(W74/W$73*100)),"NA",S74-(W74/W$73*100))</f>
        <v>NA</v>
      </c>
      <c s="126" t="str">
        <f t="shared" si="223"/>
        <v>NA</v>
      </c>
      <c s="126" t="str">
        <f t="shared" si="224"/>
        <v>NA</v>
      </c>
      <c s="44" t="e">
        <f>OFFSET(#REF!,Info!$G$5,Info!$H$5)</f>
        <v>#REF!</v>
      </c>
      <c s="44" t="e">
        <f>OFFSET(#REF!,Info!$G$5,Info!$H$5)</f>
        <v>#REF!</v>
      </c>
      <c s="126" t="str">
        <f t="shared" si="206"/>
        <v>NA</v>
      </c>
      <c s="45" t="str">
        <f t="shared" ref="Z74:Z83" si="233">IF(ISERROR(X74/$X$73*100),"NA",X74/$X$73*100)</f>
        <v>NA</v>
      </c>
      <c s="126" t="str">
        <f t="shared" ref="AA74:AA83" si="234">IF(ISERROR(Z74-(AD74/AD$73*100)),"NA",Z74-(AD74/AD$73*100))</f>
        <v>NA</v>
      </c>
      <c s="126" t="str">
        <f t="shared" si="225"/>
        <v>NA</v>
      </c>
      <c s="126" t="str">
        <f t="shared" si="226"/>
        <v>NA</v>
      </c>
      <c s="44" t="e">
        <f>OFFSET(#REF!,Info!$G$5,Info!$H$5)</f>
        <v>#REF!</v>
      </c>
      <c s="51" t="str">
        <f t="shared" si="181"/>
        <v>NA</v>
      </c>
      <c s="51" t="str">
        <f t="shared" si="182"/>
        <v>NA</v>
      </c>
      <c s="51" t="str">
        <f t="shared" si="183"/>
        <v>NA</v>
      </c>
      <c s="51" t="str">
        <f t="shared" si="184"/>
        <v>NA</v>
      </c>
      <c r="AJ7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5" spans="1:51" ht="13.5">
      <c r="A75" s="324"/>
      <c s="43" t="e">
        <f>OFFSET(#REF!,Info!$G$5,0)</f>
        <v>#REF!</v>
      </c>
      <c s="46" t="e">
        <f>OFFSET(#REF!,Info!$G$5,Info!$H$5)</f>
        <v>#REF!</v>
      </c>
      <c s="132" t="str">
        <f t="shared" si="118"/>
        <v>NA</v>
      </c>
      <c s="47" t="str">
        <f t="shared" si="227"/>
        <v>NA</v>
      </c>
      <c s="132" t="str">
        <f t="shared" si="228"/>
        <v>NA</v>
      </c>
      <c s="132" t="str">
        <f t="shared" si="3"/>
        <v>NA</v>
      </c>
      <c s="132" t="str">
        <f t="shared" si="20"/>
        <v>NA</v>
      </c>
      <c s="46" t="e">
        <f>OFFSET(#REF!,Info!$G$5,Info!$H$5)</f>
        <v>#REF!</v>
      </c>
      <c s="46" t="e">
        <f>OFFSET(#REF!,Info!$G$5,Info!$H$5)</f>
        <v>#REF!</v>
      </c>
      <c s="132" t="str">
        <f t="shared" si="200"/>
        <v>NA</v>
      </c>
      <c s="47" t="str">
        <f t="shared" si="229"/>
        <v>NA</v>
      </c>
      <c s="132" t="str">
        <f t="shared" si="230"/>
        <v>NA</v>
      </c>
      <c s="132" t="str">
        <f t="shared" si="221"/>
        <v>NA</v>
      </c>
      <c s="132" t="str">
        <f t="shared" si="222"/>
        <v>NA</v>
      </c>
      <c s="46" t="e">
        <f>OFFSET(#REF!,Info!$G$5,Info!$H$5)</f>
        <v>#REF!</v>
      </c>
      <c s="46" t="e">
        <f>OFFSET(#REF!,Info!$G$5,Info!$H$5)</f>
        <v>#REF!</v>
      </c>
      <c s="132" t="str">
        <f t="shared" si="203"/>
        <v>NA</v>
      </c>
      <c s="47" t="str">
        <f t="shared" si="231"/>
        <v>NA</v>
      </c>
      <c s="132" t="str">
        <f t="shared" si="232"/>
        <v>NA</v>
      </c>
      <c s="132" t="str">
        <f t="shared" si="223"/>
        <v>NA</v>
      </c>
      <c s="132" t="str">
        <f t="shared" si="224"/>
        <v>NA</v>
      </c>
      <c s="46" t="e">
        <f>OFFSET(#REF!,Info!$G$5,Info!$H$5)</f>
        <v>#REF!</v>
      </c>
      <c s="46" t="e">
        <f>OFFSET(#REF!,Info!$G$5,Info!$H$5)</f>
        <v>#REF!</v>
      </c>
      <c s="132" t="str">
        <f t="shared" si="206"/>
        <v>NA</v>
      </c>
      <c s="47" t="str">
        <f t="shared" si="233"/>
        <v>NA</v>
      </c>
      <c s="132" t="str">
        <f t="shared" si="234"/>
        <v>NA</v>
      </c>
      <c s="132" t="str">
        <f t="shared" si="225"/>
        <v>NA</v>
      </c>
      <c s="132" t="str">
        <f t="shared" si="226"/>
        <v>NA</v>
      </c>
      <c s="46" t="e">
        <f>OFFSET(#REF!,Info!$G$5,Info!$H$5)</f>
        <v>#REF!</v>
      </c>
      <c s="51" t="str">
        <f t="shared" si="181"/>
        <v>NA</v>
      </c>
      <c s="51" t="str">
        <f t="shared" si="182"/>
        <v>NA</v>
      </c>
      <c s="51" t="str">
        <f t="shared" si="183"/>
        <v>NA</v>
      </c>
      <c s="51" t="str">
        <f t="shared" si="184"/>
        <v>NA</v>
      </c>
      <c r="AJ7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6" spans="1:51" ht="13.5">
      <c r="A76" s="324"/>
      <c s="43" t="e">
        <f>OFFSET(#REF!,Info!$G$5,0)</f>
        <v>#REF!</v>
      </c>
      <c s="44" t="e">
        <f>OFFSET(#REF!,Info!$G$5,Info!$H$5)</f>
        <v>#REF!</v>
      </c>
      <c s="126" t="str">
        <f t="shared" si="118"/>
        <v>NA</v>
      </c>
      <c s="45" t="str">
        <f t="shared" si="227"/>
        <v>NA</v>
      </c>
      <c s="126" t="str">
        <f t="shared" si="228"/>
        <v>NA</v>
      </c>
      <c s="126" t="str">
        <f t="shared" si="3"/>
        <v>NA</v>
      </c>
      <c s="126" t="str">
        <f t="shared" si="20"/>
        <v>NA</v>
      </c>
      <c s="44" t="e">
        <f>OFFSET(#REF!,Info!$G$5,Info!$H$5)</f>
        <v>#REF!</v>
      </c>
      <c s="44" t="e">
        <f>OFFSET(#REF!,Info!$G$5,Info!$H$5)</f>
        <v>#REF!</v>
      </c>
      <c s="126" t="str">
        <f t="shared" si="200"/>
        <v>NA</v>
      </c>
      <c s="45" t="str">
        <f t="shared" si="229"/>
        <v>NA</v>
      </c>
      <c s="126" t="str">
        <f t="shared" si="230"/>
        <v>NA</v>
      </c>
      <c s="126" t="str">
        <f t="shared" si="221"/>
        <v>NA</v>
      </c>
      <c s="126" t="str">
        <f t="shared" si="222"/>
        <v>NA</v>
      </c>
      <c s="44" t="e">
        <f>OFFSET(#REF!,Info!$G$5,Info!$H$5)</f>
        <v>#REF!</v>
      </c>
      <c s="44" t="e">
        <f>OFFSET(#REF!,Info!$G$5,Info!$H$5)</f>
        <v>#REF!</v>
      </c>
      <c s="126" t="str">
        <f t="shared" si="203"/>
        <v>NA</v>
      </c>
      <c s="45" t="str">
        <f t="shared" si="231"/>
        <v>NA</v>
      </c>
      <c s="126" t="str">
        <f t="shared" si="232"/>
        <v>NA</v>
      </c>
      <c s="126" t="str">
        <f t="shared" si="223"/>
        <v>NA</v>
      </c>
      <c s="126" t="str">
        <f t="shared" si="224"/>
        <v>NA</v>
      </c>
      <c s="44" t="e">
        <f>OFFSET(#REF!,Info!$G$5,Info!$H$5)</f>
        <v>#REF!</v>
      </c>
      <c s="44" t="e">
        <f>OFFSET(#REF!,Info!$G$5,Info!$H$5)</f>
        <v>#REF!</v>
      </c>
      <c s="126" t="str">
        <f t="shared" si="206"/>
        <v>NA</v>
      </c>
      <c s="45" t="str">
        <f t="shared" si="233"/>
        <v>NA</v>
      </c>
      <c s="126" t="str">
        <f t="shared" si="234"/>
        <v>NA</v>
      </c>
      <c s="126" t="str">
        <f t="shared" si="225"/>
        <v>NA</v>
      </c>
      <c s="126" t="str">
        <f t="shared" si="226"/>
        <v>NA</v>
      </c>
      <c s="44" t="e">
        <f>OFFSET(#REF!,Info!$G$5,Info!$H$5)</f>
        <v>#REF!</v>
      </c>
      <c s="51" t="str">
        <f t="shared" si="181"/>
        <v>NA</v>
      </c>
      <c s="51" t="str">
        <f t="shared" si="182"/>
        <v>NA</v>
      </c>
      <c s="51" t="str">
        <f t="shared" si="183"/>
        <v>NA</v>
      </c>
      <c s="51" t="str">
        <f t="shared" si="184"/>
        <v>NA</v>
      </c>
      <c r="AJ7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7" spans="1:51" ht="13.5">
      <c r="A77" s="324"/>
      <c s="43" t="e">
        <f>OFFSET(#REF!,Info!$G$5,0)</f>
        <v>#REF!</v>
      </c>
      <c s="46" t="e">
        <f>OFFSET(#REF!,Info!$G$5,Info!$H$5)</f>
        <v>#REF!</v>
      </c>
      <c s="132" t="str">
        <f t="shared" si="118"/>
        <v>NA</v>
      </c>
      <c s="47" t="str">
        <f t="shared" si="227"/>
        <v>NA</v>
      </c>
      <c s="132" t="str">
        <f t="shared" si="228"/>
        <v>NA</v>
      </c>
      <c s="132" t="str">
        <f t="shared" si="3"/>
        <v>NA</v>
      </c>
      <c s="132" t="str">
        <f t="shared" si="20"/>
        <v>NA</v>
      </c>
      <c s="46" t="e">
        <f>OFFSET(#REF!,Info!$G$5,Info!$H$5)</f>
        <v>#REF!</v>
      </c>
      <c s="46" t="e">
        <f>OFFSET(#REF!,Info!$G$5,Info!$H$5)</f>
        <v>#REF!</v>
      </c>
      <c s="132" t="str">
        <f t="shared" si="200"/>
        <v>NA</v>
      </c>
      <c s="47" t="str">
        <f t="shared" si="229"/>
        <v>NA</v>
      </c>
      <c s="132" t="str">
        <f t="shared" si="230"/>
        <v>NA</v>
      </c>
      <c s="132" t="str">
        <f t="shared" si="221"/>
        <v>NA</v>
      </c>
      <c s="132" t="str">
        <f t="shared" si="222"/>
        <v>NA</v>
      </c>
      <c s="46" t="e">
        <f>OFFSET(#REF!,Info!$G$5,Info!$H$5)</f>
        <v>#REF!</v>
      </c>
      <c s="46" t="e">
        <f>OFFSET(#REF!,Info!$G$5,Info!$H$5)</f>
        <v>#REF!</v>
      </c>
      <c s="132" t="str">
        <f t="shared" si="203"/>
        <v>NA</v>
      </c>
      <c s="47" t="str">
        <f t="shared" si="231"/>
        <v>NA</v>
      </c>
      <c s="132" t="str">
        <f t="shared" si="232"/>
        <v>NA</v>
      </c>
      <c s="132" t="str">
        <f t="shared" si="223"/>
        <v>NA</v>
      </c>
      <c s="132" t="str">
        <f t="shared" si="224"/>
        <v>NA</v>
      </c>
      <c s="46" t="e">
        <f>OFFSET(#REF!,Info!$G$5,Info!$H$5)</f>
        <v>#REF!</v>
      </c>
      <c s="46" t="e">
        <f>OFFSET(#REF!,Info!$G$5,Info!$H$5)</f>
        <v>#REF!</v>
      </c>
      <c s="132" t="str">
        <f t="shared" si="206"/>
        <v>NA</v>
      </c>
      <c s="47" t="str">
        <f t="shared" si="233"/>
        <v>NA</v>
      </c>
      <c s="132" t="str">
        <f t="shared" si="234"/>
        <v>NA</v>
      </c>
      <c s="132" t="str">
        <f t="shared" si="225"/>
        <v>NA</v>
      </c>
      <c s="132" t="str">
        <f t="shared" si="226"/>
        <v>NA</v>
      </c>
      <c s="46" t="e">
        <f>OFFSET(#REF!,Info!$G$5,Info!$H$5)</f>
        <v>#REF!</v>
      </c>
      <c s="51" t="str">
        <f t="shared" si="181"/>
        <v>NA</v>
      </c>
      <c s="51" t="str">
        <f t="shared" si="182"/>
        <v>NA</v>
      </c>
      <c s="51" t="str">
        <f t="shared" si="183"/>
        <v>NA</v>
      </c>
      <c s="51" t="str">
        <f t="shared" si="184"/>
        <v>NA</v>
      </c>
      <c r="AJ7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8" spans="1:51" ht="13.5">
      <c r="A78" s="324"/>
      <c s="43" t="e">
        <f>OFFSET(#REF!,Info!$G$5,0)</f>
        <v>#REF!</v>
      </c>
      <c s="44" t="e">
        <f>OFFSET(#REF!,Info!$G$5,Info!$H$5)</f>
        <v>#REF!</v>
      </c>
      <c s="126" t="str">
        <f t="shared" si="118"/>
        <v>NA</v>
      </c>
      <c s="45" t="str">
        <f t="shared" si="227"/>
        <v>NA</v>
      </c>
      <c s="126" t="str">
        <f t="shared" si="228"/>
        <v>NA</v>
      </c>
      <c s="126" t="str">
        <f t="shared" si="3"/>
        <v>NA</v>
      </c>
      <c s="126" t="str">
        <f t="shared" si="20"/>
        <v>NA</v>
      </c>
      <c s="44" t="e">
        <f>OFFSET(#REF!,Info!$G$5,Info!$H$5)</f>
        <v>#REF!</v>
      </c>
      <c s="44" t="e">
        <f>OFFSET(#REF!,Info!$G$5,Info!$H$5)</f>
        <v>#REF!</v>
      </c>
      <c s="126" t="str">
        <f t="shared" si="200"/>
        <v>NA</v>
      </c>
      <c s="45" t="str">
        <f t="shared" si="229"/>
        <v>NA</v>
      </c>
      <c s="126" t="str">
        <f t="shared" si="230"/>
        <v>NA</v>
      </c>
      <c s="126" t="str">
        <f t="shared" si="221"/>
        <v>NA</v>
      </c>
      <c s="126" t="str">
        <f t="shared" si="222"/>
        <v>NA</v>
      </c>
      <c s="44" t="e">
        <f>OFFSET(#REF!,Info!$G$5,Info!$H$5)</f>
        <v>#REF!</v>
      </c>
      <c s="44" t="e">
        <f>OFFSET(#REF!,Info!$G$5,Info!$H$5)</f>
        <v>#REF!</v>
      </c>
      <c s="126" t="str">
        <f t="shared" si="203"/>
        <v>NA</v>
      </c>
      <c s="45" t="str">
        <f t="shared" si="231"/>
        <v>NA</v>
      </c>
      <c s="126" t="str">
        <f t="shared" si="232"/>
        <v>NA</v>
      </c>
      <c s="126" t="str">
        <f t="shared" si="223"/>
        <v>NA</v>
      </c>
      <c s="126" t="str">
        <f t="shared" si="224"/>
        <v>NA</v>
      </c>
      <c s="44" t="e">
        <f>OFFSET(#REF!,Info!$G$5,Info!$H$5)</f>
        <v>#REF!</v>
      </c>
      <c s="44" t="e">
        <f>OFFSET(#REF!,Info!$G$5,Info!$H$5)</f>
        <v>#REF!</v>
      </c>
      <c s="126" t="str">
        <f t="shared" si="206"/>
        <v>NA</v>
      </c>
      <c s="45" t="str">
        <f t="shared" si="233"/>
        <v>NA</v>
      </c>
      <c s="126" t="str">
        <f t="shared" si="234"/>
        <v>NA</v>
      </c>
      <c s="126" t="str">
        <f t="shared" si="225"/>
        <v>NA</v>
      </c>
      <c s="126" t="str">
        <f t="shared" si="226"/>
        <v>NA</v>
      </c>
      <c s="44" t="e">
        <f>OFFSET(#REF!,Info!$G$5,Info!$H$5)</f>
        <v>#REF!</v>
      </c>
      <c s="51" t="str">
        <f t="shared" si="181"/>
        <v>NA</v>
      </c>
      <c s="51" t="str">
        <f t="shared" si="182"/>
        <v>NA</v>
      </c>
      <c s="51" t="str">
        <f t="shared" si="183"/>
        <v>NA</v>
      </c>
      <c s="51" t="str">
        <f t="shared" si="184"/>
        <v>NA</v>
      </c>
      <c r="AJ7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9" spans="1:51" ht="13.5">
      <c r="A79" s="324"/>
      <c s="43" t="e">
        <f>OFFSET(#REF!,Info!$G$5,0)</f>
        <v>#REF!</v>
      </c>
      <c s="46" t="e">
        <f>OFFSET(#REF!,Info!$G$5,Info!$H$5)</f>
        <v>#REF!</v>
      </c>
      <c s="132" t="str">
        <f t="shared" si="118"/>
        <v>NA</v>
      </c>
      <c s="47" t="str">
        <f t="shared" si="227"/>
        <v>NA</v>
      </c>
      <c s="132" t="str">
        <f t="shared" si="228"/>
        <v>NA</v>
      </c>
      <c s="132" t="str">
        <f t="shared" si="3"/>
        <v>NA</v>
      </c>
      <c s="132" t="str">
        <f t="shared" si="20"/>
        <v>NA</v>
      </c>
      <c s="46" t="e">
        <f>OFFSET(#REF!,Info!$G$5,Info!$H$5)</f>
        <v>#REF!</v>
      </c>
      <c s="46" t="e">
        <f>OFFSET(#REF!,Info!$G$5,Info!$H$5)</f>
        <v>#REF!</v>
      </c>
      <c s="132" t="str">
        <f t="shared" si="200"/>
        <v>NA</v>
      </c>
      <c s="47" t="str">
        <f t="shared" si="229"/>
        <v>NA</v>
      </c>
      <c s="132" t="str">
        <f t="shared" si="230"/>
        <v>NA</v>
      </c>
      <c s="132" t="str">
        <f t="shared" si="221"/>
        <v>NA</v>
      </c>
      <c s="132" t="str">
        <f t="shared" si="222"/>
        <v>NA</v>
      </c>
      <c s="46" t="e">
        <f>OFFSET(#REF!,Info!$G$5,Info!$H$5)</f>
        <v>#REF!</v>
      </c>
      <c s="46" t="e">
        <f>OFFSET(#REF!,Info!$G$5,Info!$H$5)</f>
        <v>#REF!</v>
      </c>
      <c s="132" t="str">
        <f t="shared" si="203"/>
        <v>NA</v>
      </c>
      <c s="47" t="str">
        <f t="shared" si="231"/>
        <v>NA</v>
      </c>
      <c s="132" t="str">
        <f t="shared" si="232"/>
        <v>NA</v>
      </c>
      <c s="132" t="str">
        <f t="shared" si="223"/>
        <v>NA</v>
      </c>
      <c s="132" t="str">
        <f t="shared" si="224"/>
        <v>NA</v>
      </c>
      <c s="46" t="e">
        <f>OFFSET(#REF!,Info!$G$5,Info!$H$5)</f>
        <v>#REF!</v>
      </c>
      <c s="46" t="e">
        <f>OFFSET(#REF!,Info!$G$5,Info!$H$5)</f>
        <v>#REF!</v>
      </c>
      <c s="132" t="str">
        <f t="shared" si="206"/>
        <v>NA</v>
      </c>
      <c s="47" t="str">
        <f t="shared" si="233"/>
        <v>NA</v>
      </c>
      <c s="132" t="str">
        <f t="shared" si="234"/>
        <v>NA</v>
      </c>
      <c s="132" t="str">
        <f t="shared" si="225"/>
        <v>NA</v>
      </c>
      <c s="132" t="str">
        <f t="shared" si="226"/>
        <v>NA</v>
      </c>
      <c s="46" t="e">
        <f>OFFSET(#REF!,Info!$G$5,Info!$H$5)</f>
        <v>#REF!</v>
      </c>
      <c s="51" t="str">
        <f t="shared" si="181"/>
        <v>NA</v>
      </c>
      <c s="51" t="str">
        <f t="shared" si="182"/>
        <v>NA</v>
      </c>
      <c s="51" t="str">
        <f t="shared" si="183"/>
        <v>NA</v>
      </c>
      <c s="51" t="str">
        <f t="shared" si="184"/>
        <v>NA</v>
      </c>
      <c r="AJ7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0" spans="1:51" ht="13.5">
      <c r="A80" s="324"/>
      <c s="43" t="e">
        <f>OFFSET(#REF!,Info!$G$5,0)</f>
        <v>#REF!</v>
      </c>
      <c s="44" t="e">
        <f>OFFSET(#REF!,Info!$G$5,Info!$H$5)</f>
        <v>#REF!</v>
      </c>
      <c s="126" t="str">
        <f t="shared" si="118"/>
        <v>NA</v>
      </c>
      <c s="45" t="str">
        <f t="shared" si="227"/>
        <v>NA</v>
      </c>
      <c s="126" t="str">
        <f t="shared" si="228"/>
        <v>NA</v>
      </c>
      <c s="126" t="str">
        <f t="shared" si="3"/>
        <v>NA</v>
      </c>
      <c s="126" t="str">
        <f t="shared" si="20"/>
        <v>NA</v>
      </c>
      <c s="44" t="e">
        <f>OFFSET(#REF!,Info!$G$5,Info!$H$5)</f>
        <v>#REF!</v>
      </c>
      <c s="44" t="e">
        <f>OFFSET(#REF!,Info!$G$5,Info!$H$5)</f>
        <v>#REF!</v>
      </c>
      <c s="126" t="str">
        <f t="shared" si="200"/>
        <v>NA</v>
      </c>
      <c s="45" t="str">
        <f t="shared" si="229"/>
        <v>NA</v>
      </c>
      <c s="126" t="str">
        <f t="shared" si="230"/>
        <v>NA</v>
      </c>
      <c s="126" t="str">
        <f t="shared" si="221"/>
        <v>NA</v>
      </c>
      <c s="126" t="str">
        <f t="shared" si="222"/>
        <v>NA</v>
      </c>
      <c s="44" t="e">
        <f>OFFSET(#REF!,Info!$G$5,Info!$H$5)</f>
        <v>#REF!</v>
      </c>
      <c s="44" t="e">
        <f>OFFSET(#REF!,Info!$G$5,Info!$H$5)</f>
        <v>#REF!</v>
      </c>
      <c s="126" t="str">
        <f t="shared" si="203"/>
        <v>NA</v>
      </c>
      <c s="45" t="str">
        <f t="shared" si="231"/>
        <v>NA</v>
      </c>
      <c s="126" t="str">
        <f t="shared" si="232"/>
        <v>NA</v>
      </c>
      <c s="126" t="str">
        <f t="shared" si="223"/>
        <v>NA</v>
      </c>
      <c s="126" t="str">
        <f t="shared" si="224"/>
        <v>NA</v>
      </c>
      <c s="44" t="e">
        <f>OFFSET(#REF!,Info!$G$5,Info!$H$5)</f>
        <v>#REF!</v>
      </c>
      <c s="44" t="e">
        <f>OFFSET(#REF!,Info!$G$5,Info!$H$5)</f>
        <v>#REF!</v>
      </c>
      <c s="126" t="str">
        <f t="shared" si="206"/>
        <v>NA</v>
      </c>
      <c s="45" t="str">
        <f t="shared" si="233"/>
        <v>NA</v>
      </c>
      <c s="126" t="str">
        <f t="shared" si="234"/>
        <v>NA</v>
      </c>
      <c s="126" t="str">
        <f t="shared" si="225"/>
        <v>NA</v>
      </c>
      <c s="126" t="str">
        <f t="shared" si="226"/>
        <v>NA</v>
      </c>
      <c s="44" t="e">
        <f>OFFSET(#REF!,Info!$G$5,Info!$H$5)</f>
        <v>#REF!</v>
      </c>
      <c s="51" t="str">
        <f t="shared" si="181"/>
        <v>NA</v>
      </c>
      <c s="51" t="str">
        <f t="shared" si="182"/>
        <v>NA</v>
      </c>
      <c s="51" t="str">
        <f t="shared" si="183"/>
        <v>NA</v>
      </c>
      <c s="51" t="str">
        <f t="shared" si="184"/>
        <v>NA</v>
      </c>
      <c r="AJ8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1" spans="1:51" ht="13.5">
      <c r="A81" s="324"/>
      <c s="43" t="e">
        <f>OFFSET(#REF!,Info!$G$5,0)</f>
        <v>#REF!</v>
      </c>
      <c s="46" t="e">
        <f>OFFSET(#REF!,Info!$G$5,Info!$H$5)</f>
        <v>#REF!</v>
      </c>
      <c s="132" t="str">
        <f t="shared" si="118"/>
        <v>NA</v>
      </c>
      <c s="47" t="str">
        <f t="shared" si="227"/>
        <v>NA</v>
      </c>
      <c s="132" t="str">
        <f t="shared" si="228"/>
        <v>NA</v>
      </c>
      <c s="132" t="str">
        <f t="shared" ref="G81:G113" si="235">IF(ISERROR(C81/C$5*100),"NA",C81/C$5*100)</f>
        <v>NA</v>
      </c>
      <c s="132" t="str">
        <f t="shared" ref="H81:H113" si="236">IF(ISERROR(G81-(I81/I$5*100)),"NA",G81-(I81/I$5*100))</f>
        <v>NA</v>
      </c>
      <c s="46" t="e">
        <f>OFFSET(#REF!,Info!$G$5,Info!$H$5)</f>
        <v>#REF!</v>
      </c>
      <c s="46" t="e">
        <f>OFFSET(#REF!,Info!$G$5,Info!$H$5)</f>
        <v>#REF!</v>
      </c>
      <c s="132" t="str">
        <f t="shared" si="200"/>
        <v>NA</v>
      </c>
      <c s="47" t="str">
        <f t="shared" si="229"/>
        <v>NA</v>
      </c>
      <c s="132" t="str">
        <f t="shared" si="230"/>
        <v>NA</v>
      </c>
      <c s="132" t="str">
        <f t="shared" si="221"/>
        <v>NA</v>
      </c>
      <c s="132" t="str">
        <f t="shared" si="222"/>
        <v>NA</v>
      </c>
      <c s="46" t="e">
        <f>OFFSET(#REF!,Info!$G$5,Info!$H$5)</f>
        <v>#REF!</v>
      </c>
      <c s="46" t="e">
        <f>OFFSET(#REF!,Info!$G$5,Info!$H$5)</f>
        <v>#REF!</v>
      </c>
      <c s="132" t="str">
        <f t="shared" si="203"/>
        <v>NA</v>
      </c>
      <c s="47" t="str">
        <f t="shared" si="231"/>
        <v>NA</v>
      </c>
      <c s="132" t="str">
        <f t="shared" si="232"/>
        <v>NA</v>
      </c>
      <c s="132" t="str">
        <f t="shared" si="223"/>
        <v>NA</v>
      </c>
      <c s="132" t="str">
        <f t="shared" si="224"/>
        <v>NA</v>
      </c>
      <c s="46" t="e">
        <f>OFFSET(#REF!,Info!$G$5,Info!$H$5)</f>
        <v>#REF!</v>
      </c>
      <c s="46" t="e">
        <f>OFFSET(#REF!,Info!$G$5,Info!$H$5)</f>
        <v>#REF!</v>
      </c>
      <c s="132" t="str">
        <f t="shared" si="206"/>
        <v>NA</v>
      </c>
      <c s="47" t="str">
        <f t="shared" si="233"/>
        <v>NA</v>
      </c>
      <c s="132" t="str">
        <f t="shared" si="234"/>
        <v>NA</v>
      </c>
      <c s="132" t="str">
        <f t="shared" si="225"/>
        <v>NA</v>
      </c>
      <c s="132" t="str">
        <f t="shared" si="226"/>
        <v>NA</v>
      </c>
      <c s="46" t="e">
        <f>OFFSET(#REF!,Info!$G$5,Info!$H$5)</f>
        <v>#REF!</v>
      </c>
      <c s="51" t="str">
        <f t="shared" si="181"/>
        <v>NA</v>
      </c>
      <c s="51" t="str">
        <f t="shared" si="182"/>
        <v>NA</v>
      </c>
      <c s="51" t="str">
        <f t="shared" si="183"/>
        <v>NA</v>
      </c>
      <c s="51" t="str">
        <f t="shared" si="184"/>
        <v>NA</v>
      </c>
      <c r="AJ8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2" spans="1:51" s="56" customFormat="1" ht="13.5">
      <c r="A82" s="324"/>
      <c s="43" t="e">
        <f>OFFSET(#REF!,Info!$G$5,0)</f>
        <v>#REF!</v>
      </c>
      <c s="44" t="e">
        <f>OFFSET(#REF!,Info!$G$5,Info!$H$5)</f>
        <v>#REF!</v>
      </c>
      <c s="126" t="str">
        <f t="shared" si="118"/>
        <v>NA</v>
      </c>
      <c s="45" t="str">
        <f t="shared" si="227"/>
        <v>NA</v>
      </c>
      <c s="126" t="str">
        <f t="shared" si="228"/>
        <v>NA</v>
      </c>
      <c s="126" t="str">
        <f t="shared" si="235"/>
        <v>NA</v>
      </c>
      <c s="126" t="str">
        <f t="shared" si="236"/>
        <v>NA</v>
      </c>
      <c s="44" t="e">
        <f>OFFSET(#REF!,Info!$G$5,Info!$H$5)</f>
        <v>#REF!</v>
      </c>
      <c s="44" t="e">
        <f>OFFSET(#REF!,Info!$G$5,Info!$H$5)</f>
        <v>#REF!</v>
      </c>
      <c s="126" t="str">
        <f t="shared" si="200"/>
        <v>NA</v>
      </c>
      <c s="45" t="str">
        <f t="shared" si="229"/>
        <v>NA</v>
      </c>
      <c s="126" t="str">
        <f t="shared" si="230"/>
        <v>NA</v>
      </c>
      <c s="126" t="str">
        <f t="shared" si="221"/>
        <v>NA</v>
      </c>
      <c s="126" t="str">
        <f t="shared" si="222"/>
        <v>NA</v>
      </c>
      <c s="44" t="e">
        <f>OFFSET(#REF!,Info!$G$5,Info!$H$5)</f>
        <v>#REF!</v>
      </c>
      <c s="44" t="e">
        <f>OFFSET(#REF!,Info!$G$5,Info!$H$5)</f>
        <v>#REF!</v>
      </c>
      <c s="126" t="str">
        <f t="shared" si="203"/>
        <v>NA</v>
      </c>
      <c s="45" t="str">
        <f t="shared" si="231"/>
        <v>NA</v>
      </c>
      <c s="126" t="str">
        <f t="shared" si="232"/>
        <v>NA</v>
      </c>
      <c s="126" t="str">
        <f t="shared" si="223"/>
        <v>NA</v>
      </c>
      <c s="126" t="str">
        <f t="shared" si="224"/>
        <v>NA</v>
      </c>
      <c s="44" t="e">
        <f>OFFSET(#REF!,Info!$G$5,Info!$H$5)</f>
        <v>#REF!</v>
      </c>
      <c s="44" t="e">
        <f>OFFSET(#REF!,Info!$G$5,Info!$H$5)</f>
        <v>#REF!</v>
      </c>
      <c s="126" t="str">
        <f t="shared" si="206"/>
        <v>NA</v>
      </c>
      <c s="45" t="str">
        <f t="shared" si="233"/>
        <v>NA</v>
      </c>
      <c s="126" t="str">
        <f t="shared" si="234"/>
        <v>NA</v>
      </c>
      <c s="126" t="str">
        <f t="shared" si="225"/>
        <v>NA</v>
      </c>
      <c s="126" t="str">
        <f t="shared" si="226"/>
        <v>NA</v>
      </c>
      <c s="44" t="e">
        <f>OFFSET(#REF!,Info!$G$5,Info!$H$5)</f>
        <v>#REF!</v>
      </c>
      <c s="51" t="str">
        <f t="shared" si="181"/>
        <v>NA</v>
      </c>
      <c s="51" t="str">
        <f t="shared" si="182"/>
        <v>NA</v>
      </c>
      <c s="51" t="str">
        <f t="shared" si="183"/>
        <v>NA</v>
      </c>
      <c s="51" t="str">
        <f t="shared" si="18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3" spans="1:51" ht="13.5">
      <c r="A83" s="324"/>
      <c s="52" t="s">
        <v>115</v>
      </c>
      <c s="53" t="e">
        <f>C73-SUM(C74:C82)</f>
        <v>#REF!</v>
      </c>
      <c s="133" t="str">
        <f>IF(ISERROR((C83-I83)/I83*100),"NA",(C83-I83)/I83*100)</f>
        <v>NA</v>
      </c>
      <c s="176" t="str">
        <f t="shared" si="227"/>
        <v>NA</v>
      </c>
      <c s="133" t="str">
        <f t="shared" si="228"/>
        <v>NA</v>
      </c>
      <c s="133" t="str">
        <f>IF(ISERROR(C83/C$5*100),"NA",C83/C$5*100)</f>
        <v>NA</v>
      </c>
      <c s="133" t="str">
        <f>IF(ISERROR(G83-(I83/I$5*100)),"NA",G83-(I83/I$5*100))</f>
        <v>NA</v>
      </c>
      <c s="53" t="e">
        <f t="shared" ref="I83:J83" si="237">I73-SUM(I74:I82)</f>
        <v>#REF!</v>
      </c>
      <c s="53" t="e">
        <f t="shared" si="237"/>
        <v>#REF!</v>
      </c>
      <c s="133" t="str">
        <f>IF(ISERROR((J83-P83)/P83*100),"NA",(J83-P83)/P83*100)</f>
        <v>NA</v>
      </c>
      <c s="176" t="str">
        <f t="shared" si="229"/>
        <v>NA</v>
      </c>
      <c s="133" t="str">
        <f t="shared" si="230"/>
        <v>NA</v>
      </c>
      <c s="133" t="str">
        <f>IF(ISERROR(J83/J$5*100),"NA",J83/J$5*100)</f>
        <v>NA</v>
      </c>
      <c s="133" t="str">
        <f>IF(ISERROR(N83-(P83/P$5*100)),"NA",N83-(P83/P$5*100))</f>
        <v>NA</v>
      </c>
      <c s="53" t="e">
        <f t="shared" ref="P83:Q83" si="238">P73-SUM(P74:P82)</f>
        <v>#REF!</v>
      </c>
      <c s="53" t="e">
        <f t="shared" si="238"/>
        <v>#REF!</v>
      </c>
      <c s="133" t="str">
        <f>IF(ISERROR((Q83-W83)/W83*100),"NA",(Q83-W83)/W83*100)</f>
        <v>NA</v>
      </c>
      <c s="176" t="str">
        <f t="shared" si="231"/>
        <v>NA</v>
      </c>
      <c s="133" t="str">
        <f t="shared" si="232"/>
        <v>NA</v>
      </c>
      <c s="133" t="str">
        <f>IF(ISERROR(Q83/Q$5*100),"NA",Q83/Q$5*100)</f>
        <v>NA</v>
      </c>
      <c s="133" t="str">
        <f>IF(ISERROR(U83-(W83/W$5*100)),"NA",U83-(W83/W$5*100))</f>
        <v>NA</v>
      </c>
      <c s="53" t="e">
        <f>W73-SUM(W74:W82)</f>
        <v>#REF!</v>
      </c>
      <c s="53" t="e">
        <f>X73-SUM(X74:X82)</f>
        <v>#REF!</v>
      </c>
      <c s="133" t="str">
        <f>IF(ISERROR((X83-AD83)/AD83*100),"NA",(X83-AD83)/AD83*100)</f>
        <v>NA</v>
      </c>
      <c s="176" t="str">
        <f t="shared" si="233"/>
        <v>NA</v>
      </c>
      <c s="133" t="str">
        <f t="shared" si="234"/>
        <v>NA</v>
      </c>
      <c s="133" t="str">
        <f>IF(ISERROR(X83/X$5*100),"NA",X83/X$5*100)</f>
        <v>NA</v>
      </c>
      <c s="133" t="str">
        <f>IF(ISERROR(AB83-(AD83/AD$5*100)),"NA",AB83-(AD83/AD$5*100))</f>
        <v>NA</v>
      </c>
      <c s="53" t="e">
        <f>AD73-SUM(AD74:AD82)</f>
        <v>#REF!</v>
      </c>
      <c s="54" t="str">
        <f t="shared" si="181"/>
        <v>NA</v>
      </c>
      <c s="54" t="str">
        <f t="shared" si="182"/>
        <v>NA</v>
      </c>
      <c s="54" t="str">
        <f t="shared" si="183"/>
        <v>NA</v>
      </c>
      <c s="54" t="str">
        <f t="shared" si="184"/>
        <v>NA</v>
      </c>
      <c s="55"/>
      <c s="53" t="e">
        <f t="shared" ref="AJ83:AY83" si="239">AJ73-SUM(AJ74:AJ82)</f>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row>
    <row r="84" spans="1:51" ht="13.5">
      <c r="A84" s="324"/>
      <c s="43" t="e">
        <f>OFFSET(#REF!,Info!$G$5,0)</f>
        <v>#REF!</v>
      </c>
      <c s="46" t="e">
        <f>OFFSET(#REF!,Info!$G$5,Info!$H$5)+OFFSET(#REF!,Info!$G$5,Info!$H$5)</f>
        <v>#REF!</v>
      </c>
      <c s="132" t="str">
        <f t="shared" si="118"/>
        <v>NA</v>
      </c>
      <c s="47" t="str">
        <f>IF(ISERROR(C84/$C$84*100),"NA",C84/$C$84*100)</f>
        <v>NA</v>
      </c>
      <c s="132" t="str">
        <f>IF(ISERROR(E84-(I84/I$84*100)),"NA",E84-(I84/I$84*100))</f>
        <v>NA</v>
      </c>
      <c s="132" t="str">
        <f t="shared" si="235"/>
        <v>NA</v>
      </c>
      <c s="132" t="str">
        <f t="shared" si="236"/>
        <v>NA</v>
      </c>
      <c s="46" t="e">
        <f>OFFSET(#REF!,Info!$G$5,Info!$H$5)+OFFSET(#REF!,Info!$G$5,Info!$H$5)</f>
        <v>#REF!</v>
      </c>
      <c s="46" t="e">
        <f>OFFSET(#REF!,Info!$G$5,Info!$H$5)+OFFSET(#REF!,Info!$G$5,Info!$H$5)</f>
        <v>#REF!</v>
      </c>
      <c s="132" t="str">
        <f t="shared" ref="K84:K110" si="240">IF(ISERROR((J84-P84)/P84*100),"NA",(J84-P84)/P84*100)</f>
        <v>NA</v>
      </c>
      <c s="132" t="str">
        <f t="shared" ref="L84:L87" si="241">IF(ISERROR(J84/J$84*100),"NA",J84/J$84*100)</f>
        <v>NA</v>
      </c>
      <c s="132" t="str">
        <f t="shared" ref="M84:M87" si="242">IF(ISERROR(L84-(P84/P$84*100)),"NA",L84-(P84/P$84*100))</f>
        <v>NA</v>
      </c>
      <c s="132" t="str">
        <f t="shared" ref="N84:N92" si="243">IF(ISERROR(J84/J$5*100),"NA",J84/J$5*100)</f>
        <v>NA</v>
      </c>
      <c s="132" t="str">
        <f t="shared" ref="O84:O92" si="244">IF(ISERROR(N84-(P84/P$5*100)),"NA",N84-(P84/P$5*100))</f>
        <v>NA</v>
      </c>
      <c s="46" t="e">
        <f>OFFSET(#REF!,Info!$G$5,Info!$H$5)+OFFSET(#REF!,Info!$G$5,Info!$H$5)</f>
        <v>#REF!</v>
      </c>
      <c s="46" t="e">
        <f>OFFSET(#REF!,Info!$G$5,Info!$H$5)+OFFSET(#REF!,Info!$G$5,Info!$H$5)</f>
        <v>#REF!</v>
      </c>
      <c s="132" t="str">
        <f t="shared" ref="R84:R92" si="245">IF(ISERROR((Q84-W84)/W84*100),"NA",(Q84-W84)/W84*100)</f>
        <v>NA</v>
      </c>
      <c s="132" t="str">
        <f t="shared" ref="S84:S87" si="246">IF(ISERROR(Q84/Q$84*100),"NA",Q84/Q$84*100)</f>
        <v>NA</v>
      </c>
      <c s="132" t="str">
        <f t="shared" ref="T84:T87" si="247">IF(ISERROR(S84-(W84/W$84*100)),"NA",S84-(W84/W$84*100))</f>
        <v>NA</v>
      </c>
      <c s="132" t="str">
        <f t="shared" ref="U84:U92" si="248">IF(ISERROR(Q84/Q$5*100),"NA",Q84/Q$5*100)</f>
        <v>NA</v>
      </c>
      <c s="132" t="str">
        <f t="shared" ref="V84:V92" si="249">IF(ISERROR(U84-(W84/W$5*100)),"NA",U84-(W84/W$5*100))</f>
        <v>NA</v>
      </c>
      <c s="46" t="e">
        <f>OFFSET(#REF!,Info!$G$5,Info!$H$5)+OFFSET(#REF!,Info!$G$5,Info!$H$5)</f>
        <v>#REF!</v>
      </c>
      <c s="46" t="e">
        <f>OFFSET(#REF!,Info!$G$5,Info!$H$5)+OFFSET(#REF!,Info!$G$5,Info!$H$5)</f>
        <v>#REF!</v>
      </c>
      <c s="132" t="str">
        <f t="shared" ref="Y84:Y92" si="250">IF(ISERROR((X84-AD84)/AD84*100),"NA",(X84-AD84)/AD84*100)</f>
        <v>NA</v>
      </c>
      <c s="132" t="str">
        <f t="shared" ref="Z84:Z87" si="251">IF(ISERROR(X84/X$84*100),"NA",X84/X$84*100)</f>
        <v>NA</v>
      </c>
      <c s="132" t="str">
        <f t="shared" ref="AA84:AA87" si="252">IF(ISERROR(Z84-(AD84/AD$84*100)),"NA",Z84-(AD84/AD$84*100))</f>
        <v>NA</v>
      </c>
      <c s="132" t="str">
        <f t="shared" ref="AB84:AB92" si="253">IF(ISERROR(X84/X$5*100),"NA",X84/X$5*100)</f>
        <v>NA</v>
      </c>
      <c s="132" t="str">
        <f t="shared" ref="AC84:AC92" si="254">IF(ISERROR(AB84-(AD84/AD$5*100)),"NA",AB84-(AD84/AD$5*100))</f>
        <v>NA</v>
      </c>
      <c s="46" t="e">
        <f>OFFSET(#REF!,Info!$G$5,Info!$H$5)+OFFSET(#REF!,Info!$G$5,Info!$H$5)</f>
        <v>#REF!</v>
      </c>
      <c s="51" t="str">
        <f t="shared" si="181"/>
        <v>NA</v>
      </c>
      <c s="51" t="str">
        <f t="shared" si="182"/>
        <v>NA</v>
      </c>
      <c s="51" t="str">
        <f t="shared" si="183"/>
        <v>NA</v>
      </c>
      <c s="51" t="str">
        <f t="shared" si="184"/>
        <v>NA</v>
      </c>
      <c r="AJ8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5" spans="1:51" ht="13.5">
      <c r="A85" s="324"/>
      <c s="43" t="e">
        <f>OFFSET(#REF!,Info!$G$5,0)</f>
        <v>#REF!</v>
      </c>
      <c s="44" t="e">
        <f>OFFSET(#REF!,Info!$G$5,Info!$H$5)+OFFSET(#REF!,Info!$G$5,Info!$H$5)</f>
        <v>#REF!</v>
      </c>
      <c s="126" t="str">
        <f t="shared" si="118"/>
        <v>NA</v>
      </c>
      <c s="45" t="str">
        <f>IF(ISERROR(C85/$C$84*100),"NA",C85/$C$84*100)</f>
        <v>NA</v>
      </c>
      <c s="126" t="str">
        <f>IF(ISERROR(E85-(I85/I$84*100)),"NA",E85-(I85/I$84*100))</f>
        <v>NA</v>
      </c>
      <c s="126" t="str">
        <f t="shared" si="235"/>
        <v>NA</v>
      </c>
      <c s="126" t="str">
        <f t="shared" si="236"/>
        <v>NA</v>
      </c>
      <c s="44" t="e">
        <f>OFFSET(#REF!,Info!$G$5,Info!$H$5)+OFFSET(#REF!,Info!$G$5,Info!$H$5)</f>
        <v>#REF!</v>
      </c>
      <c s="44" t="e">
        <f>OFFSET(#REF!,Info!$G$5,Info!$H$5)+OFFSET(#REF!,Info!$G$5,Info!$H$5)</f>
        <v>#REF!</v>
      </c>
      <c s="126" t="str">
        <f t="shared" si="240"/>
        <v>NA</v>
      </c>
      <c s="126" t="str">
        <f t="shared" si="241"/>
        <v>NA</v>
      </c>
      <c s="126" t="str">
        <f t="shared" si="242"/>
        <v>NA</v>
      </c>
      <c s="126" t="str">
        <f t="shared" si="243"/>
        <v>NA</v>
      </c>
      <c s="126" t="str">
        <f t="shared" si="244"/>
        <v>NA</v>
      </c>
      <c s="44" t="e">
        <f>OFFSET(#REF!,Info!$G$5,Info!$H$5)+OFFSET(#REF!,Info!$G$5,Info!$H$5)</f>
        <v>#REF!</v>
      </c>
      <c s="44" t="e">
        <f>OFFSET(#REF!,Info!$G$5,Info!$H$5)+OFFSET(#REF!,Info!$G$5,Info!$H$5)</f>
        <v>#REF!</v>
      </c>
      <c s="126" t="str">
        <f t="shared" si="245"/>
        <v>NA</v>
      </c>
      <c s="126" t="str">
        <f t="shared" si="246"/>
        <v>NA</v>
      </c>
      <c s="126" t="str">
        <f t="shared" si="247"/>
        <v>NA</v>
      </c>
      <c s="126" t="str">
        <f t="shared" si="248"/>
        <v>NA</v>
      </c>
      <c s="126" t="str">
        <f t="shared" si="249"/>
        <v>NA</v>
      </c>
      <c s="44" t="e">
        <f>OFFSET(#REF!,Info!$G$5,Info!$H$5)+OFFSET(#REF!,Info!$G$5,Info!$H$5)</f>
        <v>#REF!</v>
      </c>
      <c s="44" t="e">
        <f>OFFSET(#REF!,Info!$G$5,Info!$H$5)+OFFSET(#REF!,Info!$G$5,Info!$H$5)</f>
        <v>#REF!</v>
      </c>
      <c s="126" t="str">
        <f t="shared" si="250"/>
        <v>NA</v>
      </c>
      <c s="126" t="str">
        <f t="shared" si="251"/>
        <v>NA</v>
      </c>
      <c s="126" t="str">
        <f t="shared" si="252"/>
        <v>NA</v>
      </c>
      <c s="126" t="str">
        <f t="shared" si="253"/>
        <v>NA</v>
      </c>
      <c s="126" t="str">
        <f t="shared" si="254"/>
        <v>NA</v>
      </c>
      <c s="44" t="e">
        <f>OFFSET(#REF!,Info!$G$5,Info!$H$5)+OFFSET(#REF!,Info!$G$5,Info!$H$5)</f>
        <v>#REF!</v>
      </c>
      <c s="51" t="str">
        <f t="shared" si="181"/>
        <v>NA</v>
      </c>
      <c s="51" t="str">
        <f t="shared" si="182"/>
        <v>NA</v>
      </c>
      <c s="51" t="str">
        <f t="shared" si="183"/>
        <v>NA</v>
      </c>
      <c s="51" t="str">
        <f t="shared" si="184"/>
        <v>NA</v>
      </c>
      <c r="AJ8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6" spans="1:51" ht="13.5">
      <c r="A86" s="324"/>
      <c s="43" t="e">
        <f>OFFSET(#REF!,Info!$G$5,0)</f>
        <v>#REF!</v>
      </c>
      <c s="46" t="e">
        <f>OFFSET(#REF!,Info!$G$5,Info!$H$5)</f>
        <v>#REF!</v>
      </c>
      <c s="132" t="str">
        <f t="shared" si="118"/>
        <v>NA</v>
      </c>
      <c s="47" t="str">
        <f>IF(ISERROR(C86/$C$84*100),"NA",C86/$C$84*100)</f>
        <v>NA</v>
      </c>
      <c s="132" t="str">
        <f>IF(ISERROR(E86-(I86/I$84*100)),"NA",E86-(I86/I$84*100))</f>
        <v>NA</v>
      </c>
      <c s="132" t="str">
        <f t="shared" si="235"/>
        <v>NA</v>
      </c>
      <c s="132" t="str">
        <f t="shared" si="236"/>
        <v>NA</v>
      </c>
      <c s="46" t="e">
        <f>OFFSET(#REF!,Info!$G$5,Info!$H$5)</f>
        <v>#REF!</v>
      </c>
      <c s="46" t="e">
        <f>OFFSET(#REF!,Info!$G$5,Info!$H$5)</f>
        <v>#REF!</v>
      </c>
      <c s="132" t="str">
        <f t="shared" si="240"/>
        <v>NA</v>
      </c>
      <c s="132" t="str">
        <f t="shared" si="241"/>
        <v>NA</v>
      </c>
      <c s="132" t="str">
        <f t="shared" si="242"/>
        <v>NA</v>
      </c>
      <c s="132" t="str">
        <f t="shared" si="243"/>
        <v>NA</v>
      </c>
      <c s="132" t="str">
        <f t="shared" si="244"/>
        <v>NA</v>
      </c>
      <c s="46" t="e">
        <f>OFFSET(#REF!,Info!$G$5,Info!$H$5)</f>
        <v>#REF!</v>
      </c>
      <c s="46" t="e">
        <f>OFFSET(#REF!,Info!$G$5,Info!$H$5)</f>
        <v>#REF!</v>
      </c>
      <c s="132" t="str">
        <f t="shared" si="245"/>
        <v>NA</v>
      </c>
      <c s="132" t="str">
        <f t="shared" si="246"/>
        <v>NA</v>
      </c>
      <c s="132" t="str">
        <f t="shared" si="247"/>
        <v>NA</v>
      </c>
      <c s="132" t="str">
        <f t="shared" si="248"/>
        <v>NA</v>
      </c>
      <c s="132" t="str">
        <f t="shared" si="249"/>
        <v>NA</v>
      </c>
      <c s="46" t="e">
        <f>OFFSET(#REF!,Info!$G$5,Info!$H$5)</f>
        <v>#REF!</v>
      </c>
      <c s="46" t="e">
        <f>OFFSET(#REF!,Info!$G$5,Info!$H$5)</f>
        <v>#REF!</v>
      </c>
      <c s="132" t="str">
        <f t="shared" si="250"/>
        <v>NA</v>
      </c>
      <c s="132" t="str">
        <f t="shared" si="251"/>
        <v>NA</v>
      </c>
      <c s="132" t="str">
        <f t="shared" si="252"/>
        <v>NA</v>
      </c>
      <c s="132" t="str">
        <f t="shared" si="253"/>
        <v>NA</v>
      </c>
      <c s="132" t="str">
        <f t="shared" si="254"/>
        <v>NA</v>
      </c>
      <c s="46" t="e">
        <f>OFFSET(#REF!,Info!$G$5,Info!$H$5)</f>
        <v>#REF!</v>
      </c>
      <c s="51" t="str">
        <f t="shared" si="181"/>
        <v>NA</v>
      </c>
      <c s="51" t="str">
        <f t="shared" si="182"/>
        <v>NA</v>
      </c>
      <c s="51" t="str">
        <f t="shared" si="183"/>
        <v>NA</v>
      </c>
      <c s="51" t="str">
        <f t="shared" si="184"/>
        <v>NA</v>
      </c>
      <c r="AJ8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7" spans="1:51" ht="13.5">
      <c r="A87" s="324"/>
      <c s="43" t="e">
        <f>OFFSET(#REF!,Info!$G$5,0)</f>
        <v>#REF!</v>
      </c>
      <c s="44" t="e">
        <f>OFFSET(#REF!,Info!$G$5,Info!$H$5)+OFFSET(#REF!,Info!$G$5,Info!$H$5)</f>
        <v>#REF!</v>
      </c>
      <c s="126" t="str">
        <f t="shared" si="118"/>
        <v>NA</v>
      </c>
      <c s="45" t="str">
        <f>IF(ISERROR(C87/$C$84*100),"NA",C87/$C$84*100)</f>
        <v>NA</v>
      </c>
      <c s="126" t="str">
        <f>IF(ISERROR(E87-(I87/I$84*100)),"NA",E87-(I87/I$84*100))</f>
        <v>NA</v>
      </c>
      <c s="126" t="str">
        <f t="shared" si="235"/>
        <v>NA</v>
      </c>
      <c s="126" t="str">
        <f t="shared" si="236"/>
        <v>NA</v>
      </c>
      <c s="44" t="e">
        <f>OFFSET(#REF!,Info!$G$5,Info!$H$5)+OFFSET(#REF!,Info!$G$5,Info!$H$5)</f>
        <v>#REF!</v>
      </c>
      <c s="44" t="e">
        <f>OFFSET(#REF!,Info!$G$5,Info!$H$5)+OFFSET(#REF!,Info!$G$5,Info!$H$5)</f>
        <v>#REF!</v>
      </c>
      <c s="126" t="str">
        <f t="shared" si="240"/>
        <v>NA</v>
      </c>
      <c s="126" t="str">
        <f t="shared" si="241"/>
        <v>NA</v>
      </c>
      <c s="126" t="str">
        <f t="shared" si="242"/>
        <v>NA</v>
      </c>
      <c s="126" t="str">
        <f t="shared" si="243"/>
        <v>NA</v>
      </c>
      <c s="126" t="str">
        <f t="shared" si="244"/>
        <v>NA</v>
      </c>
      <c s="44" t="e">
        <f>OFFSET(#REF!,Info!$G$5,Info!$H$5)+OFFSET(#REF!,Info!$G$5,Info!$H$5)</f>
        <v>#REF!</v>
      </c>
      <c s="44" t="e">
        <f>OFFSET(#REF!,Info!$G$5,Info!$H$5)+OFFSET(#REF!,Info!$G$5,Info!$H$5)</f>
        <v>#REF!</v>
      </c>
      <c s="126" t="str">
        <f t="shared" si="245"/>
        <v>NA</v>
      </c>
      <c s="126" t="str">
        <f t="shared" si="246"/>
        <v>NA</v>
      </c>
      <c s="126" t="str">
        <f t="shared" si="247"/>
        <v>NA</v>
      </c>
      <c s="126" t="str">
        <f t="shared" si="248"/>
        <v>NA</v>
      </c>
      <c s="126" t="str">
        <f t="shared" si="249"/>
        <v>NA</v>
      </c>
      <c s="44" t="e">
        <f>OFFSET(#REF!,Info!$G$5,Info!$H$5)+OFFSET(#REF!,Info!$G$5,Info!$H$5)</f>
        <v>#REF!</v>
      </c>
      <c s="44" t="e">
        <f>OFFSET(#REF!,Info!$G$5,Info!$H$5)+OFFSET(#REF!,Info!$G$5,Info!$H$5)</f>
        <v>#REF!</v>
      </c>
      <c s="126" t="str">
        <f t="shared" si="250"/>
        <v>NA</v>
      </c>
      <c s="126" t="str">
        <f t="shared" si="251"/>
        <v>NA</v>
      </c>
      <c s="126" t="str">
        <f t="shared" si="252"/>
        <v>NA</v>
      </c>
      <c s="126" t="str">
        <f t="shared" si="253"/>
        <v>NA</v>
      </c>
      <c s="126" t="str">
        <f t="shared" si="254"/>
        <v>NA</v>
      </c>
      <c s="44" t="e">
        <f>OFFSET(#REF!,Info!$G$5,Info!$H$5)+OFFSET(#REF!,Info!$G$5,Info!$H$5)</f>
        <v>#REF!</v>
      </c>
      <c s="51" t="str">
        <f t="shared" si="181"/>
        <v>NA</v>
      </c>
      <c s="51" t="str">
        <f t="shared" si="182"/>
        <v>NA</v>
      </c>
      <c s="51" t="str">
        <f t="shared" si="183"/>
        <v>NA</v>
      </c>
      <c s="51" t="str">
        <f t="shared" si="184"/>
        <v>NA</v>
      </c>
      <c r="AJ8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8" spans="1:51" ht="13.5">
      <c r="A88" s="324"/>
      <c s="43" t="e">
        <f>OFFSET(#REF!,Info!$G$5,0)</f>
        <v>#REF!</v>
      </c>
      <c s="46" t="e">
        <f>OFFSET(#REF!,Info!$G$5,Info!$H$5)</f>
        <v>#REF!</v>
      </c>
      <c s="132" t="str">
        <f t="shared" si="118"/>
        <v>NA</v>
      </c>
      <c s="47" t="str">
        <f>IF(ISERROR(C88/$C$88*100),"NA",C88/$C$88*100)</f>
        <v>NA</v>
      </c>
      <c s="132" t="str">
        <f>IF(ISERROR(E88-(I88/I$88*100)),"NA",E88-(I88/I$88*100))</f>
        <v>NA</v>
      </c>
      <c s="132" t="str">
        <f t="shared" si="235"/>
        <v>NA</v>
      </c>
      <c s="132" t="str">
        <f t="shared" si="236"/>
        <v>NA</v>
      </c>
      <c s="46" t="e">
        <f>OFFSET(#REF!,Info!$G$5,Info!$H$5)</f>
        <v>#REF!</v>
      </c>
      <c s="46" t="e">
        <f>OFFSET(#REF!,Info!$G$5,Info!$H$5)</f>
        <v>#REF!</v>
      </c>
      <c s="132" t="str">
        <f t="shared" si="240"/>
        <v>NA</v>
      </c>
      <c s="132" t="str">
        <f>IF(ISERROR(J88/J$88*100),"NA",J88/J$88*100)</f>
        <v>NA</v>
      </c>
      <c s="132" t="str">
        <f>IF(ISERROR(L88-(P88/P$88*100)),"NA",L88-(P88/P$88*100))</f>
        <v>NA</v>
      </c>
      <c s="132" t="str">
        <f t="shared" si="243"/>
        <v>NA</v>
      </c>
      <c s="132" t="str">
        <f t="shared" si="244"/>
        <v>NA</v>
      </c>
      <c s="46" t="e">
        <f>OFFSET(#REF!,Info!$G$5,Info!$H$5)</f>
        <v>#REF!</v>
      </c>
      <c s="46" t="e">
        <f>OFFSET(#REF!,Info!$G$5,Info!$H$5)</f>
        <v>#REF!</v>
      </c>
      <c s="132" t="str">
        <f t="shared" si="245"/>
        <v>NA</v>
      </c>
      <c s="132" t="str">
        <f>IF(ISERROR(Q88/Q$88*100),"NA",Q88/Q$88*100)</f>
        <v>NA</v>
      </c>
      <c s="132" t="str">
        <f>IF(ISERROR(S88-(W88/W$88*100)),"NA",S88-(W88/W$88*100))</f>
        <v>NA</v>
      </c>
      <c s="132" t="str">
        <f t="shared" si="248"/>
        <v>NA</v>
      </c>
      <c s="132" t="str">
        <f t="shared" si="249"/>
        <v>NA</v>
      </c>
      <c s="46" t="e">
        <f>OFFSET(#REF!,Info!$G$5,Info!$H$5)</f>
        <v>#REF!</v>
      </c>
      <c s="46" t="e">
        <f>OFFSET(#REF!,Info!$G$5,Info!$H$5)</f>
        <v>#REF!</v>
      </c>
      <c s="132" t="str">
        <f t="shared" si="250"/>
        <v>NA</v>
      </c>
      <c s="132" t="str">
        <f>IF(ISERROR(X88/X$88*100),"NA",X88/X$88*100)</f>
        <v>NA</v>
      </c>
      <c s="132" t="str">
        <f>IF(ISERROR(Z88-(AD88/AD$88*100)),"NA",Z88-(AD88/AD$88*100))</f>
        <v>NA</v>
      </c>
      <c s="132" t="str">
        <f t="shared" si="253"/>
        <v>NA</v>
      </c>
      <c s="132" t="str">
        <f t="shared" si="254"/>
        <v>NA</v>
      </c>
      <c s="46" t="e">
        <f>OFFSET(#REF!,Info!$G$5,Info!$H$5)</f>
        <v>#REF!</v>
      </c>
      <c s="51" t="str">
        <f t="shared" si="181"/>
        <v>NA</v>
      </c>
      <c s="51" t="str">
        <f t="shared" si="182"/>
        <v>NA</v>
      </c>
      <c s="51" t="str">
        <f t="shared" si="183"/>
        <v>NA</v>
      </c>
      <c s="51" t="str">
        <f t="shared" si="184"/>
        <v>NA</v>
      </c>
      <c r="AJ8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9" spans="1:51" ht="13.5">
      <c r="A89" s="324"/>
      <c s="43" t="e">
        <f>OFFSET(#REF!,Info!$G$5,0)</f>
        <v>#REF!</v>
      </c>
      <c s="44" t="e">
        <f>OFFSET(#REF!,Info!$G$5,Info!$H$5)</f>
        <v>#REF!</v>
      </c>
      <c s="126" t="str">
        <f t="shared" si="118"/>
        <v>NA</v>
      </c>
      <c s="45" t="str">
        <f t="shared" ref="E89:E92" si="255">IF(ISERROR(C89/$C$88*100),"NA",C89/$C$88*100)</f>
        <v>NA</v>
      </c>
      <c s="126" t="str">
        <f t="shared" ref="F89:F92" si="256">IF(ISERROR(E89-(I89/I$88*100)),"NA",E89-(I89/I$88*100))</f>
        <v>NA</v>
      </c>
      <c s="126" t="str">
        <f t="shared" si="235"/>
        <v>NA</v>
      </c>
      <c s="126" t="str">
        <f t="shared" si="236"/>
        <v>NA</v>
      </c>
      <c s="44" t="e">
        <f>OFFSET(#REF!,Info!$G$5,Info!$H$5)</f>
        <v>#REF!</v>
      </c>
      <c s="44" t="e">
        <f>OFFSET(#REF!,Info!$G$5,Info!$H$5)</f>
        <v>#REF!</v>
      </c>
      <c s="126" t="str">
        <f t="shared" si="240"/>
        <v>NA</v>
      </c>
      <c s="126" t="str">
        <f t="shared" ref="L89:L93" si="257">IF(ISERROR(J89/J$88*100),"NA",J89/J$88*100)</f>
        <v>NA</v>
      </c>
      <c s="126" t="str">
        <f t="shared" ref="M89:M93" si="258">IF(ISERROR(L89-(P89/P$88*100)),"NA",L89-(P89/P$88*100))</f>
        <v>NA</v>
      </c>
      <c s="126" t="str">
        <f t="shared" si="243"/>
        <v>NA</v>
      </c>
      <c s="126" t="str">
        <f t="shared" si="244"/>
        <v>NA</v>
      </c>
      <c s="44" t="e">
        <f>OFFSET(#REF!,Info!$G$5,Info!$H$5)</f>
        <v>#REF!</v>
      </c>
      <c s="44" t="e">
        <f>OFFSET(#REF!,Info!$G$5,Info!$H$5)</f>
        <v>#REF!</v>
      </c>
      <c s="126" t="str">
        <f t="shared" si="245"/>
        <v>NA</v>
      </c>
      <c s="126" t="str">
        <f t="shared" ref="S89:S93" si="259">IF(ISERROR(Q89/Q$88*100),"NA",Q89/Q$88*100)</f>
        <v>NA</v>
      </c>
      <c s="126" t="str">
        <f t="shared" ref="T89:T93" si="260">IF(ISERROR(S89-(W89/W$88*100)),"NA",S89-(W89/W$88*100))</f>
        <v>NA</v>
      </c>
      <c s="126" t="str">
        <f t="shared" si="248"/>
        <v>NA</v>
      </c>
      <c s="126" t="str">
        <f t="shared" si="249"/>
        <v>NA</v>
      </c>
      <c s="44" t="e">
        <f>OFFSET(#REF!,Info!$G$5,Info!$H$5)</f>
        <v>#REF!</v>
      </c>
      <c s="44" t="e">
        <f>OFFSET(#REF!,Info!$G$5,Info!$H$5)</f>
        <v>#REF!</v>
      </c>
      <c s="126" t="str">
        <f t="shared" si="250"/>
        <v>NA</v>
      </c>
      <c s="126" t="str">
        <f t="shared" ref="Z89:Z93" si="261">IF(ISERROR(X89/X$88*100),"NA",X89/X$88*100)</f>
        <v>NA</v>
      </c>
      <c s="126" t="str">
        <f t="shared" ref="AA89:AA93" si="262">IF(ISERROR(Z89-(AD89/AD$88*100)),"NA",Z89-(AD89/AD$88*100))</f>
        <v>NA</v>
      </c>
      <c s="126" t="str">
        <f t="shared" si="253"/>
        <v>NA</v>
      </c>
      <c s="126" t="str">
        <f t="shared" si="254"/>
        <v>NA</v>
      </c>
      <c s="44" t="e">
        <f>OFFSET(#REF!,Info!$G$5,Info!$H$5)</f>
        <v>#REF!</v>
      </c>
      <c s="51" t="str">
        <f t="shared" si="181"/>
        <v>NA</v>
      </c>
      <c s="51" t="str">
        <f t="shared" si="182"/>
        <v>NA</v>
      </c>
      <c s="51" t="str">
        <f t="shared" si="183"/>
        <v>NA</v>
      </c>
      <c s="51" t="str">
        <f t="shared" si="184"/>
        <v>NA</v>
      </c>
      <c r="AJ8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0" spans="1:51" ht="13.5">
      <c r="A90" s="324"/>
      <c s="43" t="e">
        <f>OFFSET(#REF!,Info!$G$5,0)</f>
        <v>#REF!</v>
      </c>
      <c s="46" t="e">
        <f>OFFSET(#REF!,Info!$G$5,Info!$H$5)</f>
        <v>#REF!</v>
      </c>
      <c s="132" t="str">
        <f t="shared" si="118"/>
        <v>NA</v>
      </c>
      <c s="47" t="str">
        <f t="shared" si="255"/>
        <v>NA</v>
      </c>
      <c s="132" t="str">
        <f t="shared" si="256"/>
        <v>NA</v>
      </c>
      <c s="132" t="str">
        <f t="shared" si="235"/>
        <v>NA</v>
      </c>
      <c s="132" t="str">
        <f t="shared" si="236"/>
        <v>NA</v>
      </c>
      <c s="46" t="e">
        <f>OFFSET(#REF!,Info!$G$5,Info!$H$5)</f>
        <v>#REF!</v>
      </c>
      <c s="46" t="e">
        <f>OFFSET(#REF!,Info!$G$5,Info!$H$5)</f>
        <v>#REF!</v>
      </c>
      <c s="132" t="str">
        <f t="shared" si="240"/>
        <v>NA</v>
      </c>
      <c s="132" t="str">
        <f t="shared" si="257"/>
        <v>NA</v>
      </c>
      <c s="132" t="str">
        <f t="shared" si="258"/>
        <v>NA</v>
      </c>
      <c s="132" t="str">
        <f t="shared" si="243"/>
        <v>NA</v>
      </c>
      <c s="132" t="str">
        <f t="shared" si="244"/>
        <v>NA</v>
      </c>
      <c s="46" t="e">
        <f>OFFSET(#REF!,Info!$G$5,Info!$H$5)</f>
        <v>#REF!</v>
      </c>
      <c s="46" t="e">
        <f>OFFSET(#REF!,Info!$G$5,Info!$H$5)</f>
        <v>#REF!</v>
      </c>
      <c s="132" t="str">
        <f t="shared" si="245"/>
        <v>NA</v>
      </c>
      <c s="132" t="str">
        <f t="shared" si="259"/>
        <v>NA</v>
      </c>
      <c s="132" t="str">
        <f t="shared" si="260"/>
        <v>NA</v>
      </c>
      <c s="132" t="str">
        <f t="shared" si="248"/>
        <v>NA</v>
      </c>
      <c s="132" t="str">
        <f t="shared" si="249"/>
        <v>NA</v>
      </c>
      <c s="46" t="e">
        <f>OFFSET(#REF!,Info!$G$5,Info!$H$5)</f>
        <v>#REF!</v>
      </c>
      <c s="46" t="e">
        <f>OFFSET(#REF!,Info!$G$5,Info!$H$5)</f>
        <v>#REF!</v>
      </c>
      <c s="132" t="str">
        <f t="shared" si="250"/>
        <v>NA</v>
      </c>
      <c s="132" t="str">
        <f t="shared" si="261"/>
        <v>NA</v>
      </c>
      <c s="132" t="str">
        <f t="shared" si="262"/>
        <v>NA</v>
      </c>
      <c s="132" t="str">
        <f t="shared" si="253"/>
        <v>NA</v>
      </c>
      <c s="132" t="str">
        <f t="shared" si="254"/>
        <v>NA</v>
      </c>
      <c s="46" t="e">
        <f>OFFSET(#REF!,Info!$G$5,Info!$H$5)</f>
        <v>#REF!</v>
      </c>
      <c s="51" t="str">
        <f t="shared" si="181"/>
        <v>NA</v>
      </c>
      <c s="51" t="str">
        <f t="shared" si="182"/>
        <v>NA</v>
      </c>
      <c s="51" t="str">
        <f t="shared" si="183"/>
        <v>NA</v>
      </c>
      <c s="51" t="str">
        <f t="shared" si="184"/>
        <v>NA</v>
      </c>
      <c r="AJ9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1" spans="1:51" ht="13.5">
      <c r="A91" s="324"/>
      <c s="43" t="e">
        <f>OFFSET(#REF!,Info!$G$5,0)</f>
        <v>#REF!</v>
      </c>
      <c s="44" t="e">
        <f>OFFSET(#REF!,Info!$G$5,Info!$H$5)</f>
        <v>#REF!</v>
      </c>
      <c s="126" t="str">
        <f t="shared" si="118"/>
        <v>NA</v>
      </c>
      <c s="45" t="str">
        <f t="shared" si="255"/>
        <v>NA</v>
      </c>
      <c s="126" t="str">
        <f t="shared" si="256"/>
        <v>NA</v>
      </c>
      <c s="126" t="str">
        <f t="shared" si="235"/>
        <v>NA</v>
      </c>
      <c s="126" t="str">
        <f t="shared" si="236"/>
        <v>NA</v>
      </c>
      <c s="44" t="e">
        <f>OFFSET(#REF!,Info!$G$5,Info!$H$5)</f>
        <v>#REF!</v>
      </c>
      <c s="44" t="e">
        <f>OFFSET(#REF!,Info!$G$5,Info!$H$5)</f>
        <v>#REF!</v>
      </c>
      <c s="126" t="str">
        <f t="shared" si="240"/>
        <v>NA</v>
      </c>
      <c s="126" t="str">
        <f t="shared" si="257"/>
        <v>NA</v>
      </c>
      <c s="126" t="str">
        <f t="shared" si="258"/>
        <v>NA</v>
      </c>
      <c s="126" t="str">
        <f t="shared" si="243"/>
        <v>NA</v>
      </c>
      <c s="126" t="str">
        <f t="shared" si="244"/>
        <v>NA</v>
      </c>
      <c s="44" t="e">
        <f>OFFSET(#REF!,Info!$G$5,Info!$H$5)</f>
        <v>#REF!</v>
      </c>
      <c s="44" t="e">
        <f>OFFSET(#REF!,Info!$G$5,Info!$H$5)</f>
        <v>#REF!</v>
      </c>
      <c s="126" t="str">
        <f t="shared" si="245"/>
        <v>NA</v>
      </c>
      <c s="126" t="str">
        <f t="shared" si="259"/>
        <v>NA</v>
      </c>
      <c s="126" t="str">
        <f t="shared" si="260"/>
        <v>NA</v>
      </c>
      <c s="126" t="str">
        <f t="shared" si="248"/>
        <v>NA</v>
      </c>
      <c s="126" t="str">
        <f t="shared" si="249"/>
        <v>NA</v>
      </c>
      <c s="44" t="e">
        <f>OFFSET(#REF!,Info!$G$5,Info!$H$5)</f>
        <v>#REF!</v>
      </c>
      <c s="44" t="e">
        <f>OFFSET(#REF!,Info!$G$5,Info!$H$5)</f>
        <v>#REF!</v>
      </c>
      <c s="126" t="str">
        <f t="shared" si="250"/>
        <v>NA</v>
      </c>
      <c s="126" t="str">
        <f t="shared" si="261"/>
        <v>NA</v>
      </c>
      <c s="126" t="str">
        <f t="shared" si="262"/>
        <v>NA</v>
      </c>
      <c s="126" t="str">
        <f t="shared" si="253"/>
        <v>NA</v>
      </c>
      <c s="126" t="str">
        <f t="shared" si="254"/>
        <v>NA</v>
      </c>
      <c s="44" t="e">
        <f>OFFSET(#REF!,Info!$G$5,Info!$H$5)</f>
        <v>#REF!</v>
      </c>
      <c s="51" t="str">
        <f t="shared" si="181"/>
        <v>NA</v>
      </c>
      <c s="51" t="str">
        <f t="shared" si="182"/>
        <v>NA</v>
      </c>
      <c s="51" t="str">
        <f t="shared" si="183"/>
        <v>NA</v>
      </c>
      <c s="51" t="str">
        <f t="shared" si="184"/>
        <v>NA</v>
      </c>
      <c r="AJ9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2" spans="1:51" ht="13.5">
      <c r="A92" s="324"/>
      <c s="43" t="e">
        <f>OFFSET(#REF!,Info!$G$5,0)</f>
        <v>#REF!</v>
      </c>
      <c s="46" t="e">
        <f>OFFSET(#REF!,Info!$G$5,Info!$H$5)</f>
        <v>#REF!</v>
      </c>
      <c s="132" t="str">
        <f t="shared" si="118"/>
        <v>NA</v>
      </c>
      <c s="47" t="str">
        <f t="shared" si="255"/>
        <v>NA</v>
      </c>
      <c s="132" t="str">
        <f t="shared" si="256"/>
        <v>NA</v>
      </c>
      <c s="132" t="str">
        <f t="shared" si="235"/>
        <v>NA</v>
      </c>
      <c s="132" t="str">
        <f t="shared" si="236"/>
        <v>NA</v>
      </c>
      <c s="46" t="e">
        <f>OFFSET(#REF!,Info!$G$5,Info!$H$5)</f>
        <v>#REF!</v>
      </c>
      <c s="46" t="e">
        <f>OFFSET(#REF!,Info!$G$5,Info!$H$5)</f>
        <v>#REF!</v>
      </c>
      <c s="132" t="str">
        <f t="shared" si="240"/>
        <v>NA</v>
      </c>
      <c s="132" t="str">
        <f t="shared" si="257"/>
        <v>NA</v>
      </c>
      <c s="132" t="str">
        <f t="shared" si="258"/>
        <v>NA</v>
      </c>
      <c s="132" t="str">
        <f t="shared" si="243"/>
        <v>NA</v>
      </c>
      <c s="132" t="str">
        <f t="shared" si="244"/>
        <v>NA</v>
      </c>
      <c s="46" t="e">
        <f>OFFSET(#REF!,Info!$G$5,Info!$H$5)</f>
        <v>#REF!</v>
      </c>
      <c s="46" t="e">
        <f>OFFSET(#REF!,Info!$G$5,Info!$H$5)</f>
        <v>#REF!</v>
      </c>
      <c s="132" t="str">
        <f t="shared" si="245"/>
        <v>NA</v>
      </c>
      <c s="132" t="str">
        <f t="shared" si="259"/>
        <v>NA</v>
      </c>
      <c s="132" t="str">
        <f t="shared" si="260"/>
        <v>NA</v>
      </c>
      <c s="132" t="str">
        <f t="shared" si="248"/>
        <v>NA</v>
      </c>
      <c s="132" t="str">
        <f t="shared" si="249"/>
        <v>NA</v>
      </c>
      <c s="46" t="e">
        <f>OFFSET(#REF!,Info!$G$5,Info!$H$5)</f>
        <v>#REF!</v>
      </c>
      <c s="46" t="e">
        <f>OFFSET(#REF!,Info!$G$5,Info!$H$5)</f>
        <v>#REF!</v>
      </c>
      <c s="132" t="str">
        <f t="shared" si="250"/>
        <v>NA</v>
      </c>
      <c s="132" t="str">
        <f t="shared" si="261"/>
        <v>NA</v>
      </c>
      <c s="132" t="str">
        <f t="shared" si="262"/>
        <v>NA</v>
      </c>
      <c s="132" t="str">
        <f t="shared" si="253"/>
        <v>NA</v>
      </c>
      <c s="132" t="str">
        <f t="shared" si="254"/>
        <v>NA</v>
      </c>
      <c s="46" t="e">
        <f>OFFSET(#REF!,Info!$G$5,Info!$H$5)</f>
        <v>#REF!</v>
      </c>
      <c s="51" t="str">
        <f t="shared" si="181"/>
        <v>NA</v>
      </c>
      <c s="51" t="str">
        <f t="shared" si="182"/>
        <v>NA</v>
      </c>
      <c s="51" t="str">
        <f t="shared" si="183"/>
        <v>NA</v>
      </c>
      <c s="51" t="str">
        <f t="shared" si="184"/>
        <v>NA</v>
      </c>
      <c r="AJ9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3" spans="1:16384" s="56" customFormat="1" ht="13.5">
      <c r="A93" s="324"/>
      <c s="52" t="s">
        <v>113</v>
      </c>
      <c s="53" t="e">
        <f>C88-SUM(C89:C92)</f>
        <v>#REF!</v>
      </c>
      <c s="133" t="str">
        <f t="shared" ref="D93" si="263">IF(ISERROR((C93-I93)/I93*100),"NA",(C93-I93)/I93*100)</f>
        <v>NA</v>
      </c>
      <c s="176" t="str">
        <f t="shared" ref="E93" si="264">IF(ISERROR(C93/$C$88*100),"NA",C93/$C$88*100)</f>
        <v>NA</v>
      </c>
      <c s="133" t="str">
        <f t="shared" ref="F93" si="265">IF(ISERROR(E93-(I93/I$88*100)),"NA",E93-(I93/I$88*100))</f>
        <v>NA</v>
      </c>
      <c s="133" t="str">
        <f t="shared" ref="G93" si="266">IF(ISERROR(C93/C$5*100),"NA",C93/C$5*100)</f>
        <v>NA</v>
      </c>
      <c s="133" t="str">
        <f t="shared" ref="H93" si="267">IF(ISERROR(G93-(I93/I$5*100)),"NA",G93-(I93/I$5*100))</f>
        <v>NA</v>
      </c>
      <c s="53" t="e">
        <f t="shared" ref="I93:J93" si="268">I88-SUM(I89:I92)</f>
        <v>#REF!</v>
      </c>
      <c s="53" t="e">
        <f t="shared" si="268"/>
        <v>#REF!</v>
      </c>
      <c s="133" t="str">
        <f t="shared" ref="K93:K106" si="269">IF(ISERROR((J93-P93)/P93*100),"NA",(J93-P93)/P93*100)</f>
        <v>NA</v>
      </c>
      <c s="133" t="str">
        <f t="shared" si="257"/>
        <v>NA</v>
      </c>
      <c s="133" t="str">
        <f t="shared" si="258"/>
        <v>NA</v>
      </c>
      <c s="133" t="str">
        <f t="shared" ref="N93:N98" si="270">IF(ISERROR(J93/J$5*100),"NA",J93/J$5*100)</f>
        <v>NA</v>
      </c>
      <c s="133" t="str">
        <f t="shared" ref="O93:O98" si="271">IF(ISERROR(N93-(P93/P$5*100)),"NA",N93-(P93/P$5*100))</f>
        <v>NA</v>
      </c>
      <c s="53" t="e">
        <f>P88-SUM(P89:P92)</f>
        <v>#REF!</v>
      </c>
      <c s="53" t="e">
        <f>Q88-SUM(Q89:Q92)</f>
        <v>#REF!</v>
      </c>
      <c s="133" t="str">
        <f t="shared" ref="R93:R106" si="272">IF(ISERROR((Q93-W93)/W93*100),"NA",(Q93-W93)/W93*100)</f>
        <v>NA</v>
      </c>
      <c s="133" t="str">
        <f t="shared" si="259"/>
        <v>NA</v>
      </c>
      <c s="133" t="str">
        <f t="shared" si="260"/>
        <v>NA</v>
      </c>
      <c s="133" t="str">
        <f t="shared" ref="U93:U98" si="273">IF(ISERROR(Q93/Q$5*100),"NA",Q93/Q$5*100)</f>
        <v>NA</v>
      </c>
      <c s="133" t="str">
        <f t="shared" ref="V93:V98" si="274">IF(ISERROR(U93-(W93/W$5*100)),"NA",U93-(W93/W$5*100))</f>
        <v>NA</v>
      </c>
      <c s="53" t="e">
        <f t="shared" ref="W93:X93" si="275">W88-SUM(W89:W92)</f>
        <v>#REF!</v>
      </c>
      <c s="53" t="e">
        <f t="shared" si="275"/>
        <v>#REF!</v>
      </c>
      <c s="133" t="str">
        <f t="shared" ref="Y93:Y106" si="276">IF(ISERROR((X93-AD93)/AD93*100),"NA",(X93-AD93)/AD93*100)</f>
        <v>NA</v>
      </c>
      <c s="133" t="str">
        <f t="shared" si="261"/>
        <v>NA</v>
      </c>
      <c s="133" t="str">
        <f t="shared" si="262"/>
        <v>NA</v>
      </c>
      <c s="133" t="str">
        <f t="shared" ref="AB93:AB98" si="277">IF(ISERROR(X93/X$5*100),"NA",X93/X$5*100)</f>
        <v>NA</v>
      </c>
      <c s="133" t="str">
        <f t="shared" ref="AC93:AC98" si="278">IF(ISERROR(AB93-(AD93/AD$5*100)),"NA",AB93-(AD93/AD$5*100))</f>
        <v>NA</v>
      </c>
      <c s="53" t="e">
        <f>AD88-SUM(AD89:AD92)</f>
        <v>#REF!</v>
      </c>
      <c s="54" t="str">
        <f t="shared" si="181"/>
        <v>NA</v>
      </c>
      <c s="54" t="str">
        <f t="shared" si="182"/>
        <v>NA</v>
      </c>
      <c s="54" t="str">
        <f t="shared" si="183"/>
        <v>NA</v>
      </c>
      <c s="54" t="str">
        <f t="shared" si="184"/>
        <v>NA</v>
      </c>
      <c s="55"/>
      <c s="53" t="e">
        <f t="shared" ref="AJ93:AY93" si="279">AJ88-SUM(AJ89:AJ92)</f>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r="JQ93"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row>
    <row r="94" spans="1:16384" ht="13.5">
      <c r="A94" s="324"/>
      <c s="43" t="e">
        <f>OFFSET(#REF!,Info!$G$5,0)</f>
        <v>#REF!</v>
      </c>
      <c s="44" t="e">
        <f>OFFSET(#REF!,Info!$G$5,Info!$H$5)</f>
        <v>#REF!</v>
      </c>
      <c s="126" t="str">
        <f t="shared" si="118"/>
        <v>NA</v>
      </c>
      <c s="45" t="str">
        <f>IF(ISERROR(C94/$C$94*100),"NA",C94/$C$94*100)</f>
        <v>NA</v>
      </c>
      <c s="126" t="str">
        <f>IF(ISERROR(E94-(I94/I$94*100)),"NA",E94-(I94/I$94*100))</f>
        <v>NA</v>
      </c>
      <c s="126" t="str">
        <f t="shared" si="235"/>
        <v>NA</v>
      </c>
      <c s="126" t="str">
        <f t="shared" si="236"/>
        <v>NA</v>
      </c>
      <c s="44" t="e">
        <f>OFFSET(#REF!,Info!$G$5,Info!$H$5)</f>
        <v>#REF!</v>
      </c>
      <c s="44" t="e">
        <f>OFFSET(#REF!,Info!$G$5,Info!$H$5)</f>
        <v>#REF!</v>
      </c>
      <c s="126" t="str">
        <f t="shared" si="269"/>
        <v>NA</v>
      </c>
      <c s="45" t="str">
        <f>IF(ISERROR(J94/$J$94*100),"NA",J94/$J$94*100)</f>
        <v>NA</v>
      </c>
      <c s="126" t="str">
        <f>IF(ISERROR(L94-(P94/P$94*100)),"NA",L94-(P94/P$94*100))</f>
        <v>NA</v>
      </c>
      <c s="126" t="str">
        <f t="shared" si="270"/>
        <v>NA</v>
      </c>
      <c s="126" t="str">
        <f t="shared" si="271"/>
        <v>NA</v>
      </c>
      <c s="44" t="e">
        <f>OFFSET(#REF!,Info!$G$5,Info!$H$5)</f>
        <v>#REF!</v>
      </c>
      <c s="44" t="e">
        <f>OFFSET(#REF!,Info!$G$5,Info!$H$5)</f>
        <v>#REF!</v>
      </c>
      <c s="126" t="str">
        <f t="shared" si="272"/>
        <v>NA</v>
      </c>
      <c s="45" t="str">
        <f>IF(ISERROR(Q94/$Q$94*100),"NA",Q94/$Q$94*100)</f>
        <v>NA</v>
      </c>
      <c s="126" t="str">
        <f>IF(ISERROR(S94-(W94/W$94*100)),"NA",S94-(W94/W$94*100))</f>
        <v>NA</v>
      </c>
      <c s="126" t="str">
        <f t="shared" si="273"/>
        <v>NA</v>
      </c>
      <c s="126" t="str">
        <f t="shared" si="274"/>
        <v>NA</v>
      </c>
      <c s="44" t="e">
        <f>OFFSET(#REF!,Info!$G$5,Info!$H$5)</f>
        <v>#REF!</v>
      </c>
      <c s="44" t="e">
        <f>OFFSET(#REF!,Info!$G$5,Info!$H$5)</f>
        <v>#REF!</v>
      </c>
      <c s="126" t="str">
        <f t="shared" si="276"/>
        <v>NA</v>
      </c>
      <c s="45" t="str">
        <f>IF(ISERROR(X94/$X$94*100),"NA",X94/$X$94*100)</f>
        <v>NA</v>
      </c>
      <c s="126" t="str">
        <f>IF(ISERROR(Z94-(AD94/AD$94*100)),"NA",Z94-(AD94/AD$94*100))</f>
        <v>NA</v>
      </c>
      <c s="126" t="str">
        <f t="shared" si="277"/>
        <v>NA</v>
      </c>
      <c s="126" t="str">
        <f t="shared" si="278"/>
        <v>NA</v>
      </c>
      <c s="44" t="e">
        <f>OFFSET(#REF!,Info!$G$5,Info!$H$5)</f>
        <v>#REF!</v>
      </c>
      <c s="51" t="str">
        <f t="shared" si="181"/>
        <v>NA</v>
      </c>
      <c s="51" t="str">
        <f t="shared" si="182"/>
        <v>NA</v>
      </c>
      <c s="51" t="str">
        <f t="shared" si="183"/>
        <v>NA</v>
      </c>
      <c s="51" t="str">
        <f t="shared" si="184"/>
        <v>NA</v>
      </c>
      <c r="AJ9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row>
    <row r="95" spans="1:51" ht="13.5">
      <c r="A95" s="324"/>
      <c s="43" t="e">
        <f>OFFSET(#REF!,Info!$G$5,0)</f>
        <v>#REF!</v>
      </c>
      <c s="46" t="e">
        <f>OFFSET(#REF!,Info!$G$5,Info!$H$5)</f>
        <v>#REF!</v>
      </c>
      <c s="132" t="str">
        <f t="shared" si="118"/>
        <v>NA</v>
      </c>
      <c s="47" t="str">
        <f t="shared" ref="E95:E99" si="280">IF(ISERROR(C95/$C$94*100),"NA",C95/$C$94*100)</f>
        <v>NA</v>
      </c>
      <c s="132" t="str">
        <f t="shared" ref="F95:F99" si="281">IF(ISERROR(E95-(I95/I$94*100)),"NA",E95-(I95/I$94*100))</f>
        <v>NA</v>
      </c>
      <c s="132" t="str">
        <f t="shared" si="235"/>
        <v>NA</v>
      </c>
      <c s="132" t="str">
        <f t="shared" si="236"/>
        <v>NA</v>
      </c>
      <c s="46" t="e">
        <f>OFFSET(#REF!,Info!$G$5,Info!$H$5)</f>
        <v>#REF!</v>
      </c>
      <c s="46" t="e">
        <f>OFFSET(#REF!,Info!$G$5,Info!$H$5)</f>
        <v>#REF!</v>
      </c>
      <c s="132" t="str">
        <f t="shared" si="269"/>
        <v>NA</v>
      </c>
      <c s="47" t="str">
        <f t="shared" ref="L95:L99" si="282">IF(ISERROR(J95/$J$94*100),"NA",J95/$J$94*100)</f>
        <v>NA</v>
      </c>
      <c s="132" t="str">
        <f t="shared" ref="M95:M99" si="283">IF(ISERROR(L95-(P95/P$94*100)),"NA",L95-(P95/P$94*100))</f>
        <v>NA</v>
      </c>
      <c s="132" t="str">
        <f t="shared" si="270"/>
        <v>NA</v>
      </c>
      <c s="132" t="str">
        <f t="shared" si="271"/>
        <v>NA</v>
      </c>
      <c s="46" t="e">
        <f>OFFSET(#REF!,Info!$G$5,Info!$H$5)</f>
        <v>#REF!</v>
      </c>
      <c s="46" t="e">
        <f>OFFSET(#REF!,Info!$G$5,Info!$H$5)</f>
        <v>#REF!</v>
      </c>
      <c s="132" t="str">
        <f t="shared" si="272"/>
        <v>NA</v>
      </c>
      <c s="47" t="str">
        <f t="shared" ref="S95:S99" si="284">IF(ISERROR(Q95/$Q$94*100),"NA",Q95/$Q$94*100)</f>
        <v>NA</v>
      </c>
      <c s="132" t="str">
        <f t="shared" ref="T95:T99" si="285">IF(ISERROR(S95-(W95/W$94*100)),"NA",S95-(W95/W$94*100))</f>
        <v>NA</v>
      </c>
      <c s="132" t="str">
        <f t="shared" si="273"/>
        <v>NA</v>
      </c>
      <c s="132" t="str">
        <f t="shared" si="274"/>
        <v>NA</v>
      </c>
      <c s="46" t="e">
        <f>OFFSET(#REF!,Info!$G$5,Info!$H$5)</f>
        <v>#REF!</v>
      </c>
      <c s="46" t="e">
        <f>OFFSET(#REF!,Info!$G$5,Info!$H$5)</f>
        <v>#REF!</v>
      </c>
      <c s="132" t="str">
        <f t="shared" si="276"/>
        <v>NA</v>
      </c>
      <c s="47" t="str">
        <f t="shared" ref="Z95:Z99" si="286">IF(ISERROR(X95/$X$94*100),"NA",X95/$X$94*100)</f>
        <v>NA</v>
      </c>
      <c s="132" t="str">
        <f t="shared" ref="AA95:AA99" si="287">IF(ISERROR(Z95-(AD95/AD$94*100)),"NA",Z95-(AD95/AD$94*100))</f>
        <v>NA</v>
      </c>
      <c s="132" t="str">
        <f t="shared" si="277"/>
        <v>NA</v>
      </c>
      <c s="132" t="str">
        <f t="shared" si="278"/>
        <v>NA</v>
      </c>
      <c s="46" t="e">
        <f>OFFSET(#REF!,Info!$G$5,Info!$H$5)</f>
        <v>#REF!</v>
      </c>
      <c s="51" t="str">
        <f t="shared" si="181"/>
        <v>NA</v>
      </c>
      <c s="51" t="str">
        <f t="shared" si="182"/>
        <v>NA</v>
      </c>
      <c s="51" t="str">
        <f t="shared" si="183"/>
        <v>NA</v>
      </c>
      <c s="51" t="str">
        <f t="shared" si="184"/>
        <v>NA</v>
      </c>
      <c r="AJ9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6" spans="1:51" ht="13.5">
      <c r="A96" s="324"/>
      <c s="43" t="e">
        <f>OFFSET(#REF!,Info!$G$5,0)</f>
        <v>#REF!</v>
      </c>
      <c s="44" t="e">
        <f>OFFSET(#REF!,Info!$G$5,Info!$H$5)</f>
        <v>#REF!</v>
      </c>
      <c s="126" t="str">
        <f t="shared" si="118"/>
        <v>NA</v>
      </c>
      <c s="45" t="str">
        <f t="shared" si="280"/>
        <v>NA</v>
      </c>
      <c s="126" t="str">
        <f t="shared" si="281"/>
        <v>NA</v>
      </c>
      <c s="126" t="str">
        <f t="shared" si="235"/>
        <v>NA</v>
      </c>
      <c s="126" t="str">
        <f t="shared" si="236"/>
        <v>NA</v>
      </c>
      <c s="44" t="e">
        <f>OFFSET(#REF!,Info!$G$5,Info!$H$5)</f>
        <v>#REF!</v>
      </c>
      <c s="44" t="e">
        <f>OFFSET(#REF!,Info!$G$5,Info!$H$5)</f>
        <v>#REF!</v>
      </c>
      <c s="126" t="str">
        <f t="shared" si="269"/>
        <v>NA</v>
      </c>
      <c s="45" t="str">
        <f t="shared" si="282"/>
        <v>NA</v>
      </c>
      <c s="126" t="str">
        <f t="shared" si="283"/>
        <v>NA</v>
      </c>
      <c s="126" t="str">
        <f t="shared" si="270"/>
        <v>NA</v>
      </c>
      <c s="126" t="str">
        <f t="shared" si="271"/>
        <v>NA</v>
      </c>
      <c s="44" t="e">
        <f>OFFSET(#REF!,Info!$G$5,Info!$H$5)</f>
        <v>#REF!</v>
      </c>
      <c s="44" t="e">
        <f>OFFSET(#REF!,Info!$G$5,Info!$H$5)</f>
        <v>#REF!</v>
      </c>
      <c s="126" t="str">
        <f t="shared" si="272"/>
        <v>NA</v>
      </c>
      <c s="45" t="str">
        <f t="shared" si="284"/>
        <v>NA</v>
      </c>
      <c s="126" t="str">
        <f t="shared" si="285"/>
        <v>NA</v>
      </c>
      <c s="126" t="str">
        <f t="shared" si="273"/>
        <v>NA</v>
      </c>
      <c s="126" t="str">
        <f t="shared" si="274"/>
        <v>NA</v>
      </c>
      <c s="44" t="e">
        <f>OFFSET(#REF!,Info!$G$5,Info!$H$5)</f>
        <v>#REF!</v>
      </c>
      <c s="44" t="e">
        <f>OFFSET(#REF!,Info!$G$5,Info!$H$5)</f>
        <v>#REF!</v>
      </c>
      <c s="126" t="str">
        <f t="shared" si="276"/>
        <v>NA</v>
      </c>
      <c s="45" t="str">
        <f t="shared" si="286"/>
        <v>NA</v>
      </c>
      <c s="126" t="str">
        <f t="shared" si="287"/>
        <v>NA</v>
      </c>
      <c s="126" t="str">
        <f t="shared" si="277"/>
        <v>NA</v>
      </c>
      <c s="126" t="str">
        <f t="shared" si="278"/>
        <v>NA</v>
      </c>
      <c s="44" t="e">
        <f>OFFSET(#REF!,Info!$G$5,Info!$H$5)</f>
        <v>#REF!</v>
      </c>
      <c s="51" t="str">
        <f t="shared" si="181"/>
        <v>NA</v>
      </c>
      <c s="51" t="str">
        <f t="shared" si="182"/>
        <v>NA</v>
      </c>
      <c s="51" t="str">
        <f t="shared" si="183"/>
        <v>NA</v>
      </c>
      <c s="51" t="str">
        <f t="shared" si="184"/>
        <v>NA</v>
      </c>
      <c r="AJ9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7" spans="1:51" ht="13.5">
      <c r="A97" s="324"/>
      <c s="43" t="e">
        <f>OFFSET(#REF!,Info!$G$5,0)</f>
        <v>#REF!</v>
      </c>
      <c s="46" t="e">
        <f>OFFSET(#REF!,Info!$G$5,Info!$H$5)</f>
        <v>#REF!</v>
      </c>
      <c s="132" t="str">
        <f t="shared" si="118"/>
        <v>NA</v>
      </c>
      <c s="47" t="str">
        <f t="shared" si="280"/>
        <v>NA</v>
      </c>
      <c s="132" t="str">
        <f t="shared" si="281"/>
        <v>NA</v>
      </c>
      <c s="132" t="str">
        <f t="shared" si="235"/>
        <v>NA</v>
      </c>
      <c s="132" t="str">
        <f t="shared" si="236"/>
        <v>NA</v>
      </c>
      <c s="46" t="e">
        <f>OFFSET(#REF!,Info!$G$5,Info!$H$5)</f>
        <v>#REF!</v>
      </c>
      <c s="46" t="e">
        <f>OFFSET(#REF!,Info!$G$5,Info!$H$5)</f>
        <v>#REF!</v>
      </c>
      <c s="132" t="str">
        <f t="shared" si="269"/>
        <v>NA</v>
      </c>
      <c s="47" t="str">
        <f t="shared" si="282"/>
        <v>NA</v>
      </c>
      <c s="132" t="str">
        <f t="shared" si="283"/>
        <v>NA</v>
      </c>
      <c s="132" t="str">
        <f t="shared" si="270"/>
        <v>NA</v>
      </c>
      <c s="132" t="str">
        <f t="shared" si="271"/>
        <v>NA</v>
      </c>
      <c s="46" t="e">
        <f>OFFSET(#REF!,Info!$G$5,Info!$H$5)</f>
        <v>#REF!</v>
      </c>
      <c s="46" t="e">
        <f>OFFSET(#REF!,Info!$G$5,Info!$H$5)</f>
        <v>#REF!</v>
      </c>
      <c s="132" t="str">
        <f t="shared" si="272"/>
        <v>NA</v>
      </c>
      <c s="47" t="str">
        <f t="shared" si="284"/>
        <v>NA</v>
      </c>
      <c s="132" t="str">
        <f t="shared" si="285"/>
        <v>NA</v>
      </c>
      <c s="132" t="str">
        <f t="shared" si="273"/>
        <v>NA</v>
      </c>
      <c s="132" t="str">
        <f t="shared" si="274"/>
        <v>NA</v>
      </c>
      <c s="46" t="e">
        <f>OFFSET(#REF!,Info!$G$5,Info!$H$5)</f>
        <v>#REF!</v>
      </c>
      <c s="46" t="e">
        <f>OFFSET(#REF!,Info!$G$5,Info!$H$5)</f>
        <v>#REF!</v>
      </c>
      <c s="132" t="str">
        <f t="shared" si="276"/>
        <v>NA</v>
      </c>
      <c s="47" t="str">
        <f t="shared" si="286"/>
        <v>NA</v>
      </c>
      <c s="132" t="str">
        <f t="shared" si="287"/>
        <v>NA</v>
      </c>
      <c s="132" t="str">
        <f t="shared" si="277"/>
        <v>NA</v>
      </c>
      <c s="132" t="str">
        <f t="shared" si="278"/>
        <v>NA</v>
      </c>
      <c s="46" t="e">
        <f>OFFSET(#REF!,Info!$G$5,Info!$H$5)</f>
        <v>#REF!</v>
      </c>
      <c s="51" t="str">
        <f t="shared" si="181"/>
        <v>NA</v>
      </c>
      <c s="51" t="str">
        <f t="shared" si="182"/>
        <v>NA</v>
      </c>
      <c s="51" t="str">
        <f t="shared" si="183"/>
        <v>NA</v>
      </c>
      <c s="51" t="str">
        <f t="shared" si="184"/>
        <v>NA</v>
      </c>
      <c r="AJ9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8" spans="1:51" ht="13.5">
      <c r="A98" s="324"/>
      <c s="43" t="e">
        <f>OFFSET(#REF!,Info!$G$5,0)</f>
        <v>#REF!</v>
      </c>
      <c s="44" t="e">
        <f>OFFSET(#REF!,Info!$G$5,Info!$H$5)</f>
        <v>#REF!</v>
      </c>
      <c s="126" t="str">
        <f t="shared" si="118"/>
        <v>NA</v>
      </c>
      <c s="45" t="str">
        <f t="shared" si="280"/>
        <v>NA</v>
      </c>
      <c s="126" t="str">
        <f t="shared" si="281"/>
        <v>NA</v>
      </c>
      <c s="126" t="str">
        <f t="shared" si="235"/>
        <v>NA</v>
      </c>
      <c s="126" t="str">
        <f t="shared" si="236"/>
        <v>NA</v>
      </c>
      <c s="44" t="e">
        <f>OFFSET(#REF!,Info!$G$5,Info!$H$5)</f>
        <v>#REF!</v>
      </c>
      <c s="44" t="e">
        <f>OFFSET(#REF!,Info!$G$5,Info!$H$5)</f>
        <v>#REF!</v>
      </c>
      <c s="126" t="str">
        <f t="shared" si="269"/>
        <v>NA</v>
      </c>
      <c s="45" t="str">
        <f t="shared" si="282"/>
        <v>NA</v>
      </c>
      <c s="126" t="str">
        <f t="shared" si="283"/>
        <v>NA</v>
      </c>
      <c s="126" t="str">
        <f t="shared" si="270"/>
        <v>NA</v>
      </c>
      <c s="126" t="str">
        <f t="shared" si="271"/>
        <v>NA</v>
      </c>
      <c s="44" t="e">
        <f>OFFSET(#REF!,Info!$G$5,Info!$H$5)</f>
        <v>#REF!</v>
      </c>
      <c s="44" t="e">
        <f>OFFSET(#REF!,Info!$G$5,Info!$H$5)</f>
        <v>#REF!</v>
      </c>
      <c s="126" t="str">
        <f t="shared" si="272"/>
        <v>NA</v>
      </c>
      <c s="45" t="str">
        <f t="shared" si="284"/>
        <v>NA</v>
      </c>
      <c s="126" t="str">
        <f t="shared" si="285"/>
        <v>NA</v>
      </c>
      <c s="126" t="str">
        <f t="shared" si="273"/>
        <v>NA</v>
      </c>
      <c s="126" t="str">
        <f t="shared" si="274"/>
        <v>NA</v>
      </c>
      <c s="44" t="e">
        <f>OFFSET(#REF!,Info!$G$5,Info!$H$5)</f>
        <v>#REF!</v>
      </c>
      <c s="44" t="e">
        <f>OFFSET(#REF!,Info!$G$5,Info!$H$5)</f>
        <v>#REF!</v>
      </c>
      <c s="126" t="str">
        <f t="shared" si="276"/>
        <v>NA</v>
      </c>
      <c s="45" t="str">
        <f t="shared" si="286"/>
        <v>NA</v>
      </c>
      <c s="126" t="str">
        <f t="shared" si="287"/>
        <v>NA</v>
      </c>
      <c s="126" t="str">
        <f t="shared" si="277"/>
        <v>NA</v>
      </c>
      <c s="126" t="str">
        <f t="shared" si="278"/>
        <v>NA</v>
      </c>
      <c s="44" t="e">
        <f>OFFSET(#REF!,Info!$G$5,Info!$H$5)</f>
        <v>#REF!</v>
      </c>
      <c s="51" t="str">
        <f t="shared" si="181"/>
        <v>NA</v>
      </c>
      <c s="51" t="str">
        <f t="shared" si="182"/>
        <v>NA</v>
      </c>
      <c s="51" t="str">
        <f t="shared" si="183"/>
        <v>NA</v>
      </c>
      <c s="51" t="str">
        <f t="shared" si="184"/>
        <v>NA</v>
      </c>
      <c r="AJ9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9" spans="1:16384" ht="13.5">
      <c r="A99" s="324"/>
      <c s="52" t="s">
        <v>97</v>
      </c>
      <c s="53" t="e">
        <f>C94-SUM(C95:C98)</f>
        <v>#REF!</v>
      </c>
      <c s="133" t="str">
        <f t="shared" si="118"/>
        <v>NA</v>
      </c>
      <c s="176" t="str">
        <f t="shared" si="280"/>
        <v>NA</v>
      </c>
      <c s="133" t="str">
        <f t="shared" si="281"/>
        <v>NA</v>
      </c>
      <c s="133" t="str">
        <f>IF(ISERROR(C99/C$5*100),"NA",C99/C$5*100)</f>
        <v>NA</v>
      </c>
      <c s="133" t="str">
        <f>IF(ISERROR(G99-(I99/I$5*100)),"NA",G99-(I99/I$5*100))</f>
        <v>NA</v>
      </c>
      <c s="53" t="e">
        <f>I94-SUM(I95:I98)</f>
        <v>#REF!</v>
      </c>
      <c s="53" t="e">
        <f>J94-SUM(J95:J98)</f>
        <v>#REF!</v>
      </c>
      <c s="133" t="str">
        <f t="shared" si="269"/>
        <v>NA</v>
      </c>
      <c s="176" t="str">
        <f t="shared" si="282"/>
        <v>NA</v>
      </c>
      <c s="133" t="str">
        <f t="shared" si="283"/>
        <v>NA</v>
      </c>
      <c s="133" t="str">
        <f>IF(ISERROR(J99/J$5*100),"NA",J99/J$5*100)</f>
        <v>NA</v>
      </c>
      <c s="133" t="str">
        <f>IF(ISERROR(N99-(P99/P$5*100)),"NA",N99-(P99/P$5*100))</f>
        <v>NA</v>
      </c>
      <c s="53" t="e">
        <f>P94-SUM(P95:P98)</f>
        <v>#REF!</v>
      </c>
      <c s="53" t="e">
        <f>Q94-SUM(Q95:Q98)</f>
        <v>#REF!</v>
      </c>
      <c s="133" t="str">
        <f t="shared" si="272"/>
        <v>NA</v>
      </c>
      <c s="176" t="str">
        <f t="shared" si="284"/>
        <v>NA</v>
      </c>
      <c s="133" t="str">
        <f t="shared" si="285"/>
        <v>NA</v>
      </c>
      <c s="133" t="str">
        <f>IF(ISERROR(Q99/Q$5*100),"NA",Q99/Q$5*100)</f>
        <v>NA</v>
      </c>
      <c s="133" t="str">
        <f>IF(ISERROR(U99-(W99/W$5*100)),"NA",U99-(W99/W$5*100))</f>
        <v>NA</v>
      </c>
      <c s="53" t="e">
        <f>W94-SUM(W95:W98)</f>
        <v>#REF!</v>
      </c>
      <c s="53" t="e">
        <f>X94-SUM(X95:X98)</f>
        <v>#REF!</v>
      </c>
      <c s="133" t="str">
        <f t="shared" si="276"/>
        <v>NA</v>
      </c>
      <c s="176" t="str">
        <f t="shared" si="286"/>
        <v>NA</v>
      </c>
      <c s="133" t="str">
        <f t="shared" si="287"/>
        <v>NA</v>
      </c>
      <c s="133" t="str">
        <f>IF(ISERROR(X99/X$5*100),"NA",X99/X$5*100)</f>
        <v>NA</v>
      </c>
      <c s="133" t="str">
        <f>IF(ISERROR(AB99-(AD99/AD$5*100)),"NA",AB99-(AD99/AD$5*100))</f>
        <v>NA</v>
      </c>
      <c s="53" t="e">
        <f>AD94-SUM(AD95:AD98)</f>
        <v>#REF!</v>
      </c>
      <c s="75" t="str">
        <f t="shared" si="181"/>
        <v>NA</v>
      </c>
      <c s="75" t="str">
        <f t="shared" si="182"/>
        <v>NA</v>
      </c>
      <c s="75" t="str">
        <f t="shared" si="183"/>
        <v>NA</v>
      </c>
      <c s="75" t="str">
        <f t="shared" si="184"/>
        <v>NA</v>
      </c>
      <c s="76"/>
      <c s="53" t="e">
        <f t="shared" ref="AJ99:AY99" si="288">AJ94-SUM(AJ95:AJ98)</f>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77"/>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row>
    <row r="100" spans="1:51" ht="13.5">
      <c r="A100" s="324"/>
      <c s="43" t="e">
        <f>OFFSET(#REF!,Info!$G$5,0)</f>
        <v>#REF!</v>
      </c>
      <c s="46" t="e">
        <f>OFFSET(#REF!,Info!$G$5,Info!$H$5)</f>
        <v>#REF!</v>
      </c>
      <c s="132" t="str">
        <f t="shared" si="118"/>
        <v>NA</v>
      </c>
      <c s="47" t="str">
        <f>IF(ISERROR(C100/$C$100*100),"NA",C100/$C$100*100)</f>
        <v>NA</v>
      </c>
      <c s="132" t="str">
        <f>IF(ISERROR(E100-(I100/I$100*100)),"NA",E100-(I100/I$100*100))</f>
        <v>NA</v>
      </c>
      <c s="132" t="str">
        <f t="shared" ref="G100:G105" si="289">IF(ISERROR(C100/C$5*100),"NA",C100/C$5*100)</f>
        <v>NA</v>
      </c>
      <c s="46" t="str">
        <f t="shared" ref="H100:H106" si="290">IF(ISERROR(G100-(I100/I$5*100)),"NA",G100-(I100/I$5*100))</f>
        <v>NA</v>
      </c>
      <c s="46" t="e">
        <f>OFFSET(#REF!,Info!$G$5,Info!$H$5)</f>
        <v>#REF!</v>
      </c>
      <c s="46" t="e">
        <f>OFFSET(#REF!,Info!$G$5,Info!$H$5)</f>
        <v>#REF!</v>
      </c>
      <c s="132" t="str">
        <f t="shared" si="269"/>
        <v>NA</v>
      </c>
      <c s="47" t="str">
        <f>IF(ISERROR(J100/$J$100*100),"NA",J100/$J$100*100)</f>
        <v>NA</v>
      </c>
      <c s="132" t="str">
        <f>IF(ISERROR(L100-(P100/P$100*100)),"NA",L100-(P100/P$100*100))</f>
        <v>NA</v>
      </c>
      <c s="132" t="str">
        <f t="shared" ref="N100:N106" si="291">IF(ISERROR(J100/J$5*100),"NA",J100/J$5*100)</f>
        <v>NA</v>
      </c>
      <c s="46" t="str">
        <f t="shared" ref="O100:O106" si="292">IF(ISERROR(N100-(P100/P$5*100)),"NA",N100-(P100/P$5*100))</f>
        <v>NA</v>
      </c>
      <c s="46" t="e">
        <f>OFFSET(#REF!,Info!$G$5,Info!$H$5)</f>
        <v>#REF!</v>
      </c>
      <c s="46" t="e">
        <f>OFFSET(#REF!,Info!$G$5,Info!$H$5)</f>
        <v>#REF!</v>
      </c>
      <c s="132" t="str">
        <f t="shared" si="272"/>
        <v>NA</v>
      </c>
      <c s="47" t="str">
        <f>IF(ISERROR(Q100/$Q$100*100),"NA",Q100/$Q$100*100)</f>
        <v>NA</v>
      </c>
      <c s="132" t="str">
        <f>IF(ISERROR(S100-(W100/W$100*100)),"NA",S100-(W100/W$100*100))</f>
        <v>NA</v>
      </c>
      <c s="132" t="str">
        <f t="shared" ref="U100:U106" si="293">IF(ISERROR(Q100/Q$5*100),"NA",Q100/Q$5*100)</f>
        <v>NA</v>
      </c>
      <c s="46" t="str">
        <f t="shared" ref="V100:V106" si="294">IF(ISERROR(U100-(W100/W$5*100)),"NA",U100-(W100/W$5*100))</f>
        <v>NA</v>
      </c>
      <c s="46" t="e">
        <f>OFFSET(#REF!,Info!$G$5,Info!$H$5)</f>
        <v>#REF!</v>
      </c>
      <c s="46" t="e">
        <f>OFFSET(#REF!,Info!$G$5,Info!$H$5)</f>
        <v>#REF!</v>
      </c>
      <c s="132" t="str">
        <f t="shared" si="276"/>
        <v>NA</v>
      </c>
      <c s="47" t="str">
        <f>IF(ISERROR(X100/$X$100*100),"NA",X100/$X$100*100)</f>
        <v>NA</v>
      </c>
      <c s="132" t="str">
        <f>IF(ISERROR(Z100-(AD100/AD$100*100)),"NA",Z100-(AD100/AD$100*100))</f>
        <v>NA</v>
      </c>
      <c s="132" t="str">
        <f t="shared" ref="AB100:AB106" si="295">IF(ISERROR(X100/X$5*100),"NA",X100/X$5*100)</f>
        <v>NA</v>
      </c>
      <c s="46" t="str">
        <f t="shared" ref="AC100:AC106" si="296">IF(ISERROR(AB100-(AD100/AD$5*100)),"NA",AB100-(AD100/AD$5*100))</f>
        <v>NA</v>
      </c>
      <c s="46" t="e">
        <f>OFFSET(#REF!,Info!$G$5,Info!$H$5)</f>
        <v>#REF!</v>
      </c>
      <c s="51" t="str">
        <f t="shared" si="181"/>
        <v>NA</v>
      </c>
      <c s="51" t="str">
        <f t="shared" si="182"/>
        <v>NA</v>
      </c>
      <c s="51" t="str">
        <f t="shared" si="183"/>
        <v>NA</v>
      </c>
      <c s="51" t="str">
        <f t="shared" si="184"/>
        <v>NA</v>
      </c>
      <c r="AJ10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1" spans="1:51" ht="13.5">
      <c r="A101" s="324"/>
      <c s="43" t="e">
        <f>OFFSET(#REF!,Info!$G$5,0)</f>
        <v>#REF!</v>
      </c>
      <c s="44" t="e">
        <f>OFFSET(#REF!,Info!$G$5,Info!$H$5)</f>
        <v>#REF!</v>
      </c>
      <c s="126" t="str">
        <f t="shared" si="118"/>
        <v>NA</v>
      </c>
      <c s="45" t="str">
        <f t="shared" ref="E101:E106" si="297">IF(ISERROR(C101/$C$100*100),"NA",C101/$C$100*100)</f>
        <v>NA</v>
      </c>
      <c s="126" t="str">
        <f t="shared" ref="F101:F106" si="298">IF(ISERROR(E101-(I101/I$100*100)),"NA",E101-(I101/I$100*100))</f>
        <v>NA</v>
      </c>
      <c s="126" t="str">
        <f t="shared" si="289"/>
        <v>NA</v>
      </c>
      <c s="44" t="str">
        <f t="shared" si="290"/>
        <v>NA</v>
      </c>
      <c s="44" t="e">
        <f>OFFSET(#REF!,Info!$G$5,Info!$H$5)</f>
        <v>#REF!</v>
      </c>
      <c s="44" t="e">
        <f>OFFSET(#REF!,Info!$G$5,Info!$H$5)</f>
        <v>#REF!</v>
      </c>
      <c s="126" t="str">
        <f t="shared" si="269"/>
        <v>NA</v>
      </c>
      <c s="45" t="str">
        <f t="shared" ref="L101:L106" si="299">IF(ISERROR(J101/$J$100*100),"NA",J101/$J$100*100)</f>
        <v>NA</v>
      </c>
      <c s="126" t="str">
        <f t="shared" ref="M101:M106" si="300">IF(ISERROR(L101-(P101/P$100*100)),"NA",L101-(P101/P$100*100))</f>
        <v>NA</v>
      </c>
      <c s="126" t="str">
        <f t="shared" si="291"/>
        <v>NA</v>
      </c>
      <c s="44" t="str">
        <f t="shared" si="292"/>
        <v>NA</v>
      </c>
      <c s="44" t="e">
        <f>OFFSET(#REF!,Info!$G$5,Info!$H$5)</f>
        <v>#REF!</v>
      </c>
      <c s="44" t="e">
        <f>OFFSET(#REF!,Info!$G$5,Info!$H$5)</f>
        <v>#REF!</v>
      </c>
      <c s="126" t="str">
        <f t="shared" si="272"/>
        <v>NA</v>
      </c>
      <c s="45" t="str">
        <f t="shared" ref="S101:S106" si="301">IF(ISERROR(Q101/$Q$100*100),"NA",Q101/$Q$100*100)</f>
        <v>NA</v>
      </c>
      <c s="126" t="str">
        <f t="shared" ref="T101:T106" si="302">IF(ISERROR(S101-(W101/W$100*100)),"NA",S101-(W101/W$100*100))</f>
        <v>NA</v>
      </c>
      <c s="126" t="str">
        <f t="shared" si="293"/>
        <v>NA</v>
      </c>
      <c s="44" t="str">
        <f t="shared" si="294"/>
        <v>NA</v>
      </c>
      <c s="44" t="e">
        <f>OFFSET(#REF!,Info!$G$5,Info!$H$5)</f>
        <v>#REF!</v>
      </c>
      <c s="44" t="e">
        <f>OFFSET(#REF!,Info!$G$5,Info!$H$5)</f>
        <v>#REF!</v>
      </c>
      <c s="126" t="str">
        <f t="shared" si="276"/>
        <v>NA</v>
      </c>
      <c s="45" t="str">
        <f t="shared" ref="Z101:Z106" si="303">IF(ISERROR(X101/$X$100*100),"NA",X101/$X$100*100)</f>
        <v>NA</v>
      </c>
      <c s="126" t="str">
        <f t="shared" ref="AA101:AA106" si="304">IF(ISERROR(Z101-(AD101/AD$100*100)),"NA",Z101-(AD101/AD$100*100))</f>
        <v>NA</v>
      </c>
      <c s="126" t="str">
        <f t="shared" si="295"/>
        <v>NA</v>
      </c>
      <c s="44" t="str">
        <f t="shared" si="296"/>
        <v>NA</v>
      </c>
      <c s="44" t="e">
        <f>OFFSET(#REF!,Info!$G$5,Info!$H$5)</f>
        <v>#REF!</v>
      </c>
      <c s="51" t="str">
        <f t="shared" si="181"/>
        <v>NA</v>
      </c>
      <c s="51" t="str">
        <f t="shared" si="182"/>
        <v>NA</v>
      </c>
      <c s="51" t="str">
        <f t="shared" si="183"/>
        <v>NA</v>
      </c>
      <c s="51" t="str">
        <f t="shared" si="184"/>
        <v>NA</v>
      </c>
      <c r="AJ10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02" spans="1:51" ht="13.5">
      <c r="A102" s="324"/>
      <c s="43" t="e">
        <f>OFFSET(#REF!,Info!$G$5,0)</f>
        <v>#REF!</v>
      </c>
      <c s="46" t="e">
        <f>OFFSET(#REF!,Info!$G$5,Info!$H$5)</f>
        <v>#REF!</v>
      </c>
      <c s="132" t="str">
        <f t="shared" si="118"/>
        <v>NA</v>
      </c>
      <c s="47" t="str">
        <f t="shared" si="297"/>
        <v>NA</v>
      </c>
      <c s="132" t="str">
        <f t="shared" si="298"/>
        <v>NA</v>
      </c>
      <c s="132" t="str">
        <f t="shared" si="289"/>
        <v>NA</v>
      </c>
      <c s="46" t="str">
        <f t="shared" si="290"/>
        <v>NA</v>
      </c>
      <c s="46" t="e">
        <f>OFFSET(#REF!,Info!$G$5,Info!$H$5)</f>
        <v>#REF!</v>
      </c>
      <c s="46" t="e">
        <f>OFFSET(#REF!,Info!$G$5,Info!$H$5)</f>
        <v>#REF!</v>
      </c>
      <c s="132" t="str">
        <f t="shared" si="269"/>
        <v>NA</v>
      </c>
      <c s="47" t="str">
        <f t="shared" si="299"/>
        <v>NA</v>
      </c>
      <c s="132" t="str">
        <f t="shared" si="300"/>
        <v>NA</v>
      </c>
      <c s="132" t="str">
        <f t="shared" si="291"/>
        <v>NA</v>
      </c>
      <c s="46" t="str">
        <f t="shared" si="292"/>
        <v>NA</v>
      </c>
      <c s="46" t="e">
        <f>OFFSET(#REF!,Info!$G$5,Info!$H$5)</f>
        <v>#REF!</v>
      </c>
      <c s="46" t="e">
        <f>OFFSET(#REF!,Info!$G$5,Info!$H$5)</f>
        <v>#REF!</v>
      </c>
      <c s="132" t="str">
        <f t="shared" si="272"/>
        <v>NA</v>
      </c>
      <c s="47" t="str">
        <f t="shared" si="301"/>
        <v>NA</v>
      </c>
      <c s="132" t="str">
        <f t="shared" si="302"/>
        <v>NA</v>
      </c>
      <c s="132" t="str">
        <f t="shared" si="293"/>
        <v>NA</v>
      </c>
      <c s="46" t="str">
        <f t="shared" si="294"/>
        <v>NA</v>
      </c>
      <c s="46" t="e">
        <f>OFFSET(#REF!,Info!$G$5,Info!$H$5)</f>
        <v>#REF!</v>
      </c>
      <c s="46" t="e">
        <f>OFFSET(#REF!,Info!$G$5,Info!$H$5)</f>
        <v>#REF!</v>
      </c>
      <c s="132" t="str">
        <f t="shared" si="276"/>
        <v>NA</v>
      </c>
      <c s="47" t="str">
        <f t="shared" si="303"/>
        <v>NA</v>
      </c>
      <c s="132" t="str">
        <f t="shared" si="304"/>
        <v>NA</v>
      </c>
      <c s="132" t="str">
        <f t="shared" si="295"/>
        <v>NA</v>
      </c>
      <c s="46" t="str">
        <f t="shared" si="296"/>
        <v>NA</v>
      </c>
      <c s="46" t="e">
        <f>OFFSET(#REF!,Info!$G$5,Info!$H$5)</f>
        <v>#REF!</v>
      </c>
      <c s="51" t="str">
        <f t="shared" si="181"/>
        <v>NA</v>
      </c>
      <c s="51" t="str">
        <f t="shared" si="182"/>
        <v>NA</v>
      </c>
      <c s="51" t="str">
        <f t="shared" si="183"/>
        <v>NA</v>
      </c>
      <c s="51" t="str">
        <f t="shared" si="184"/>
        <v>NA</v>
      </c>
      <c r="AJ10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3" spans="1:51" ht="13.5">
      <c r="A103" s="324"/>
      <c s="43" t="e">
        <f>OFFSET(#REF!,Info!$G$5,0)</f>
        <v>#REF!</v>
      </c>
      <c s="44" t="e">
        <f>OFFSET(#REF!,Info!$G$5,Info!$H$5)</f>
        <v>#REF!</v>
      </c>
      <c s="126" t="str">
        <f t="shared" si="118"/>
        <v>NA</v>
      </c>
      <c s="45" t="str">
        <f t="shared" si="297"/>
        <v>NA</v>
      </c>
      <c s="126" t="str">
        <f t="shared" si="298"/>
        <v>NA</v>
      </c>
      <c s="126" t="str">
        <f t="shared" si="289"/>
        <v>NA</v>
      </c>
      <c s="44" t="str">
        <f t="shared" si="290"/>
        <v>NA</v>
      </c>
      <c s="44" t="e">
        <f>OFFSET(#REF!,Info!$G$5,Info!$H$5)</f>
        <v>#REF!</v>
      </c>
      <c s="44" t="e">
        <f>OFFSET(#REF!,Info!$G$5,Info!$H$5)</f>
        <v>#REF!</v>
      </c>
      <c s="126" t="str">
        <f t="shared" si="269"/>
        <v>NA</v>
      </c>
      <c s="45" t="str">
        <f t="shared" si="299"/>
        <v>NA</v>
      </c>
      <c s="126" t="str">
        <f t="shared" si="300"/>
        <v>NA</v>
      </c>
      <c s="126" t="str">
        <f t="shared" si="291"/>
        <v>NA</v>
      </c>
      <c s="44" t="str">
        <f t="shared" si="292"/>
        <v>NA</v>
      </c>
      <c s="44" t="e">
        <f>OFFSET(#REF!,Info!$G$5,Info!$H$5)</f>
        <v>#REF!</v>
      </c>
      <c s="44" t="e">
        <f>OFFSET(#REF!,Info!$G$5,Info!$H$5)</f>
        <v>#REF!</v>
      </c>
      <c s="126" t="str">
        <f t="shared" si="272"/>
        <v>NA</v>
      </c>
      <c s="45" t="str">
        <f t="shared" si="301"/>
        <v>NA</v>
      </c>
      <c s="126" t="str">
        <f t="shared" si="302"/>
        <v>NA</v>
      </c>
      <c s="126" t="str">
        <f t="shared" si="293"/>
        <v>NA</v>
      </c>
      <c s="44" t="str">
        <f t="shared" si="294"/>
        <v>NA</v>
      </c>
      <c s="44" t="e">
        <f>OFFSET(#REF!,Info!$G$5,Info!$H$5)</f>
        <v>#REF!</v>
      </c>
      <c s="44" t="e">
        <f>OFFSET(#REF!,Info!$G$5,Info!$H$5)</f>
        <v>#REF!</v>
      </c>
      <c s="126" t="str">
        <f t="shared" si="276"/>
        <v>NA</v>
      </c>
      <c s="45" t="str">
        <f t="shared" si="303"/>
        <v>NA</v>
      </c>
      <c s="126" t="str">
        <f t="shared" si="304"/>
        <v>NA</v>
      </c>
      <c s="126" t="str">
        <f t="shared" si="295"/>
        <v>NA</v>
      </c>
      <c s="44" t="str">
        <f t="shared" si="296"/>
        <v>NA</v>
      </c>
      <c s="44" t="e">
        <f>OFFSET(#REF!,Info!$G$5,Info!$H$5)</f>
        <v>#REF!</v>
      </c>
      <c s="51" t="str">
        <f t="shared" si="181"/>
        <v>NA</v>
      </c>
      <c s="51" t="str">
        <f t="shared" si="182"/>
        <v>NA</v>
      </c>
      <c s="51" t="str">
        <f t="shared" si="183"/>
        <v>NA</v>
      </c>
      <c s="51" t="str">
        <f t="shared" si="184"/>
        <v>NA</v>
      </c>
      <c r="AJ103"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04" spans="1:51" ht="13.5">
      <c r="A104" s="324"/>
      <c s="43" t="e">
        <f>OFFSET(#REF!,Info!$G$5,0)</f>
        <v>#REF!</v>
      </c>
      <c s="46" t="e">
        <f>OFFSET(#REF!,Info!$G$5,Info!$H$5)</f>
        <v>#REF!</v>
      </c>
      <c s="132" t="str">
        <f t="shared" si="118"/>
        <v>NA</v>
      </c>
      <c s="47" t="str">
        <f t="shared" si="297"/>
        <v>NA</v>
      </c>
      <c s="132" t="str">
        <f t="shared" si="298"/>
        <v>NA</v>
      </c>
      <c s="132" t="str">
        <f t="shared" si="289"/>
        <v>NA</v>
      </c>
      <c s="46" t="str">
        <f t="shared" si="290"/>
        <v>NA</v>
      </c>
      <c s="46" t="e">
        <f>OFFSET(#REF!,Info!$G$5,Info!$H$5)</f>
        <v>#REF!</v>
      </c>
      <c s="46" t="e">
        <f>OFFSET(#REF!,Info!$G$5,Info!$H$5)</f>
        <v>#REF!</v>
      </c>
      <c s="132" t="str">
        <f t="shared" si="269"/>
        <v>NA</v>
      </c>
      <c s="47" t="str">
        <f t="shared" si="299"/>
        <v>NA</v>
      </c>
      <c s="132" t="str">
        <f t="shared" si="300"/>
        <v>NA</v>
      </c>
      <c s="132" t="str">
        <f t="shared" si="291"/>
        <v>NA</v>
      </c>
      <c s="46" t="str">
        <f t="shared" si="292"/>
        <v>NA</v>
      </c>
      <c s="46" t="e">
        <f>OFFSET(#REF!,Info!$G$5,Info!$H$5)</f>
        <v>#REF!</v>
      </c>
      <c s="46" t="e">
        <f>OFFSET(#REF!,Info!$G$5,Info!$H$5)</f>
        <v>#REF!</v>
      </c>
      <c s="132" t="str">
        <f t="shared" si="272"/>
        <v>NA</v>
      </c>
      <c s="47" t="str">
        <f t="shared" si="301"/>
        <v>NA</v>
      </c>
      <c s="132" t="str">
        <f t="shared" si="302"/>
        <v>NA</v>
      </c>
      <c s="132" t="str">
        <f t="shared" si="293"/>
        <v>NA</v>
      </c>
      <c s="46" t="str">
        <f t="shared" si="294"/>
        <v>NA</v>
      </c>
      <c s="46" t="e">
        <f>OFFSET(#REF!,Info!$G$5,Info!$H$5)</f>
        <v>#REF!</v>
      </c>
      <c s="46" t="e">
        <f>OFFSET(#REF!,Info!$G$5,Info!$H$5)</f>
        <v>#REF!</v>
      </c>
      <c s="132" t="str">
        <f t="shared" si="276"/>
        <v>NA</v>
      </c>
      <c s="47" t="str">
        <f t="shared" si="303"/>
        <v>NA</v>
      </c>
      <c s="132" t="str">
        <f t="shared" si="304"/>
        <v>NA</v>
      </c>
      <c s="132" t="str">
        <f t="shared" si="295"/>
        <v>NA</v>
      </c>
      <c s="46" t="str">
        <f t="shared" si="296"/>
        <v>NA</v>
      </c>
      <c s="46" t="e">
        <f>OFFSET(#REF!,Info!$G$5,Info!$H$5)</f>
        <v>#REF!</v>
      </c>
      <c s="51" t="str">
        <f t="shared" si="181"/>
        <v>NA</v>
      </c>
      <c s="51" t="str">
        <f t="shared" si="182"/>
        <v>NA</v>
      </c>
      <c s="51" t="str">
        <f t="shared" si="183"/>
        <v>NA</v>
      </c>
      <c s="51" t="str">
        <f t="shared" si="184"/>
        <v>NA</v>
      </c>
      <c r="AJ10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5" spans="1:51" ht="13.5">
      <c r="A105" s="324"/>
      <c s="43" t="e">
        <f>OFFSET(#REF!,Info!$G$5,0)</f>
        <v>#REF!</v>
      </c>
      <c s="236" t="e">
        <f>OFFSET(#REF!,Info!$G$5,Info!$H$5)</f>
        <v>#REF!</v>
      </c>
      <c s="237" t="str">
        <f t="shared" si="118"/>
        <v>NA</v>
      </c>
      <c s="238" t="str">
        <f t="shared" si="297"/>
        <v>NA</v>
      </c>
      <c s="237" t="str">
        <f t="shared" si="298"/>
        <v>NA</v>
      </c>
      <c s="237" t="str">
        <f t="shared" si="289"/>
        <v>NA</v>
      </c>
      <c s="236" t="str">
        <f t="shared" si="290"/>
        <v>NA</v>
      </c>
      <c s="236" t="e">
        <f>OFFSET(#REF!,Info!$G$5,Info!$H$5)</f>
        <v>#REF!</v>
      </c>
      <c s="236" t="e">
        <f>OFFSET(#REF!,Info!$G$5,Info!$H$5)</f>
        <v>#REF!</v>
      </c>
      <c s="237" t="str">
        <f t="shared" si="269"/>
        <v>NA</v>
      </c>
      <c s="238" t="str">
        <f t="shared" si="299"/>
        <v>NA</v>
      </c>
      <c s="237" t="str">
        <f t="shared" si="300"/>
        <v>NA</v>
      </c>
      <c s="237" t="str">
        <f t="shared" si="291"/>
        <v>NA</v>
      </c>
      <c s="236" t="str">
        <f t="shared" si="292"/>
        <v>NA</v>
      </c>
      <c s="236" t="e">
        <f>OFFSET(#REF!,Info!$G$5,Info!$H$5)</f>
        <v>#REF!</v>
      </c>
      <c s="236" t="e">
        <f>OFFSET(#REF!,Info!$G$5,Info!$H$5)</f>
        <v>#REF!</v>
      </c>
      <c s="237" t="str">
        <f t="shared" si="272"/>
        <v>NA</v>
      </c>
      <c s="238" t="str">
        <f t="shared" si="301"/>
        <v>NA</v>
      </c>
      <c s="237" t="str">
        <f t="shared" si="302"/>
        <v>NA</v>
      </c>
      <c s="237" t="str">
        <f t="shared" si="293"/>
        <v>NA</v>
      </c>
      <c s="236" t="str">
        <f t="shared" si="294"/>
        <v>NA</v>
      </c>
      <c s="236" t="e">
        <f>OFFSET(#REF!,Info!$G$5,Info!$H$5)</f>
        <v>#REF!</v>
      </c>
      <c s="236" t="e">
        <f>OFFSET(#REF!,Info!$G$5,Info!$H$5)</f>
        <v>#REF!</v>
      </c>
      <c s="237" t="str">
        <f t="shared" si="276"/>
        <v>NA</v>
      </c>
      <c s="238" t="str">
        <f t="shared" si="303"/>
        <v>NA</v>
      </c>
      <c s="237" t="str">
        <f t="shared" si="304"/>
        <v>NA</v>
      </c>
      <c s="237" t="str">
        <f t="shared" si="295"/>
        <v>NA</v>
      </c>
      <c s="236" t="str">
        <f t="shared" si="296"/>
        <v>NA</v>
      </c>
      <c s="236" t="e">
        <f>OFFSET(#REF!,Info!$G$5,Info!$H$5)</f>
        <v>#REF!</v>
      </c>
      <c s="51" t="str">
        <f t="shared" si="181"/>
        <v>NA</v>
      </c>
      <c s="51" t="str">
        <f t="shared" si="182"/>
        <v>NA</v>
      </c>
      <c s="51" t="str">
        <f t="shared" si="183"/>
        <v>NA</v>
      </c>
      <c s="51" t="str">
        <f t="shared" si="184"/>
        <v>NA</v>
      </c>
      <c r="AJ105"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c s="236" t="e">
        <f>OFFSET(#REF!,Info!$G$5,0)</f>
        <v>#REF!</v>
      </c>
    </row>
    <row r="106" spans="1:51" s="217" customFormat="1" ht="13.5">
      <c r="A106" s="324"/>
      <c s="235" t="s">
        <v>280</v>
      </c>
      <c s="53" t="e">
        <f>C100-SUM(C101:C105)</f>
        <v>#REF!</v>
      </c>
      <c s="133" t="str">
        <f t="shared" si="118"/>
        <v>NA</v>
      </c>
      <c s="176" t="str">
        <f t="shared" si="297"/>
        <v>NA</v>
      </c>
      <c s="133" t="str">
        <f t="shared" si="298"/>
        <v>NA</v>
      </c>
      <c s="133" t="str">
        <f t="shared" ref="G106" si="305">IF(ISERROR(C106/C$5*100),"NA",C106/C$5*100)</f>
        <v>NA</v>
      </c>
      <c s="133" t="str">
        <f t="shared" si="290"/>
        <v>NA</v>
      </c>
      <c s="53" t="e">
        <f t="shared" ref="I106:J106" si="306">I100-SUM(I101:I105)</f>
        <v>#REF!</v>
      </c>
      <c s="53" t="e">
        <f t="shared" si="306"/>
        <v>#REF!</v>
      </c>
      <c s="133" t="str">
        <f t="shared" si="269"/>
        <v>NA</v>
      </c>
      <c s="176" t="str">
        <f t="shared" si="299"/>
        <v>NA</v>
      </c>
      <c s="133" t="str">
        <f t="shared" si="300"/>
        <v>NA</v>
      </c>
      <c s="133" t="str">
        <f t="shared" si="291"/>
        <v>NA</v>
      </c>
      <c s="133" t="str">
        <f t="shared" si="292"/>
        <v>NA</v>
      </c>
      <c s="53" t="e">
        <f t="shared" ref="P106:Q106" si="307">P100-SUM(P101:P105)</f>
        <v>#REF!</v>
      </c>
      <c s="53" t="e">
        <f t="shared" si="307"/>
        <v>#REF!</v>
      </c>
      <c s="133" t="str">
        <f t="shared" si="272"/>
        <v>NA</v>
      </c>
      <c s="176" t="str">
        <f t="shared" si="301"/>
        <v>NA</v>
      </c>
      <c s="133" t="str">
        <f t="shared" si="302"/>
        <v>NA</v>
      </c>
      <c s="133" t="str">
        <f t="shared" si="293"/>
        <v>NA</v>
      </c>
      <c s="133" t="str">
        <f t="shared" si="294"/>
        <v>NA</v>
      </c>
      <c s="53" t="e">
        <f t="shared" ref="W106:X106" si="308">W100-SUM(W101:W105)</f>
        <v>#REF!</v>
      </c>
      <c s="53" t="e">
        <f t="shared" si="308"/>
        <v>#REF!</v>
      </c>
      <c s="133" t="str">
        <f t="shared" si="276"/>
        <v>NA</v>
      </c>
      <c s="176" t="str">
        <f t="shared" si="303"/>
        <v>NA</v>
      </c>
      <c s="133" t="str">
        <f t="shared" si="304"/>
        <v>NA</v>
      </c>
      <c s="133" t="str">
        <f t="shared" si="295"/>
        <v>NA</v>
      </c>
      <c s="133" t="str">
        <f t="shared" si="296"/>
        <v>NA</v>
      </c>
      <c s="53" t="e">
        <f>AD100-SUM(AD101:AD105)</f>
        <v>#REF!</v>
      </c>
      <c s="75" t="str">
        <f t="shared" si="181"/>
        <v>NA</v>
      </c>
      <c s="75" t="str">
        <f t="shared" si="182"/>
        <v>NA</v>
      </c>
      <c s="75" t="str">
        <f t="shared" si="183"/>
        <v>NA</v>
      </c>
      <c s="75" t="str">
        <f t="shared" si="184"/>
        <v>NA</v>
      </c>
      <c s="240" t="str">
        <f>IF(ISERROR(((AN106/AV106)-(AO106/AW106))/(AO106/AW106)*100),"NA",((AN106/AV106)-(AO106/AW106))/(AO106/AW106)*100)</f>
        <v>NA</v>
      </c>
      <c s="239" t="e">
        <f t="shared" ref="AJ106:AY106" si="309">AJ100-SUM(AJ101:AJ105)</f>
        <v>#REF!</v>
      </c>
      <c s="239" t="e">
        <f t="shared" si="309"/>
        <v>#REF!</v>
      </c>
      <c s="239" t="e">
        <f t="shared" si="309"/>
        <v>#REF!</v>
      </c>
      <c s="239" t="e">
        <f t="shared" si="309"/>
        <v>#REF!</v>
      </c>
      <c s="239" t="e">
        <f t="shared" si="309"/>
        <v>#REF!</v>
      </c>
      <c s="239" t="e">
        <f t="shared" si="309"/>
        <v>#REF!</v>
      </c>
      <c s="239" t="e">
        <f t="shared" si="309"/>
        <v>#REF!</v>
      </c>
      <c s="239" t="e">
        <f t="shared" si="309"/>
        <v>#REF!</v>
      </c>
      <c s="239" t="e">
        <f t="shared" si="309"/>
        <v>#REF!</v>
      </c>
      <c s="239" t="e">
        <f t="shared" si="309"/>
        <v>#REF!</v>
      </c>
      <c s="239" t="e">
        <f t="shared" si="309"/>
        <v>#REF!</v>
      </c>
      <c s="239" t="e">
        <f t="shared" si="309"/>
        <v>#REF!</v>
      </c>
      <c s="239" t="e">
        <f t="shared" si="309"/>
        <v>#REF!</v>
      </c>
      <c s="239" t="e">
        <f t="shared" si="309"/>
        <v>#REF!</v>
      </c>
      <c s="239" t="e">
        <f t="shared" si="309"/>
        <v>#REF!</v>
      </c>
      <c s="239" t="e">
        <f t="shared" si="309"/>
        <v>#REF!</v>
      </c>
    </row>
    <row r="107" spans="5:29" ht="12.75">
      <c r="E107" s="177"/>
      <c s="179"/>
      <c s="179"/>
      <c s="179"/>
      <c r="K107" s="179"/>
      <c s="179"/>
      <c s="179"/>
      <c s="179"/>
      <c s="179"/>
      <c r="R107" s="179"/>
      <c s="179"/>
      <c s="179"/>
      <c s="179"/>
      <c s="179"/>
      <c r="Y107" s="179"/>
      <c s="179"/>
      <c s="179"/>
      <c s="179"/>
      <c s="179"/>
    </row>
    <row r="108" spans="5:29" ht="12.75">
      <c r="E108" s="177"/>
      <c s="179"/>
      <c s="179"/>
      <c s="179"/>
      <c r="K108" s="179"/>
      <c s="179"/>
      <c s="179"/>
      <c s="179"/>
      <c s="179"/>
      <c r="R108" s="179"/>
      <c s="179"/>
      <c s="179"/>
      <c s="179"/>
      <c s="179"/>
      <c r="Y108" s="179"/>
      <c s="179"/>
      <c s="179"/>
      <c s="179"/>
      <c s="179"/>
    </row>
    <row r="109" spans="2:51" ht="12.75">
      <c r="B109" s="63" t="s">
        <v>281</v>
      </c>
      <c s="79" t="e">
        <f>C6+C51</f>
        <v>#REF!</v>
      </c>
      <c s="175" t="str">
        <f>IF(ISERROR((C109-I109)/I109*100),"NA",(C109-I109)/I109*100)</f>
        <v>NA</v>
      </c>
      <c s="178" t="str">
        <f t="shared" ref="E109:E110" si="310">IF(ISERROR(C109/$C$5*100),"NA",C109/$C$5*100)</f>
        <v>NA</v>
      </c>
      <c s="175" t="str">
        <f>IF(ISERROR(E109-(I109/I$5*100)),"NA",E109-(I109/I$5*100))</f>
        <v>NA</v>
      </c>
      <c s="175" t="str">
        <f t="shared" si="235"/>
        <v>NA</v>
      </c>
      <c s="175" t="str">
        <f t="shared" si="236"/>
        <v>NA</v>
      </c>
      <c s="79" t="e">
        <f>I6+I51</f>
        <v>#REF!</v>
      </c>
      <c s="79" t="e">
        <f>J6+J51</f>
        <v>#REF!</v>
      </c>
      <c s="175" t="str">
        <f t="shared" si="240"/>
        <v>NA</v>
      </c>
      <c s="179" t="str">
        <f>IF(ISERROR(J109/J$5*100),"NA",J109/J$5*100)</f>
        <v>NA</v>
      </c>
      <c s="175" t="str">
        <f>IF(ISERROR(L109-(P109/P$5*100)),"NA",L109-(P109/P$5*100))</f>
        <v>NA</v>
      </c>
      <c s="175" t="str">
        <f t="shared" ref="N109:N110" si="311">IF(ISERROR(J109/J$5*100),"NA",J109/J$5*100)</f>
        <v>NA</v>
      </c>
      <c s="175" t="str">
        <f t="shared" ref="O109:O110" si="312">IF(ISERROR(N109-(P109/P$5*100)),"NA",N109-(P109/P$5*100))</f>
        <v>NA</v>
      </c>
      <c s="79" t="e">
        <f>P6+P51</f>
        <v>#REF!</v>
      </c>
      <c s="79" t="e">
        <f>Q6+Q51</f>
        <v>#REF!</v>
      </c>
      <c s="175" t="str">
        <f t="shared" ref="R109:R110" si="313">IF(ISERROR((Q109-W109)/W109*100),"NA",(Q109-W109)/W109*100)</f>
        <v>NA</v>
      </c>
      <c s="179" t="str">
        <f>IF(ISERROR(Q109/Q$5*100),"NA",Q109/Q$5*100)</f>
        <v>NA</v>
      </c>
      <c s="175" t="str">
        <f>IF(ISERROR(S109-(W109/W$5*100)),"NA",S109-(W109/W$5*100))</f>
        <v>NA</v>
      </c>
      <c s="175" t="str">
        <f t="shared" ref="U109:U110" si="314">IF(ISERROR(Q109/Q$5*100),"NA",Q109/Q$5*100)</f>
        <v>NA</v>
      </c>
      <c s="175" t="str">
        <f t="shared" ref="V109:V110" si="315">IF(ISERROR(U109-(W109/W$5*100)),"NA",U109-(W109/W$5*100))</f>
        <v>NA</v>
      </c>
      <c s="79" t="e">
        <f>W6+W51</f>
        <v>#REF!</v>
      </c>
      <c s="79" t="e">
        <f>X6+X51</f>
        <v>#REF!</v>
      </c>
      <c s="175" t="str">
        <f t="shared" ref="Y109:Y110" si="316">IF(ISERROR((X109-AD109)/AD109*100),"NA",(X109-AD109)/AD109*100)</f>
        <v>NA</v>
      </c>
      <c s="179" t="str">
        <f>IF(ISERROR(X109/X$5*100),"NA",X109/X$5*100)</f>
        <v>NA</v>
      </c>
      <c s="175" t="str">
        <f>IF(ISERROR(Z109-(AD109/AD$5*100)),"NA",Z109-(AD109/AD$5*100))</f>
        <v>NA</v>
      </c>
      <c s="175" t="str">
        <f t="shared" ref="AB109:AB110" si="317">IF(ISERROR(X109/X$5*100),"NA",X109/X$5*100)</f>
        <v>NA</v>
      </c>
      <c s="175" t="str">
        <f t="shared" ref="AC109:AC110" si="318">IF(ISERROR(AB109-(AD109/AD$5*100)),"NA",AB109-(AD109/AD$5*100))</f>
        <v>NA</v>
      </c>
      <c s="79" t="e">
        <f>AD6+AD51</f>
        <v>#REF!</v>
      </c>
      <c s="51" t="str">
        <f>IF(ISERROR(((AJ109/AR109)-(AK109/AS109))/(AK109/AS109)*100),"NA",((AJ109/AR109)-(AK109/AS109))/(AK109/AS109)*100)</f>
        <v>NA</v>
      </c>
      <c s="51" t="str">
        <f>IF(ISERROR(((AL109/AT109)-(AM109/AU109))/(AM109/AU109)*100),"NA",((AL109/AT109)-(AM109/AU109))/(AM109/AU109)*100)</f>
        <v>NA</v>
      </c>
      <c s="51" t="str">
        <f>IF(ISERROR(((AN109/AV109)-(AO109/AW109))/(AO109/AW109)*100),"NA",((AN109/AV109)-(AO109/AW109))/(AO109/AW109)*100)</f>
        <v>NA</v>
      </c>
      <c s="51" t="str">
        <f>IF(ISERROR(((AP109/AX109)-(AQ109/AY109))/(AQ109/AY109)*100),"NA",((AP109/AX109)-(AQ109/AY109))/(AQ109/AY109)*100)</f>
        <v>NA</v>
      </c>
      <c r="AJ109" s="79" t="e">
        <f t="shared" ref="AJ109:AY109" si="319">AJ6+AJ51</f>
        <v>#REF!</v>
      </c>
      <c s="79" t="e">
        <f t="shared" si="319"/>
        <v>#REF!</v>
      </c>
      <c s="79" t="e">
        <f t="shared" si="319"/>
        <v>#REF!</v>
      </c>
      <c s="79" t="e">
        <f t="shared" si="319"/>
        <v>#REF!</v>
      </c>
      <c s="79" t="e">
        <f t="shared" si="319"/>
        <v>#REF!</v>
      </c>
      <c s="79" t="e">
        <f t="shared" si="319"/>
        <v>#REF!</v>
      </c>
      <c s="79" t="e">
        <f t="shared" si="319"/>
        <v>#REF!</v>
      </c>
      <c s="79" t="e">
        <f t="shared" si="319"/>
        <v>#REF!</v>
      </c>
      <c s="79" t="e">
        <f t="shared" si="319"/>
        <v>#REF!</v>
      </c>
      <c s="79" t="e">
        <f t="shared" si="319"/>
        <v>#REF!</v>
      </c>
      <c s="79" t="e">
        <f t="shared" si="319"/>
        <v>#REF!</v>
      </c>
      <c s="79" t="e">
        <f t="shared" si="319"/>
        <v>#REF!</v>
      </c>
      <c s="79" t="e">
        <f t="shared" si="319"/>
        <v>#REF!</v>
      </c>
      <c s="79" t="e">
        <f t="shared" si="319"/>
        <v>#REF!</v>
      </c>
      <c s="79" t="e">
        <f t="shared" si="319"/>
        <v>#REF!</v>
      </c>
      <c s="79" t="e">
        <f t="shared" si="319"/>
        <v>#REF!</v>
      </c>
    </row>
    <row r="110" spans="2:51" ht="12.75">
      <c r="B110" s="63" t="s">
        <v>282</v>
      </c>
      <c s="79" t="e">
        <f>C7+(C53*0.4)</f>
        <v>#REF!</v>
      </c>
      <c s="175" t="str">
        <f>IF(ISERROR((C110-I110)/I110*100),"NA",(C110-I110)/I110*100)</f>
        <v>NA</v>
      </c>
      <c s="178" t="str">
        <f t="shared" si="310"/>
        <v>NA</v>
      </c>
      <c s="175" t="str">
        <f>IF(ISERROR(E110-(I110/I$5*100)),"NA",E110-(I110/I$5*100))</f>
        <v>NA</v>
      </c>
      <c s="175" t="str">
        <f t="shared" si="235"/>
        <v>NA</v>
      </c>
      <c s="175" t="str">
        <f t="shared" si="236"/>
        <v>NA</v>
      </c>
      <c s="79" t="e">
        <f>I7+(I53*0.4)</f>
        <v>#REF!</v>
      </c>
      <c s="79" t="e">
        <f>J7+(J53*0.4)</f>
        <v>#REF!</v>
      </c>
      <c s="175" t="str">
        <f t="shared" si="240"/>
        <v>NA</v>
      </c>
      <c s="179" t="str">
        <f>IF(ISERROR(J110/J$5*100),"NA",J110/J$5*100)</f>
        <v>NA</v>
      </c>
      <c s="175" t="str">
        <f>IF(ISERROR(L110-(P110/P$5*100)),"NA",L110-(P110/P$5*100))</f>
        <v>NA</v>
      </c>
      <c s="175" t="str">
        <f t="shared" si="311"/>
        <v>NA</v>
      </c>
      <c s="175" t="str">
        <f t="shared" si="312"/>
        <v>NA</v>
      </c>
      <c s="79" t="e">
        <f>P7+(P53*0.4)</f>
        <v>#REF!</v>
      </c>
      <c s="79" t="e">
        <f>Q7+(Q53*0.4)</f>
        <v>#REF!</v>
      </c>
      <c s="175" t="str">
        <f t="shared" si="313"/>
        <v>NA</v>
      </c>
      <c s="179" t="str">
        <f>IF(ISERROR(Q110/Q$5*100),"NA",Q110/Q$5*100)</f>
        <v>NA</v>
      </c>
      <c s="175" t="str">
        <f>IF(ISERROR(S110-(W110/W$5*100)),"NA",S110-(W110/W$5*100))</f>
        <v>NA</v>
      </c>
      <c s="175" t="str">
        <f t="shared" si="314"/>
        <v>NA</v>
      </c>
      <c s="175" t="str">
        <f t="shared" si="315"/>
        <v>NA</v>
      </c>
      <c s="79" t="e">
        <f>W7+(W53*0.4)</f>
        <v>#REF!</v>
      </c>
      <c s="79" t="e">
        <f>X7+(X53*0.4)</f>
        <v>#REF!</v>
      </c>
      <c s="175" t="str">
        <f t="shared" si="316"/>
        <v>NA</v>
      </c>
      <c s="179" t="str">
        <f>IF(ISERROR(X110/X$5*100),"NA",X110/X$5*100)</f>
        <v>NA</v>
      </c>
      <c s="175" t="str">
        <f>IF(ISERROR(Z110-(AD110/AD$5*100)),"NA",Z110-(AD110/AD$5*100))</f>
        <v>NA</v>
      </c>
      <c s="175" t="str">
        <f t="shared" si="317"/>
        <v>NA</v>
      </c>
      <c s="175" t="str">
        <f t="shared" si="318"/>
        <v>NA</v>
      </c>
      <c s="79" t="e">
        <f>AD7+(AD53*0.4)</f>
        <v>#REF!</v>
      </c>
      <c s="51" t="str">
        <f>IF(ISERROR(((AJ110/AR110)-(AK110/AS110))/(AK110/AS110)*100),"NA",((AJ110/AR110)-(AK110/AS110))/(AK110/AS110)*100)</f>
        <v>NA</v>
      </c>
      <c s="51" t="str">
        <f>IF(ISERROR(((AL110/AT110)-(AM110/AU110))/(AM110/AU110)*100),"NA",((AL110/AT110)-(AM110/AU110))/(AM110/AU110)*100)</f>
        <v>NA</v>
      </c>
      <c s="51" t="str">
        <f>IF(ISERROR(((AN110/AV110)-(AO110/AW110))/(AO110/AW110)*100),"NA",((AN110/AV110)-(AO110/AW110))/(AO110/AW110)*100)</f>
        <v>NA</v>
      </c>
      <c s="51" t="str">
        <f>IF(ISERROR(((AP110/AX110)-(AQ110/AY110))/(AQ110/AY110)*100),"NA",((AP110/AX110)-(AQ110/AY110))/(AQ110/AY110)*100)</f>
        <v>NA</v>
      </c>
      <c r="AJ110" s="79" t="e">
        <f t="shared" ref="AJ110:AY110" si="320">AJ7+(AJ53*0.4)</f>
        <v>#REF!</v>
      </c>
      <c s="79" t="e">
        <f t="shared" si="320"/>
        <v>#REF!</v>
      </c>
      <c s="79" t="e">
        <f t="shared" si="320"/>
        <v>#REF!</v>
      </c>
      <c s="79" t="e">
        <f t="shared" si="320"/>
        <v>#REF!</v>
      </c>
      <c s="79" t="e">
        <f t="shared" si="320"/>
        <v>#REF!</v>
      </c>
      <c s="79" t="e">
        <f t="shared" si="320"/>
        <v>#REF!</v>
      </c>
      <c s="79" t="e">
        <f t="shared" si="320"/>
        <v>#REF!</v>
      </c>
      <c s="79" t="e">
        <f t="shared" si="320"/>
        <v>#REF!</v>
      </c>
      <c s="79" t="e">
        <f t="shared" si="320"/>
        <v>#REF!</v>
      </c>
      <c s="79" t="e">
        <f t="shared" si="320"/>
        <v>#REF!</v>
      </c>
      <c s="79" t="e">
        <f t="shared" si="320"/>
        <v>#REF!</v>
      </c>
      <c s="79" t="e">
        <f t="shared" si="320"/>
        <v>#REF!</v>
      </c>
      <c s="79" t="e">
        <f t="shared" si="320"/>
        <v>#REF!</v>
      </c>
      <c s="79" t="e">
        <f t="shared" si="320"/>
        <v>#REF!</v>
      </c>
      <c s="79" t="e">
        <f t="shared" si="320"/>
        <v>#REF!</v>
      </c>
      <c s="79" t="e">
        <f t="shared" si="320"/>
        <v>#REF!</v>
      </c>
    </row>
    <row r="111" spans="7:15" ht="12.75">
      <c r="G111" s="179"/>
      <c r="K111" s="179"/>
      <c s="179"/>
      <c s="179"/>
      <c s="179"/>
      <c s="179"/>
    </row>
    <row r="112" spans="2:51" ht="12.75">
      <c r="B112" s="81" t="s">
        <v>285</v>
      </c>
      <c s="78" t="e">
        <f>C49+C51</f>
        <v>#REF!</v>
      </c>
      <c s="175" t="str">
        <f t="shared" ref="D112:D113" si="321">IF(ISERROR((C112-I112)/I112*100),"NA",(C112-I112)/I112*100)</f>
        <v>NA</v>
      </c>
      <c s="178" t="str">
        <f>IF(ISERROR(C112/C$48*100),"NA",C112/C$48*100)</f>
        <v>NA</v>
      </c>
      <c s="175" t="str">
        <f>IF(ISERROR(E112-(I112/I$48*100)),"NA",E112-(I112/I$48*100))</f>
        <v>NA</v>
      </c>
      <c s="175" t="str">
        <f t="shared" si="235"/>
        <v>NA</v>
      </c>
      <c s="175" t="str">
        <f t="shared" si="236"/>
        <v>NA</v>
      </c>
      <c s="78" t="e">
        <f>I49+I51</f>
        <v>#REF!</v>
      </c>
      <c s="78" t="e">
        <f>J49+J51</f>
        <v>#REF!</v>
      </c>
      <c s="175" t="str">
        <f t="shared" ref="K112:K113" si="322">IF(ISERROR((J112-P112)/P112*100),"NA",(J112-P112)/P112*100)</f>
        <v>NA</v>
      </c>
      <c s="178" t="str">
        <f>IF(ISERROR(J112/J$48*100),"NA",J112/J$48*100)</f>
        <v>NA</v>
      </c>
      <c s="175" t="str">
        <f>IF(ISERROR(L112-(P112/P$48*100)),"NA",L112-(P112/P$48*100))</f>
        <v>NA</v>
      </c>
      <c s="175" t="str">
        <f t="shared" ref="N112:N113" si="323">IF(ISERROR(J112/J$5*100),"NA",J112/J$5*100)</f>
        <v>NA</v>
      </c>
      <c s="175" t="str">
        <f t="shared" ref="O112:O113" si="324">IF(ISERROR(N112-(P112/P$5*100)),"NA",N112-(P112/P$5*100))</f>
        <v>NA</v>
      </c>
      <c s="78" t="e">
        <f>P49+P51</f>
        <v>#REF!</v>
      </c>
      <c s="78" t="e">
        <f>Q49+Q51</f>
        <v>#REF!</v>
      </c>
      <c s="175" t="str">
        <f t="shared" ref="R112:R113" si="325">IF(ISERROR((Q112-W112)/W112*100),"NA",(Q112-W112)/W112*100)</f>
        <v>NA</v>
      </c>
      <c s="178" t="str">
        <f>IF(ISERROR(Q112/Q$48*100),"NA",Q112/Q$48*100)</f>
        <v>NA</v>
      </c>
      <c s="175" t="str">
        <f>IF(ISERROR(S112-(W112/W$48*100)),"NA",S112-(W112/W$48*100))</f>
        <v>NA</v>
      </c>
      <c s="175" t="str">
        <f t="shared" ref="U112:U113" si="326">IF(ISERROR(Q112/Q$5*100),"NA",Q112/Q$5*100)</f>
        <v>NA</v>
      </c>
      <c s="175" t="str">
        <f t="shared" ref="V112:V113" si="327">IF(ISERROR(U112-(W112/W$5*100)),"NA",U112-(W112/W$5*100))</f>
        <v>NA</v>
      </c>
      <c s="78" t="e">
        <f>W49+W51</f>
        <v>#REF!</v>
      </c>
      <c s="78" t="e">
        <f>X49+X51</f>
        <v>#REF!</v>
      </c>
      <c s="175" t="str">
        <f t="shared" ref="Y112:Y113" si="328">IF(ISERROR((X112-AD112)/AD112*100),"NA",(X112-AD112)/AD112*100)</f>
        <v>NA</v>
      </c>
      <c s="178" t="str">
        <f>IF(ISERROR(X112/X$48*100),"NA",X112/X$48*100)</f>
        <v>NA</v>
      </c>
      <c s="175" t="str">
        <f>IF(ISERROR(Z112-(AD112/AD$48*100)),"NA",Z112-(AD112/AD$48*100))</f>
        <v>NA</v>
      </c>
      <c s="175" t="str">
        <f t="shared" ref="AB112:AB113" si="329">IF(ISERROR(X112/X$5*100),"NA",X112/X$5*100)</f>
        <v>NA</v>
      </c>
      <c s="175" t="str">
        <f t="shared" ref="AC112:AC113" si="330">IF(ISERROR(AB112-(AD112/AD$5*100)),"NA",AB112-(AD112/AD$5*100))</f>
        <v>NA</v>
      </c>
      <c s="78" t="e">
        <f>AD49+AD51</f>
        <v>#REF!</v>
      </c>
      <c s="51" t="str">
        <f t="shared" ref="AE112:AE113" si="331">IF(ISERROR(((AJ112/AR112)-(AK112/AS112))/(AK112/AS112)*100),"NA",((AJ112/AR112)-(AK112/AS112))/(AK112/AS112)*100)</f>
        <v>NA</v>
      </c>
      <c s="51" t="str">
        <f t="shared" ref="AF112:AF113" si="332">IF(ISERROR(((AL112/AT112)-(AM112/AU112))/(AM112/AU112)*100),"NA",((AL112/AT112)-(AM112/AU112))/(AM112/AU112)*100)</f>
        <v>NA</v>
      </c>
      <c s="51" t="str">
        <f t="shared" ref="AG112:AG113" si="333">IF(ISERROR(((AN112/AV112)-(AO112/AW112))/(AO112/AW112)*100),"NA",((AN112/AV112)-(AO112/AW112))/(AO112/AW112)*100)</f>
        <v>NA</v>
      </c>
      <c s="51" t="str">
        <f t="shared" ref="AH112:AH113" si="334">IF(ISERROR(((AP112/AX112)-(AQ112/AY112))/(AQ112/AY112)*100),"NA",((AP112/AX112)-(AQ112/AY112))/(AQ112/AY112)*100)</f>
        <v>NA</v>
      </c>
      <c r="AJ112" s="78" t="e">
        <f t="shared" ref="AJ112:AY112" si="335">AJ49+AJ51</f>
        <v>#REF!</v>
      </c>
      <c s="78" t="e">
        <f t="shared" si="335"/>
        <v>#REF!</v>
      </c>
      <c s="78" t="e">
        <f t="shared" si="335"/>
        <v>#REF!</v>
      </c>
      <c s="78" t="e">
        <f t="shared" si="335"/>
        <v>#REF!</v>
      </c>
      <c s="78" t="e">
        <f t="shared" si="335"/>
        <v>#REF!</v>
      </c>
      <c s="78" t="e">
        <f t="shared" si="335"/>
        <v>#REF!</v>
      </c>
      <c s="78" t="e">
        <f t="shared" si="335"/>
        <v>#REF!</v>
      </c>
      <c s="78" t="e">
        <f t="shared" si="335"/>
        <v>#REF!</v>
      </c>
      <c s="78" t="e">
        <f t="shared" si="335"/>
        <v>#REF!</v>
      </c>
      <c s="78" t="e">
        <f t="shared" si="335"/>
        <v>#REF!</v>
      </c>
      <c s="78" t="e">
        <f t="shared" si="335"/>
        <v>#REF!</v>
      </c>
      <c s="78" t="e">
        <f t="shared" si="335"/>
        <v>#REF!</v>
      </c>
      <c s="78" t="e">
        <f t="shared" si="335"/>
        <v>#REF!</v>
      </c>
      <c s="78" t="e">
        <f t="shared" si="335"/>
        <v>#REF!</v>
      </c>
      <c s="78" t="e">
        <f t="shared" si="335"/>
        <v>#REF!</v>
      </c>
      <c s="78" t="e">
        <f t="shared" si="335"/>
        <v>#REF!</v>
      </c>
    </row>
    <row r="113" spans="2:51" ht="12.75">
      <c r="B113" s="81" t="s">
        <v>286</v>
      </c>
      <c s="234" t="e">
        <f>C50+(C53*0.4)</f>
        <v>#REF!</v>
      </c>
      <c s="175" t="str">
        <f t="shared" si="321"/>
        <v>NA</v>
      </c>
      <c s="178" t="str">
        <f>IF(ISERROR(C113/C$48*100),"NA",C113/C$48*100)</f>
        <v>NA</v>
      </c>
      <c s="175" t="str">
        <f>IF(ISERROR(E113-(I113/I$48*100)),"NA",E113-(I113/I$48*100))</f>
        <v>NA</v>
      </c>
      <c s="175" t="str">
        <f t="shared" si="235"/>
        <v>NA</v>
      </c>
      <c s="175" t="str">
        <f t="shared" si="236"/>
        <v>NA</v>
      </c>
      <c s="234" t="e">
        <f>I50+(I53*0.4)</f>
        <v>#REF!</v>
      </c>
      <c s="234" t="e">
        <f>J50+(J53*0.4)</f>
        <v>#REF!</v>
      </c>
      <c s="175" t="str">
        <f t="shared" si="322"/>
        <v>NA</v>
      </c>
      <c s="178" t="str">
        <f>IF(ISERROR(J113/J$48*100),"NA",J113/J$48*100)</f>
        <v>NA</v>
      </c>
      <c s="175" t="str">
        <f>IF(ISERROR(L113-(P113/P$48*100)),"NA",L113-(P113/P$48*100))</f>
        <v>NA</v>
      </c>
      <c s="175" t="str">
        <f t="shared" si="323"/>
        <v>NA</v>
      </c>
      <c s="175" t="str">
        <f t="shared" si="324"/>
        <v>NA</v>
      </c>
      <c s="234" t="e">
        <f>P50+(P53*0.4)</f>
        <v>#REF!</v>
      </c>
      <c s="234" t="e">
        <f>Q50+(Q53*0.4)</f>
        <v>#REF!</v>
      </c>
      <c s="175" t="str">
        <f t="shared" si="325"/>
        <v>NA</v>
      </c>
      <c s="178" t="str">
        <f>IF(ISERROR(Q113/Q$48*100),"NA",Q113/Q$48*100)</f>
        <v>NA</v>
      </c>
      <c s="175" t="str">
        <f>IF(ISERROR(S113-(W113/W$48*100)),"NA",S113-(W113/W$48*100))</f>
        <v>NA</v>
      </c>
      <c s="175" t="str">
        <f t="shared" si="326"/>
        <v>NA</v>
      </c>
      <c s="175" t="str">
        <f t="shared" si="327"/>
        <v>NA</v>
      </c>
      <c s="234" t="e">
        <f>W50+(W53*0.4)</f>
        <v>#REF!</v>
      </c>
      <c s="234" t="e">
        <f>X50+(X53*0.4)</f>
        <v>#REF!</v>
      </c>
      <c s="175" t="str">
        <f t="shared" si="328"/>
        <v>NA</v>
      </c>
      <c s="178" t="str">
        <f>IF(ISERROR(X113/X$48*100),"NA",X113/X$48*100)</f>
        <v>NA</v>
      </c>
      <c s="175" t="str">
        <f>IF(ISERROR(Z113-(AD113/AD$48*100)),"NA",Z113-(AD113/AD$48*100))</f>
        <v>NA</v>
      </c>
      <c s="175" t="str">
        <f t="shared" si="329"/>
        <v>NA</v>
      </c>
      <c s="175" t="str">
        <f t="shared" si="330"/>
        <v>NA</v>
      </c>
      <c s="234" t="e">
        <f>AD50+(AD53*0.4)</f>
        <v>#REF!</v>
      </c>
      <c s="51" t="str">
        <f t="shared" si="331"/>
        <v>NA</v>
      </c>
      <c s="51" t="str">
        <f t="shared" si="332"/>
        <v>NA</v>
      </c>
      <c s="51" t="str">
        <f t="shared" si="333"/>
        <v>NA</v>
      </c>
      <c s="51" t="str">
        <f t="shared" si="334"/>
        <v>NA</v>
      </c>
      <c r="AJ113" s="234" t="e">
        <f t="shared" ref="AJ113:AY113" si="336">AJ50+(AJ53*0.4)</f>
        <v>#REF!</v>
      </c>
      <c s="234" t="e">
        <f t="shared" si="336"/>
        <v>#REF!</v>
      </c>
      <c s="234" t="e">
        <f t="shared" si="336"/>
        <v>#REF!</v>
      </c>
      <c s="234" t="e">
        <f t="shared" si="336"/>
        <v>#REF!</v>
      </c>
      <c s="234" t="e">
        <f t="shared" si="336"/>
        <v>#REF!</v>
      </c>
      <c s="234" t="e">
        <f t="shared" si="336"/>
        <v>#REF!</v>
      </c>
      <c s="234" t="e">
        <f t="shared" si="336"/>
        <v>#REF!</v>
      </c>
      <c s="234" t="e">
        <f t="shared" si="336"/>
        <v>#REF!</v>
      </c>
      <c s="234" t="e">
        <f t="shared" si="336"/>
        <v>#REF!</v>
      </c>
      <c s="234" t="e">
        <f t="shared" si="336"/>
        <v>#REF!</v>
      </c>
      <c s="234" t="e">
        <f t="shared" si="336"/>
        <v>#REF!</v>
      </c>
      <c s="234" t="e">
        <f t="shared" si="336"/>
        <v>#REF!</v>
      </c>
      <c s="234" t="e">
        <f t="shared" si="336"/>
        <v>#REF!</v>
      </c>
      <c s="234" t="e">
        <f t="shared" si="336"/>
        <v>#REF!</v>
      </c>
      <c s="234" t="e">
        <f t="shared" si="336"/>
        <v>#REF!</v>
      </c>
      <c s="234" t="e">
        <f t="shared" si="336"/>
        <v>#REF!</v>
      </c>
    </row>
  </sheetData>
  <mergeCells count="17">
    <mergeCell ref="A5:A106"/>
    <mergeCell ref="AJ3:AK3"/>
    <mergeCell ref="AL3:AM3"/>
    <mergeCell ref="AN3:AO3"/>
    <mergeCell ref="J3:P3"/>
    <mergeCell ref="Q3:W3"/>
    <mergeCell ref="X3:AD3"/>
    <mergeCell ref="AV3:AW3"/>
    <mergeCell ref="AX3:AY3"/>
    <mergeCell ref="C2:AD2"/>
    <mergeCell ref="AE2:AH2"/>
    <mergeCell ref="AJ2:AQ2"/>
    <mergeCell ref="AR2:AY2"/>
    <mergeCell ref="AT3:AU3"/>
    <mergeCell ref="AP3:AQ3"/>
    <mergeCell ref="AR3:AS3"/>
    <mergeCell ref="C3:I3"/>
  </mergeCells>
  <printOptions/>
  <pageMargins left="0.7" right="0.7" top="0.75" bottom="0.75" header="0.3" footer="0.3"/>
  <pageSetup horizontalDpi="600" verticalDpi="60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90010261536"/>
  </sheetPr>
  <dimension ref="A1:A10"/>
  <sheetViews>
    <sheetView workbookViewId="0" topLeftCell="A1"/>
  </sheetViews>
  <sheetFormatPr defaultColWidth="9.14285714285714" defaultRowHeight="12.75"/>
  <cols>
    <col min="1" max="1" width="121.714285714286" style="1" customWidth="1"/>
  </cols>
  <sheetData>
    <row r="1" spans="1:1" ht="14.25">
      <c r="A1" s="13" t="s">
        <v>157</v>
      </c>
    </row>
    <row r="2" spans="1:1" ht="14.25">
      <c r="A2" s="14" t="s">
        <v>158</v>
      </c>
    </row>
    <row r="3" spans="1:1" ht="5.45" customHeight="1">
      <c r="A3" s="14"/>
    </row>
    <row r="4" spans="1:1" ht="14.25">
      <c r="A4" s="14" t="s">
        <v>159</v>
      </c>
    </row>
    <row r="5" spans="1:1" ht="5.45" customHeight="1">
      <c r="A5" s="14"/>
    </row>
    <row r="6" spans="1:1" ht="28.5">
      <c r="A6" s="14" t="s">
        <v>162</v>
      </c>
    </row>
    <row r="7" spans="1:1" ht="4.9" customHeight="1">
      <c r="A7" s="15"/>
    </row>
    <row r="8" spans="1:1" ht="14.25">
      <c r="A8" s="14" t="s">
        <v>160</v>
      </c>
    </row>
    <row r="9" spans="1:1" ht="5.45" customHeight="1">
      <c r="A9" s="14"/>
    </row>
    <row r="10" spans="1:1" ht="28.5">
      <c r="A10" s="14" t="s">
        <v>161</v>
      </c>
    </row>
  </sheetData>
  <printOptions/>
  <pageMargins left="0.75" right="0.75" top="1" bottom="1" header="0.5" footer="0.5"/>
  <pageSetup horizontalDpi="1200" verticalDpi="1200" orientation="portrait"/>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topLeftCell="A1"/>
  </sheetViews>
  <sheetFormatPr defaultColWidth="8.85714285714286" defaultRowHeight="12.75"/>
  <cols>
    <col min="1" max="1" width="17.5714285714286" style="17" customWidth="1"/>
    <col min="2" max="2" width="16.2857142857143" style="18" customWidth="1"/>
    <col min="3" max="3" width="2.71428571428571" style="18" customWidth="1"/>
    <col min="4" max="4" width="14.5714285714286" style="30" customWidth="1"/>
    <col min="5" max="5" width="10.4285714285714" style="31" customWidth="1"/>
    <col min="6" max="6" width="10.4285714285714" style="34" customWidth="1"/>
    <col min="7" max="7" width="10.4285714285714" style="31" customWidth="1"/>
    <col min="8" max="8" width="14.5714285714286" style="30" customWidth="1"/>
    <col min="9" max="9" width="10.4285714285714" style="31" customWidth="1"/>
    <col min="10" max="10" width="10.4285714285714" style="34" customWidth="1"/>
    <col min="11" max="11" width="10.4285714285714" style="31" customWidth="1"/>
    <col min="12" max="16384" width="8.85714285714286" style="18" customWidth="1"/>
  </cols>
  <sheetData>
    <row r="1" spans="4:11" ht="12.75">
      <c r="D1" s="19" t="s">
        <v>163</v>
      </c>
      <c s="20" t="s">
        <v>163</v>
      </c>
      <c s="21" t="s">
        <v>163</v>
      </c>
      <c s="20" t="s">
        <v>163</v>
      </c>
      <c s="19" t="s">
        <v>132</v>
      </c>
      <c s="20" t="s">
        <v>132</v>
      </c>
      <c s="21" t="s">
        <v>132</v>
      </c>
      <c s="20" t="s">
        <v>132</v>
      </c>
    </row>
    <row r="2" spans="1:11" s="23" customFormat="1" ht="32.25" customHeight="1">
      <c r="A2" s="22" t="e">
        <f>#REF!</f>
        <v>#REF!</v>
      </c>
      <c r="D2" s="24" t="s">
        <v>30</v>
      </c>
      <c s="25" t="s">
        <v>164</v>
      </c>
      <c s="26" t="s">
        <v>165</v>
      </c>
      <c s="27" t="s">
        <v>166</v>
      </c>
      <c s="24" t="s">
        <v>30</v>
      </c>
      <c s="25" t="s">
        <v>164</v>
      </c>
      <c s="26" t="s">
        <v>165</v>
      </c>
      <c s="27" t="s">
        <v>166</v>
      </c>
    </row>
    <row r="3" spans="1:11" ht="12.75">
      <c r="A3" s="28" t="s">
        <v>29</v>
      </c>
      <c s="29"/>
      <c r="D3" s="30" t="str">
        <f>'Executive Summary'!I35</f>
        <v>Current</v>
      </c>
      <c s="31" t="str">
        <f>'Executive Summary'!J35</f>
        <v>%Chg</v>
      </c>
      <c s="31" t="str">
        <f>'Executive Summary'!K35</f>
        <v>Dollar Share of Cat</v>
      </c>
      <c s="31" t="str">
        <f>'Executive Summary'!L35</f>
        <v>Dollar Share of Cat Chg</v>
      </c>
      <c s="30" t="str">
        <f>'Executive Summary'!S35</f>
        <v>Current</v>
      </c>
      <c s="31" t="str">
        <f>'Executive Summary'!T35</f>
        <v>%Chg</v>
      </c>
      <c s="31" t="str">
        <f>'Executive Summary'!U35</f>
        <v>Dollar Share of Cat</v>
      </c>
      <c s="31" t="str">
        <f>'Executive Summary'!V35</f>
        <v>Dollar Share of Cat Chg</v>
      </c>
    </row>
    <row r="4" spans="1:11" ht="12.75">
      <c r="A4" s="32"/>
      <c s="33" t="s">
        <v>167</v>
      </c>
      <c r="D4" s="30">
        <f>'Executive Summary'!I36</f>
        <v>0</v>
      </c>
      <c s="31" t="str">
        <f>'Executive Summary'!J36</f>
        <v>NA</v>
      </c>
      <c s="31" t="str">
        <f>'Executive Summary'!K36</f>
        <v>NA</v>
      </c>
      <c s="31" t="e">
        <f>'Executive Summary'!L36</f>
        <v>#VALUE!</v>
      </c>
      <c s="30">
        <f>'Executive Summary'!S36</f>
        <v>0</v>
      </c>
      <c s="31" t="str">
        <f>'Executive Summary'!T36</f>
        <v>NA</v>
      </c>
      <c s="31" t="e">
        <f>'Executive Summary'!U36</f>
        <v>#VALUE!</v>
      </c>
      <c s="31" t="e">
        <f>'Executive Summary'!V36</f>
        <v>#VALUE!</v>
      </c>
    </row>
    <row r="5" spans="1:11" ht="12.75">
      <c r="A5" s="32"/>
      <c s="33" t="s">
        <v>168</v>
      </c>
      <c r="D5" s="30">
        <f>'Executive Summary'!I37</f>
        <v>0</v>
      </c>
      <c s="31" t="str">
        <f>'Executive Summary'!J37</f>
        <v>NA</v>
      </c>
      <c s="31" t="str">
        <f>'Executive Summary'!K37</f>
        <v>NA</v>
      </c>
      <c s="31" t="e">
        <f>'Executive Summary'!L37</f>
        <v>#VALUE!</v>
      </c>
      <c s="30" t="e">
        <f>'Executive Summary'!S37</f>
        <v>#REF!</v>
      </c>
      <c s="31" t="str">
        <f>'Executive Summary'!T37</f>
        <v>NA</v>
      </c>
      <c s="31" t="str">
        <f>'Executive Summary'!U37</f>
        <v>NA</v>
      </c>
      <c s="31" t="str">
        <f>'Executive Summary'!V37</f>
        <v>NA</v>
      </c>
    </row>
    <row r="6" spans="1:11" ht="12.75">
      <c r="A6" s="32"/>
      <c s="33" t="s">
        <v>75</v>
      </c>
      <c r="D6" s="30">
        <f>'Executive Summary'!I38</f>
        <v>0</v>
      </c>
      <c s="31" t="str">
        <f>'Executive Summary'!J38</f>
        <v>NA</v>
      </c>
      <c s="31" t="str">
        <f>'Executive Summary'!K38</f>
        <v>NA</v>
      </c>
      <c s="31" t="e">
        <f>'Executive Summary'!L38</f>
        <v>#VALUE!</v>
      </c>
      <c s="30" t="e">
        <f>'Executive Summary'!S38</f>
        <v>#REF!</v>
      </c>
      <c s="31" t="str">
        <f>'Executive Summary'!T38</f>
        <v>NA</v>
      </c>
      <c s="31" t="str">
        <f>'Executive Summary'!U38</f>
        <v>NA</v>
      </c>
      <c s="31" t="str">
        <f>'Executive Summary'!V38</f>
        <v>NA</v>
      </c>
    </row>
    <row r="7" spans="1:11" ht="12.75">
      <c r="A7" s="32"/>
      <c s="33" t="s">
        <v>116</v>
      </c>
      <c r="D7" s="30">
        <f>'Executive Summary'!I43</f>
        <v>0</v>
      </c>
      <c s="31" t="str">
        <f>'Executive Summary'!J43</f>
        <v>NA</v>
      </c>
      <c s="31" t="str">
        <f>'Executive Summary'!K43</f>
        <v>NA</v>
      </c>
      <c s="31" t="e">
        <f>'Executive Summary'!L43</f>
        <v>#VALUE!</v>
      </c>
      <c s="30" t="e">
        <f>'Executive Summary'!S43</f>
        <v>#REF!</v>
      </c>
      <c s="31" t="str">
        <f>'Executive Summary'!T43</f>
        <v>NA</v>
      </c>
      <c s="31" t="str">
        <f>'Executive Summary'!U43</f>
        <v>NA</v>
      </c>
      <c s="31" t="str">
        <f>'Executive Summary'!V43</f>
        <v>NA</v>
      </c>
    </row>
    <row r="8" spans="1:11" ht="12.75">
      <c r="A8" s="32"/>
      <c s="33" t="s">
        <v>44</v>
      </c>
      <c r="D8" s="30">
        <f>'Executive Summary'!I39</f>
        <v>0</v>
      </c>
      <c s="31" t="str">
        <f>'Executive Summary'!J39</f>
        <v>NA</v>
      </c>
      <c s="31" t="str">
        <f>'Executive Summary'!K39</f>
        <v>NA</v>
      </c>
      <c s="31" t="e">
        <f>'Executive Summary'!L39</f>
        <v>#VALUE!</v>
      </c>
      <c s="30" t="e">
        <f>'Executive Summary'!S39</f>
        <v>#REF!</v>
      </c>
      <c s="31" t="str">
        <f>'Executive Summary'!T39</f>
        <v>NA</v>
      </c>
      <c s="31" t="str">
        <f>'Executive Summary'!U39</f>
        <v>NA</v>
      </c>
      <c s="31" t="str">
        <f>'Executive Summary'!V39</f>
        <v>NA</v>
      </c>
    </row>
    <row r="9" spans="1:10" ht="12.75">
      <c r="A9" s="32"/>
      <c s="33" t="s">
        <v>169</v>
      </c>
      <c r="F9" s="31"/>
      <c r="J9" s="31"/>
    </row>
    <row r="10" spans="1:11" ht="12.75">
      <c r="A10" s="32"/>
      <c s="33" t="s">
        <v>77</v>
      </c>
      <c r="D10" s="30">
        <f>'Executive Summary'!I42</f>
        <v>0</v>
      </c>
      <c s="31" t="str">
        <f>'Executive Summary'!J42</f>
        <v>NA</v>
      </c>
      <c s="31" t="str">
        <f>'Executive Summary'!K42</f>
        <v>NA</v>
      </c>
      <c s="31" t="e">
        <f>'Executive Summary'!L42</f>
        <v>#VALUE!</v>
      </c>
      <c s="30" t="e">
        <f>'Executive Summary'!S42</f>
        <v>#REF!</v>
      </c>
      <c s="31" t="str">
        <f>'Executive Summary'!T42</f>
        <v>NA</v>
      </c>
      <c s="31" t="str">
        <f>'Executive Summary'!U42</f>
        <v>NA</v>
      </c>
      <c s="31" t="str">
        <f>'Executive Summary'!V42</f>
        <v>NA</v>
      </c>
    </row>
    <row r="11" spans="1:11" ht="12.75">
      <c r="A11" s="32"/>
      <c s="33" t="s">
        <v>76</v>
      </c>
      <c r="D11" s="30">
        <f>'Executive Summary'!I41</f>
        <v>0</v>
      </c>
      <c s="31" t="str">
        <f>'Executive Summary'!J41</f>
        <v>NA</v>
      </c>
      <c s="31" t="str">
        <f>'Executive Summary'!K41</f>
        <v>NA</v>
      </c>
      <c s="31" t="e">
        <f>'Executive Summary'!L41</f>
        <v>#VALUE!</v>
      </c>
      <c s="30" t="e">
        <f>'Executive Summary'!S41</f>
        <v>#REF!</v>
      </c>
      <c s="31" t="str">
        <f>'Executive Summary'!T41</f>
        <v>NA</v>
      </c>
      <c s="31" t="str">
        <f>'Executive Summary'!U41</f>
        <v>NA</v>
      </c>
      <c s="31" t="str">
        <f>'Executive Summary'!V41</f>
        <v>NA</v>
      </c>
    </row>
    <row r="12" spans="1:11" ht="12.75">
      <c r="A12" s="32" t="s">
        <v>7</v>
      </c>
      <c s="33"/>
      <c r="D12" s="30" t="e">
        <f>'Competitive Summary'!K20</f>
        <v>#REF!</v>
      </c>
      <c s="31" t="str">
        <f>'Competitive Summary'!L20</f>
        <v>NA</v>
      </c>
      <c s="31" t="str">
        <f>'Competitive Summary'!M20</f>
        <v>NA</v>
      </c>
      <c s="31" t="str">
        <f>'Competitive Summary'!N20</f>
        <v>NA</v>
      </c>
      <c s="30" t="e">
        <f>'Competitive Summary'!Y20</f>
        <v>#REF!</v>
      </c>
      <c s="31" t="str">
        <f>'Competitive Summary'!Z20</f>
        <v>NA</v>
      </c>
      <c s="31" t="str">
        <f>'Competitive Summary'!AA20</f>
        <v>NA</v>
      </c>
      <c s="31" t="str">
        <f>'Competitive Summary'!AB20</f>
        <v>NA</v>
      </c>
    </row>
    <row r="13" spans="1:11" ht="12.75">
      <c r="A13" s="32"/>
      <c s="33" t="s">
        <v>170</v>
      </c>
      <c r="D13" s="30" t="e">
        <f>'Competitive Summary'!K21</f>
        <v>#REF!</v>
      </c>
      <c s="31" t="str">
        <f>'Competitive Summary'!L21</f>
        <v>NA</v>
      </c>
      <c s="31" t="str">
        <f>'Competitive Summary'!M21</f>
        <v>NA</v>
      </c>
      <c s="31" t="str">
        <f>'Competitive Summary'!N21</f>
        <v>NA</v>
      </c>
      <c s="30" t="e">
        <f>'Competitive Summary'!Y21</f>
        <v>#REF!</v>
      </c>
      <c s="31" t="str">
        <f>'Competitive Summary'!Z21</f>
        <v>NA</v>
      </c>
      <c s="31" t="str">
        <f>'Competitive Summary'!AA21</f>
        <v>NA</v>
      </c>
      <c s="31" t="str">
        <f>'Competitive Summary'!AB21</f>
        <v>NA</v>
      </c>
    </row>
    <row r="14" spans="1:11" ht="12.75">
      <c r="A14" s="32"/>
      <c s="33" t="s">
        <v>171</v>
      </c>
      <c r="D14" s="30" t="e">
        <f>'Competitive Summary'!K22</f>
        <v>#REF!</v>
      </c>
      <c s="31" t="str">
        <f>'Competitive Summary'!L22</f>
        <v>NA</v>
      </c>
      <c s="31" t="str">
        <f>'Competitive Summary'!M22</f>
        <v>NA</v>
      </c>
      <c s="31" t="str">
        <f>'Competitive Summary'!N22</f>
        <v>NA</v>
      </c>
      <c s="30" t="e">
        <f>'Competitive Summary'!Y22</f>
        <v>#REF!</v>
      </c>
      <c s="31" t="str">
        <f>'Competitive Summary'!Z22</f>
        <v>NA</v>
      </c>
      <c s="31" t="str">
        <f>'Competitive Summary'!AA22</f>
        <v>NA</v>
      </c>
      <c s="31" t="str">
        <f>'Competitive Summary'!AB22</f>
        <v>NA</v>
      </c>
    </row>
    <row r="15" spans="1:11" ht="12.75">
      <c r="A15" s="32"/>
      <c s="33" t="s">
        <v>9</v>
      </c>
      <c r="D15" s="30" t="e">
        <f>'Competitive Summary'!K23</f>
        <v>#REF!</v>
      </c>
      <c s="31" t="str">
        <f>'Competitive Summary'!L23</f>
        <v>NA</v>
      </c>
      <c s="31" t="str">
        <f>'Competitive Summary'!M23</f>
        <v>NA</v>
      </c>
      <c s="31" t="str">
        <f>'Competitive Summary'!N23</f>
        <v>NA</v>
      </c>
      <c s="30" t="e">
        <f>'Competitive Summary'!Y23</f>
        <v>#REF!</v>
      </c>
      <c s="31" t="str">
        <f>'Competitive Summary'!Z23</f>
        <v>NA</v>
      </c>
      <c s="31" t="str">
        <f>'Competitive Summary'!AA23</f>
        <v>NA</v>
      </c>
      <c s="31" t="str">
        <f>'Competitive Summary'!AB23</f>
        <v>NA</v>
      </c>
    </row>
    <row r="16" spans="1:11" ht="12.75">
      <c r="A16" s="32"/>
      <c s="33" t="s">
        <v>127</v>
      </c>
      <c r="D16" s="30" t="e">
        <f>'Competitive Summary'!K24</f>
        <v>#REF!</v>
      </c>
      <c s="31" t="str">
        <f>'Competitive Summary'!L24</f>
        <v>NA</v>
      </c>
      <c s="31" t="str">
        <f>'Competitive Summary'!M24</f>
        <v>NA</v>
      </c>
      <c s="31" t="str">
        <f>'Competitive Summary'!N24</f>
        <v>NA</v>
      </c>
      <c s="30" t="e">
        <f>'Competitive Summary'!Y24</f>
        <v>#REF!</v>
      </c>
      <c s="31" t="str">
        <f>'Competitive Summary'!Z24</f>
        <v>NA</v>
      </c>
      <c s="31" t="str">
        <f>'Competitive Summary'!AA24</f>
        <v>NA</v>
      </c>
      <c s="31" t="str">
        <f>'Competitive Summary'!AB24</f>
        <v>NA</v>
      </c>
    </row>
    <row r="17" spans="1:11" ht="12.75">
      <c r="A17" s="32" t="s">
        <v>13</v>
      </c>
      <c s="33"/>
      <c r="D17" s="30" t="e">
        <f>'Competitive Summary'!K114</f>
        <v>#REF!</v>
      </c>
      <c s="31" t="str">
        <f>'Competitive Summary'!L114</f>
        <v>NA</v>
      </c>
      <c s="31" t="str">
        <f>'Competitive Summary'!M114</f>
        <v>NA</v>
      </c>
      <c s="31" t="str">
        <f>'Competitive Summary'!N114</f>
        <v>NA</v>
      </c>
      <c s="30" t="e">
        <f>'Competitive Summary'!Y114</f>
        <v>#REF!</v>
      </c>
      <c s="31" t="str">
        <f>'Competitive Summary'!Z114</f>
        <v>NA</v>
      </c>
      <c s="31" t="str">
        <f>'Competitive Summary'!AA114</f>
        <v>NA</v>
      </c>
      <c s="31" t="str">
        <f>'Competitive Summary'!AB114</f>
        <v>NA</v>
      </c>
    </row>
    <row r="18" spans="1:11" ht="12.75">
      <c r="A18" s="32"/>
      <c s="33" t="s">
        <v>170</v>
      </c>
      <c r="D18" s="30" t="e">
        <f>'Competitive Summary'!K115</f>
        <v>#REF!</v>
      </c>
      <c s="31" t="str">
        <f>'Competitive Summary'!L115</f>
        <v>NA</v>
      </c>
      <c s="31" t="str">
        <f>'Competitive Summary'!M115</f>
        <v>NA</v>
      </c>
      <c s="31" t="str">
        <f>'Competitive Summary'!N115</f>
        <v>NA</v>
      </c>
      <c s="30" t="e">
        <f>'Competitive Summary'!Y115</f>
        <v>#REF!</v>
      </c>
      <c s="31" t="str">
        <f>'Competitive Summary'!Z115</f>
        <v>NA</v>
      </c>
      <c s="31" t="str">
        <f>'Competitive Summary'!AA115</f>
        <v>NA</v>
      </c>
      <c s="31" t="str">
        <f>'Competitive Summary'!AB115</f>
        <v>NA</v>
      </c>
    </row>
    <row r="19" spans="1:11" ht="12.75">
      <c r="A19" s="32"/>
      <c s="33" t="s">
        <v>171</v>
      </c>
      <c r="D19" s="30" t="e">
        <f>'Competitive Summary'!K116</f>
        <v>#REF!</v>
      </c>
      <c s="31" t="str">
        <f>'Competitive Summary'!L116</f>
        <v>NA</v>
      </c>
      <c s="31" t="str">
        <f>'Competitive Summary'!M116</f>
        <v>NA</v>
      </c>
      <c s="31" t="str">
        <f>'Competitive Summary'!N116</f>
        <v>NA</v>
      </c>
      <c s="30" t="e">
        <f>'Competitive Summary'!Y116</f>
        <v>#REF!</v>
      </c>
      <c s="31" t="str">
        <f>'Competitive Summary'!Z116</f>
        <v>NA</v>
      </c>
      <c s="31" t="str">
        <f>'Competitive Summary'!AA116</f>
        <v>NA</v>
      </c>
      <c s="31" t="str">
        <f>'Competitive Summary'!AB116</f>
        <v>NA</v>
      </c>
    </row>
    <row r="20" spans="1:11" ht="12.75">
      <c r="A20" s="32"/>
      <c s="33" t="s">
        <v>129</v>
      </c>
      <c r="D20" s="30" t="e">
        <f>'Competitive Summary'!K117</f>
        <v>#REF!</v>
      </c>
      <c s="31" t="str">
        <f>'Competitive Summary'!L117</f>
        <v>NA</v>
      </c>
      <c s="31" t="str">
        <f>'Competitive Summary'!M117</f>
        <v>NA</v>
      </c>
      <c s="31" t="str">
        <f>'Competitive Summary'!N117</f>
        <v>NA</v>
      </c>
      <c s="30" t="e">
        <f>'Competitive Summary'!Y117</f>
        <v>#REF!</v>
      </c>
      <c s="31" t="str">
        <f>'Competitive Summary'!Z117</f>
        <v>NA</v>
      </c>
      <c s="31" t="str">
        <f>'Competitive Summary'!AA117</f>
        <v>NA</v>
      </c>
      <c s="31" t="str">
        <f>'Competitive Summary'!AB117</f>
        <v>NA</v>
      </c>
    </row>
    <row r="21" spans="1:11" ht="12.75">
      <c r="A21" s="32"/>
      <c s="33" t="s">
        <v>127</v>
      </c>
      <c r="D21" s="30" t="e">
        <f>'Competitive Summary'!K118</f>
        <v>#REF!</v>
      </c>
      <c s="31" t="str">
        <f>'Competitive Summary'!L118</f>
        <v>NA</v>
      </c>
      <c s="31" t="str">
        <f>'Competitive Summary'!M118</f>
        <v>NA</v>
      </c>
      <c s="31" t="str">
        <f>'Competitive Summary'!N118</f>
        <v>NA</v>
      </c>
      <c s="30" t="e">
        <f>'Competitive Summary'!Y118</f>
        <v>#REF!</v>
      </c>
      <c s="31" t="str">
        <f>'Competitive Summary'!Z118</f>
        <v>NA</v>
      </c>
      <c s="31" t="str">
        <f>'Competitive Summary'!AA118</f>
        <v>NA</v>
      </c>
      <c s="31" t="str">
        <f>'Competitive Summary'!AB118</f>
        <v>NA</v>
      </c>
    </row>
    <row r="22" spans="1:11" ht="12.75">
      <c r="A22" s="32" t="s">
        <v>14</v>
      </c>
      <c s="33"/>
      <c r="D22" s="30" t="e">
        <f>'Competitive Summary'!K41</f>
        <v>#REF!</v>
      </c>
      <c s="31" t="str">
        <f>'Competitive Summary'!L41</f>
        <v>NA</v>
      </c>
      <c s="31" t="str">
        <f>'Competitive Summary'!M41</f>
        <v>NA</v>
      </c>
      <c s="31" t="str">
        <f>'Competitive Summary'!N41</f>
        <v>NA</v>
      </c>
      <c s="30" t="e">
        <f>'Competitive Summary'!Y41</f>
        <v>#REF!</v>
      </c>
      <c s="31" t="str">
        <f>'Competitive Summary'!Z41</f>
        <v>NA</v>
      </c>
      <c s="31" t="str">
        <f>'Competitive Summary'!AA41</f>
        <v>NA</v>
      </c>
      <c s="31" t="str">
        <f>'Competitive Summary'!AB41</f>
        <v>NA</v>
      </c>
    </row>
    <row r="23" spans="1:11" ht="12.75">
      <c r="A23" s="32"/>
      <c s="33" t="s">
        <v>170</v>
      </c>
      <c r="D23" s="30" t="e">
        <f>'Competitive Summary'!K42</f>
        <v>#REF!</v>
      </c>
      <c s="31" t="str">
        <f>'Competitive Summary'!L42</f>
        <v>NA</v>
      </c>
      <c s="31" t="str">
        <f>'Competitive Summary'!M42</f>
        <v>NA</v>
      </c>
      <c s="31" t="str">
        <f>'Competitive Summary'!N42</f>
        <v>NA</v>
      </c>
      <c s="30" t="e">
        <f>'Competitive Summary'!Y42</f>
        <v>#REF!</v>
      </c>
      <c s="31" t="str">
        <f>'Competitive Summary'!Z42</f>
        <v>NA</v>
      </c>
      <c s="31" t="str">
        <f>'Competitive Summary'!AA42</f>
        <v>NA</v>
      </c>
      <c s="31" t="str">
        <f>'Competitive Summary'!AB42</f>
        <v>NA</v>
      </c>
    </row>
    <row r="24" spans="1:11" ht="12.75">
      <c r="A24" s="32"/>
      <c s="33" t="s">
        <v>171</v>
      </c>
      <c r="D24" s="30" t="e">
        <f>'Competitive Summary'!K43</f>
        <v>#REF!</v>
      </c>
      <c s="31" t="str">
        <f>'Competitive Summary'!L43</f>
        <v>NA</v>
      </c>
      <c s="31" t="str">
        <f>'Competitive Summary'!M43</f>
        <v>NA</v>
      </c>
      <c s="31" t="str">
        <f>'Competitive Summary'!N43</f>
        <v>NA</v>
      </c>
      <c s="30" t="e">
        <f>'Competitive Summary'!Y43</f>
        <v>#REF!</v>
      </c>
      <c s="31" t="str">
        <f>'Competitive Summary'!Z43</f>
        <v>NA</v>
      </c>
      <c s="31" t="str">
        <f>'Competitive Summary'!AA43</f>
        <v>NA</v>
      </c>
      <c s="31" t="str">
        <f>'Competitive Summary'!AB43</f>
        <v>NA</v>
      </c>
    </row>
    <row r="25" spans="1:2" ht="12.75">
      <c r="A25" s="32"/>
      <c s="33" t="s">
        <v>172</v>
      </c>
    </row>
    <row r="26" spans="1:11" ht="12.75">
      <c r="A26" s="32" t="s">
        <v>15</v>
      </c>
      <c s="33"/>
      <c r="D26" s="30" t="e">
        <f>'Competitive Summary'!K48</f>
        <v>#REF!</v>
      </c>
      <c s="31" t="str">
        <f>'Competitive Summary'!L48</f>
        <v>NA</v>
      </c>
      <c s="31" t="str">
        <f>'Competitive Summary'!M48</f>
        <v>NA</v>
      </c>
      <c s="31" t="str">
        <f>'Competitive Summary'!N48</f>
        <v>NA</v>
      </c>
      <c s="30" t="e">
        <f>'Competitive Summary'!Y48</f>
        <v>#REF!</v>
      </c>
      <c s="31" t="str">
        <f>'Competitive Summary'!Z48</f>
        <v>NA</v>
      </c>
      <c s="31" t="str">
        <f>'Competitive Summary'!AA48</f>
        <v>NA</v>
      </c>
      <c s="31" t="str">
        <f>'Competitive Summary'!AB48</f>
        <v>NA</v>
      </c>
    </row>
    <row r="27" spans="1:11" ht="12.75">
      <c r="A27" s="32"/>
      <c s="33" t="s">
        <v>170</v>
      </c>
      <c r="D27" s="30" t="e">
        <f>'Competitive Summary'!K49</f>
        <v>#REF!</v>
      </c>
      <c s="31" t="str">
        <f>'Competitive Summary'!L49</f>
        <v>NA</v>
      </c>
      <c s="31" t="str">
        <f>'Competitive Summary'!M49</f>
        <v>NA</v>
      </c>
      <c s="31" t="str">
        <f>'Competitive Summary'!N49</f>
        <v>NA</v>
      </c>
      <c s="30" t="e">
        <f>'Competitive Summary'!Y49</f>
        <v>#REF!</v>
      </c>
      <c s="31" t="str">
        <f>'Competitive Summary'!Z49</f>
        <v>NA</v>
      </c>
      <c s="31" t="str">
        <f>'Competitive Summary'!AA49</f>
        <v>NA</v>
      </c>
      <c s="31" t="str">
        <f>'Competitive Summary'!AB49</f>
        <v>NA</v>
      </c>
    </row>
    <row r="28" spans="1:11" ht="12.75">
      <c r="A28" s="32"/>
      <c s="33" t="s">
        <v>171</v>
      </c>
      <c r="D28" s="30" t="e">
        <f>'Competitive Summary'!K50</f>
        <v>#REF!</v>
      </c>
      <c s="31" t="str">
        <f>'Competitive Summary'!L50</f>
        <v>NA</v>
      </c>
      <c s="31" t="str">
        <f>'Competitive Summary'!M50</f>
        <v>NA</v>
      </c>
      <c s="31" t="str">
        <f>'Competitive Summary'!N50</f>
        <v>NA</v>
      </c>
      <c s="30" t="e">
        <f>'Competitive Summary'!Y50</f>
        <v>#REF!</v>
      </c>
      <c s="31" t="str">
        <f>'Competitive Summary'!Z50</f>
        <v>NA</v>
      </c>
      <c s="31" t="str">
        <f>'Competitive Summary'!AA50</f>
        <v>NA</v>
      </c>
      <c s="31" t="str">
        <f>'Competitive Summary'!AB50</f>
        <v>NA</v>
      </c>
    </row>
    <row r="29" spans="1:11" ht="12.75">
      <c r="A29" s="32"/>
      <c s="33" t="s">
        <v>127</v>
      </c>
      <c r="D29" s="30" t="e">
        <f>'Competitive Summary'!K51</f>
        <v>#REF!</v>
      </c>
      <c s="31" t="str">
        <f>'Competitive Summary'!L51</f>
        <v>NA</v>
      </c>
      <c s="31" t="str">
        <f>'Competitive Summary'!M51</f>
        <v>NA</v>
      </c>
      <c s="31" t="str">
        <f>'Competitive Summary'!N51</f>
        <v>NA</v>
      </c>
      <c s="30" t="e">
        <f>'Competitive Summary'!Y51</f>
        <v>#REF!</v>
      </c>
      <c s="31" t="str">
        <f>'Competitive Summary'!Z51</f>
        <v>NA</v>
      </c>
      <c s="31" t="str">
        <f>'Competitive Summary'!AA51</f>
        <v>NA</v>
      </c>
      <c s="31" t="str">
        <f>'Competitive Summary'!AB51</f>
        <v>NA</v>
      </c>
    </row>
    <row r="30" spans="1:11" ht="12.75">
      <c r="A30" s="32" t="s">
        <v>17</v>
      </c>
      <c s="33"/>
      <c r="D30" s="30" t="e">
        <f>'Competitive Summary'!K81</f>
        <v>#REF!</v>
      </c>
      <c s="31" t="str">
        <f>'Competitive Summary'!L81</f>
        <v>NA</v>
      </c>
      <c s="31" t="str">
        <f>'Competitive Summary'!M81</f>
        <v>NA</v>
      </c>
      <c s="31" t="str">
        <f>'Competitive Summary'!N81</f>
        <v>NA</v>
      </c>
      <c s="30" t="e">
        <f>'Competitive Summary'!Y81</f>
        <v>#REF!</v>
      </c>
      <c s="31" t="str">
        <f>'Competitive Summary'!Z81</f>
        <v>NA</v>
      </c>
      <c s="31" t="str">
        <f>'Competitive Summary'!AA81</f>
        <v>NA</v>
      </c>
      <c s="31" t="str">
        <f>'Competitive Summary'!AB81</f>
        <v>NA</v>
      </c>
    </row>
    <row r="31" spans="1:11" ht="12.75">
      <c r="A31" s="32"/>
      <c s="33" t="s">
        <v>170</v>
      </c>
      <c r="D31" s="30" t="e">
        <f>'Competitive Summary'!K82</f>
        <v>#REF!</v>
      </c>
      <c s="31" t="str">
        <f>'Competitive Summary'!L82</f>
        <v>NA</v>
      </c>
      <c s="31" t="str">
        <f>'Competitive Summary'!M82</f>
        <v>NA</v>
      </c>
      <c s="31" t="str">
        <f>'Competitive Summary'!N82</f>
        <v>NA</v>
      </c>
      <c s="30" t="e">
        <f>'Competitive Summary'!Y82</f>
        <v>#REF!</v>
      </c>
      <c s="31" t="str">
        <f>'Competitive Summary'!Z82</f>
        <v>NA</v>
      </c>
      <c s="31" t="str">
        <f>'Competitive Summary'!AA82</f>
        <v>NA</v>
      </c>
      <c s="31" t="str">
        <f>'Competitive Summary'!AB82</f>
        <v>NA</v>
      </c>
    </row>
    <row r="32" spans="1:11" ht="12.75">
      <c r="A32" s="32"/>
      <c s="33" t="s">
        <v>171</v>
      </c>
      <c r="D32" s="30" t="e">
        <f>'Competitive Summary'!K83</f>
        <v>#REF!</v>
      </c>
      <c s="31" t="str">
        <f>'Competitive Summary'!L83</f>
        <v>NA</v>
      </c>
      <c s="31" t="str">
        <f>'Competitive Summary'!M83</f>
        <v>NA</v>
      </c>
      <c s="31" t="str">
        <f>'Competitive Summary'!N83</f>
        <v>NA</v>
      </c>
      <c s="30" t="e">
        <f>'Competitive Summary'!Y83</f>
        <v>#REF!</v>
      </c>
      <c s="31" t="str">
        <f>'Competitive Summary'!Z83</f>
        <v>NA</v>
      </c>
      <c s="31" t="str">
        <f>'Competitive Summary'!AA83</f>
        <v>NA</v>
      </c>
      <c s="31" t="str">
        <f>'Competitive Summary'!AB83</f>
        <v>NA</v>
      </c>
    </row>
    <row r="33" spans="1:11" ht="12.75">
      <c r="A33" s="32"/>
      <c s="33" t="s">
        <v>173</v>
      </c>
      <c r="D33" s="30" t="e">
        <f>'Competitive Summary'!K84</f>
        <v>#REF!</v>
      </c>
      <c s="31" t="str">
        <f>'Competitive Summary'!L84</f>
        <v>NA</v>
      </c>
      <c s="31" t="str">
        <f>'Competitive Summary'!M84</f>
        <v>NA</v>
      </c>
      <c s="31" t="str">
        <f>'Competitive Summary'!N84</f>
        <v>NA</v>
      </c>
      <c s="30" t="e">
        <f>'Competitive Summary'!Y84</f>
        <v>#REF!</v>
      </c>
      <c s="31" t="str">
        <f>'Competitive Summary'!Z84</f>
        <v>NA</v>
      </c>
      <c s="31" t="str">
        <f>'Competitive Summary'!AA84</f>
        <v>NA</v>
      </c>
      <c s="31" t="str">
        <f>'Competitive Summary'!AB84</f>
        <v>NA</v>
      </c>
    </row>
    <row r="34" spans="1:11" ht="12.75">
      <c r="A34" s="32"/>
      <c s="33" t="s">
        <v>127</v>
      </c>
      <c r="D34" s="30" t="e">
        <f>'Competitive Summary'!K87</f>
        <v>#REF!</v>
      </c>
      <c s="31" t="str">
        <f>'Competitive Summary'!L87</f>
        <v>NA</v>
      </c>
      <c s="31" t="str">
        <f>'Competitive Summary'!M87</f>
        <v>NA</v>
      </c>
      <c s="31" t="str">
        <f>'Competitive Summary'!N87</f>
        <v>NA</v>
      </c>
      <c s="30" t="e">
        <f>'Competitive Summary'!Y87</f>
        <v>#REF!</v>
      </c>
      <c s="31" t="str">
        <f>'Competitive Summary'!Z87</f>
        <v>NA</v>
      </c>
      <c s="31" t="str">
        <f>'Competitive Summary'!AA87</f>
        <v>NA</v>
      </c>
      <c s="31" t="str">
        <f>'Competitive Summary'!AB87</f>
        <v>NA</v>
      </c>
    </row>
    <row r="35" spans="1:11" ht="12.75">
      <c r="A35" s="32" t="s">
        <v>16</v>
      </c>
      <c s="33"/>
      <c r="D35" s="30" t="e">
        <f>'Competitive Summary'!K90</f>
        <v>#REF!</v>
      </c>
      <c s="31" t="str">
        <f>'Competitive Summary'!L90</f>
        <v>NA</v>
      </c>
      <c s="31" t="str">
        <f>'Competitive Summary'!M90</f>
        <v>NA</v>
      </c>
      <c s="31" t="str">
        <f>'Competitive Summary'!N90</f>
        <v>NA</v>
      </c>
      <c s="30" t="e">
        <f>'Competitive Summary'!Y90</f>
        <v>#REF!</v>
      </c>
      <c s="31" t="str">
        <f>'Competitive Summary'!Z90</f>
        <v>NA</v>
      </c>
      <c s="31" t="str">
        <f>'Competitive Summary'!AA90</f>
        <v>NA</v>
      </c>
      <c s="31" t="str">
        <f>'Competitive Summary'!AB90</f>
        <v>NA</v>
      </c>
    </row>
    <row r="36" spans="1:11" ht="12.75">
      <c r="A36" s="32"/>
      <c s="33" t="s">
        <v>170</v>
      </c>
      <c r="D36" s="30" t="e">
        <f>'Competitive Summary'!K91</f>
        <v>#REF!</v>
      </c>
      <c s="31" t="str">
        <f>'Competitive Summary'!L91</f>
        <v>NA</v>
      </c>
      <c s="31" t="str">
        <f>'Competitive Summary'!M91</f>
        <v>NA</v>
      </c>
      <c s="31" t="str">
        <f>'Competitive Summary'!N91</f>
        <v>NA</v>
      </c>
      <c s="30" t="e">
        <f>'Competitive Summary'!Y91</f>
        <v>#REF!</v>
      </c>
      <c s="31" t="str">
        <f>'Competitive Summary'!Z91</f>
        <v>NA</v>
      </c>
      <c s="31" t="str">
        <f>'Competitive Summary'!AA91</f>
        <v>NA</v>
      </c>
      <c s="31" t="str">
        <f>'Competitive Summary'!AB91</f>
        <v>NA</v>
      </c>
    </row>
    <row r="37" spans="1:11" ht="12.75">
      <c r="A37" s="32"/>
      <c s="33" t="s">
        <v>171</v>
      </c>
      <c r="D37" s="30" t="e">
        <f>'Competitive Summary'!K92</f>
        <v>#REF!</v>
      </c>
      <c s="31" t="str">
        <f>'Competitive Summary'!L92</f>
        <v>NA</v>
      </c>
      <c s="31" t="str">
        <f>'Competitive Summary'!M92</f>
        <v>NA</v>
      </c>
      <c s="31" t="str">
        <f>'Competitive Summary'!N92</f>
        <v>NA</v>
      </c>
      <c s="30" t="e">
        <f>'Competitive Summary'!Y92</f>
        <v>#REF!</v>
      </c>
      <c s="31" t="str">
        <f>'Competitive Summary'!Z92</f>
        <v>NA</v>
      </c>
      <c s="31" t="str">
        <f>'Competitive Summary'!AA92</f>
        <v>NA</v>
      </c>
      <c s="31" t="str">
        <f>'Competitive Summary'!AB92</f>
        <v>NA</v>
      </c>
    </row>
    <row r="38" spans="1:11" ht="12.75">
      <c r="A38" s="32"/>
      <c s="33" t="s">
        <v>174</v>
      </c>
      <c r="D38" s="30" t="e">
        <f>'Competitive Summary'!K95</f>
        <v>#REF!</v>
      </c>
      <c s="31" t="str">
        <f>'Competitive Summary'!L95</f>
        <v>NA</v>
      </c>
      <c s="31" t="str">
        <f>'Competitive Summary'!M95</f>
        <v>NA</v>
      </c>
      <c s="31" t="str">
        <f>'Competitive Summary'!N95</f>
        <v>NA</v>
      </c>
      <c s="30" t="e">
        <f>'Competitive Summary'!Y95</f>
        <v>#REF!</v>
      </c>
      <c s="31" t="str">
        <f>'Competitive Summary'!Z95</f>
        <v>NA</v>
      </c>
      <c s="31" t="str">
        <f>'Competitive Summary'!AA95</f>
        <v>NA</v>
      </c>
      <c s="31" t="str">
        <f>'Competitive Summary'!AB95</f>
        <v>NA</v>
      </c>
    </row>
    <row r="39" spans="1:11" ht="12.75">
      <c r="A39" s="32" t="s">
        <v>10</v>
      </c>
      <c s="33"/>
      <c r="D39" s="30" t="e">
        <f>'Competitive Summary'!K27</f>
        <v>#REF!</v>
      </c>
      <c s="31" t="str">
        <f>'Competitive Summary'!L27</f>
        <v>NA</v>
      </c>
      <c s="31" t="str">
        <f>'Competitive Summary'!M27</f>
        <v>NA</v>
      </c>
      <c s="31" t="str">
        <f>'Competitive Summary'!N27</f>
        <v>NA</v>
      </c>
      <c s="30" t="e">
        <f>'Competitive Summary'!Y27</f>
        <v>#REF!</v>
      </c>
      <c s="31" t="str">
        <f>'Competitive Summary'!Z27</f>
        <v>NA</v>
      </c>
      <c s="31" t="str">
        <f>'Competitive Summary'!AA27</f>
        <v>NA</v>
      </c>
      <c s="31" t="str">
        <f>'Competitive Summary'!AB27</f>
        <v>NA</v>
      </c>
    </row>
    <row r="40" spans="1:11" ht="12.75">
      <c r="A40" s="32"/>
      <c s="33" t="s">
        <v>170</v>
      </c>
      <c r="D40" s="30" t="e">
        <f>'Competitive Summary'!K28</f>
        <v>#REF!</v>
      </c>
      <c s="31" t="str">
        <f>'Competitive Summary'!L28</f>
        <v>NA</v>
      </c>
      <c s="31" t="str">
        <f>'Competitive Summary'!M28</f>
        <v>NA</v>
      </c>
      <c s="31" t="str">
        <f>'Competitive Summary'!N28</f>
        <v>NA</v>
      </c>
      <c s="30" t="e">
        <f>'Competitive Summary'!Y28</f>
        <v>#REF!</v>
      </c>
      <c s="31" t="str">
        <f>'Competitive Summary'!Z28</f>
        <v>NA</v>
      </c>
      <c s="31" t="str">
        <f>'Competitive Summary'!AA28</f>
        <v>NA</v>
      </c>
      <c s="31" t="str">
        <f>'Competitive Summary'!AB28</f>
        <v>NA</v>
      </c>
    </row>
    <row r="41" spans="1:11" ht="12.75">
      <c r="A41" s="32"/>
      <c s="33" t="s">
        <v>171</v>
      </c>
      <c r="D41" s="30" t="e">
        <f>'Competitive Summary'!K29</f>
        <v>#REF!</v>
      </c>
      <c s="31" t="str">
        <f>'Competitive Summary'!L29</f>
        <v>NA</v>
      </c>
      <c s="31" t="str">
        <f>'Competitive Summary'!M29</f>
        <v>NA</v>
      </c>
      <c s="31" t="str">
        <f>'Competitive Summary'!N29</f>
        <v>NA</v>
      </c>
      <c s="30" t="e">
        <f>'Competitive Summary'!Y29</f>
        <v>#REF!</v>
      </c>
      <c s="31" t="str">
        <f>'Competitive Summary'!Z29</f>
        <v>NA</v>
      </c>
      <c s="31" t="str">
        <f>'Competitive Summary'!AA29</f>
        <v>NA</v>
      </c>
      <c s="31" t="str">
        <f>'Competitive Summary'!AB29</f>
        <v>NA</v>
      </c>
    </row>
    <row r="42" spans="1:11" ht="12.75">
      <c r="A42" s="32"/>
      <c s="33" t="s">
        <v>9</v>
      </c>
      <c r="D42" s="30" t="e">
        <f>'Competitive Summary'!K32</f>
        <v>#REF!</v>
      </c>
      <c s="31" t="str">
        <f>'Competitive Summary'!L32</f>
        <v>NA</v>
      </c>
      <c s="31" t="str">
        <f>'Competitive Summary'!M32</f>
        <v>NA</v>
      </c>
      <c s="31" t="str">
        <f>'Competitive Summary'!N32</f>
        <v>NA</v>
      </c>
      <c s="30" t="e">
        <f>'Competitive Summary'!Y32</f>
        <v>#REF!</v>
      </c>
      <c s="31" t="str">
        <f>'Competitive Summary'!Z32</f>
        <v>NA</v>
      </c>
      <c s="31" t="str">
        <f>'Competitive Summary'!AA32</f>
        <v>NA</v>
      </c>
      <c s="31" t="str">
        <f>'Competitive Summary'!AB32</f>
        <v>NA</v>
      </c>
    </row>
    <row r="43" spans="1:11" ht="12.75">
      <c r="A43" s="32"/>
      <c s="33" t="s">
        <v>134</v>
      </c>
      <c r="D43" s="30" t="e">
        <f>'Competitive Summary'!K31</f>
        <v>#REF!</v>
      </c>
      <c s="31" t="str">
        <f>'Competitive Summary'!L31</f>
        <v>NA</v>
      </c>
      <c s="31" t="str">
        <f>'Competitive Summary'!M31</f>
        <v>NA</v>
      </c>
      <c s="31" t="str">
        <f>'Competitive Summary'!N31</f>
        <v>NA</v>
      </c>
      <c s="30" t="e">
        <f>'Competitive Summary'!Y31</f>
        <v>#REF!</v>
      </c>
      <c s="31" t="str">
        <f>'Competitive Summary'!Z31</f>
        <v>NA</v>
      </c>
      <c s="31" t="str">
        <f>'Competitive Summary'!AA31</f>
        <v>NA</v>
      </c>
      <c s="31" t="str">
        <f>'Competitive Summary'!AB31</f>
        <v>NA</v>
      </c>
    </row>
    <row r="44" spans="1:11" ht="12.75">
      <c r="A44" s="32" t="s">
        <v>12</v>
      </c>
      <c s="33"/>
      <c r="D44" s="30" t="e">
        <f>'Competitive Summary'!K59</f>
        <v>#REF!</v>
      </c>
      <c s="31" t="str">
        <f>'Competitive Summary'!L59</f>
        <v>NA</v>
      </c>
      <c s="31" t="str">
        <f>'Competitive Summary'!M59</f>
        <v>NA</v>
      </c>
      <c s="31" t="str">
        <f>'Competitive Summary'!N59</f>
        <v>NA</v>
      </c>
      <c s="30" t="e">
        <f>'Competitive Summary'!Y59</f>
        <v>#REF!</v>
      </c>
      <c s="31" t="str">
        <f>'Competitive Summary'!Z59</f>
        <v>NA</v>
      </c>
      <c s="31" t="str">
        <f>'Competitive Summary'!AA59</f>
        <v>NA</v>
      </c>
      <c s="31" t="str">
        <f>'Competitive Summary'!AB59</f>
        <v>NA</v>
      </c>
    </row>
    <row r="45" spans="1:11" ht="12.75">
      <c r="A45" s="32"/>
      <c s="33" t="s">
        <v>170</v>
      </c>
      <c r="D45" s="30" t="e">
        <f>'Competitive Summary'!K60</f>
        <v>#REF!</v>
      </c>
      <c s="31" t="str">
        <f>'Competitive Summary'!L60</f>
        <v>NA</v>
      </c>
      <c s="31" t="str">
        <f>'Competitive Summary'!M60</f>
        <v>NA</v>
      </c>
      <c s="31" t="str">
        <f>'Competitive Summary'!N60</f>
        <v>NA</v>
      </c>
      <c s="30" t="e">
        <f>'Competitive Summary'!Y60</f>
        <v>#REF!</v>
      </c>
      <c s="31" t="str">
        <f>'Competitive Summary'!Z60</f>
        <v>NA</v>
      </c>
      <c s="31" t="str">
        <f>'Competitive Summary'!AA60</f>
        <v>NA</v>
      </c>
      <c s="31" t="str">
        <f>'Competitive Summary'!AB60</f>
        <v>NA</v>
      </c>
    </row>
    <row r="46" spans="1:11" ht="12.75">
      <c r="A46" s="32"/>
      <c s="33" t="s">
        <v>171</v>
      </c>
      <c r="D46" s="30" t="e">
        <f>'Competitive Summary'!K62</f>
        <v>#REF!</v>
      </c>
      <c s="31" t="str">
        <f>'Competitive Summary'!L62</f>
        <v>NA</v>
      </c>
      <c s="31" t="str">
        <f>'Competitive Summary'!M62</f>
        <v>NA</v>
      </c>
      <c s="31" t="str">
        <f>'Competitive Summary'!N62</f>
        <v>NA</v>
      </c>
      <c s="30" t="e">
        <f>'Competitive Summary'!Y62</f>
        <v>#REF!</v>
      </c>
      <c s="31" t="str">
        <f>'Competitive Summary'!Z62</f>
        <v>NA</v>
      </c>
      <c s="31" t="str">
        <f>'Competitive Summary'!AA62</f>
        <v>NA</v>
      </c>
      <c s="31" t="str">
        <f>'Competitive Summary'!AB62</f>
        <v>NA</v>
      </c>
    </row>
    <row r="47" spans="1:11" ht="12.75">
      <c r="A47" s="32"/>
      <c s="33" t="s">
        <v>131</v>
      </c>
      <c r="D47" s="30" t="e">
        <f>'Competitive Summary'!K65</f>
        <v>#REF!</v>
      </c>
      <c s="31" t="str">
        <f>'Competitive Summary'!L65</f>
        <v>NA</v>
      </c>
      <c s="31" t="str">
        <f>'Competitive Summary'!M65</f>
        <v>NA</v>
      </c>
      <c s="31" t="str">
        <f>'Competitive Summary'!N65</f>
        <v>NA</v>
      </c>
      <c s="30" t="e">
        <f>'Competitive Summary'!Y65</f>
        <v>#REF!</v>
      </c>
      <c s="31" t="str">
        <f>'Competitive Summary'!Z65</f>
        <v>NA</v>
      </c>
      <c s="31" t="str">
        <f>'Competitive Summary'!AA65</f>
        <v>NA</v>
      </c>
      <c s="31" t="str">
        <f>'Competitive Summary'!AB65</f>
        <v>NA</v>
      </c>
    </row>
    <row r="48" spans="1:11" ht="12.75">
      <c r="A48" s="32"/>
      <c s="33" t="s">
        <v>96</v>
      </c>
      <c r="D48" s="30" t="e">
        <f>'Competitive Summary'!K66</f>
        <v>#REF!</v>
      </c>
      <c s="31" t="str">
        <f>'Competitive Summary'!L66</f>
        <v>NA</v>
      </c>
      <c s="31" t="str">
        <f>'Competitive Summary'!M66</f>
        <v>NA</v>
      </c>
      <c s="31" t="str">
        <f>'Competitive Summary'!N66</f>
        <v>NA</v>
      </c>
      <c s="30" t="e">
        <f>'Competitive Summary'!Y66</f>
        <v>#REF!</v>
      </c>
      <c s="31" t="str">
        <f>'Competitive Summary'!Z66</f>
        <v>NA</v>
      </c>
      <c s="31" t="str">
        <f>'Competitive Summary'!AA66</f>
        <v>NA</v>
      </c>
      <c s="31" t="str">
        <f>'Competitive Summary'!AB66</f>
        <v>NA</v>
      </c>
    </row>
    <row r="49" spans="1:11" ht="12.75">
      <c r="A49" s="32"/>
      <c s="33" t="s">
        <v>175</v>
      </c>
      <c r="D49" s="30" t="e">
        <f>'Competitive Summary'!K64</f>
        <v>#REF!</v>
      </c>
      <c s="31" t="str">
        <f>'Competitive Summary'!L64</f>
        <v>NA</v>
      </c>
      <c s="31" t="str">
        <f>'Competitive Summary'!M64</f>
        <v>NA</v>
      </c>
      <c s="31" t="str">
        <f>'Competitive Summary'!N64</f>
        <v>NA</v>
      </c>
      <c s="30" t="e">
        <f>'Competitive Summary'!Y64</f>
        <v>#REF!</v>
      </c>
      <c s="31" t="str">
        <f>'Competitive Summary'!Z64</f>
        <v>NA</v>
      </c>
      <c s="31" t="str">
        <f>'Competitive Summary'!AA64</f>
        <v>NA</v>
      </c>
      <c s="31" t="str">
        <f>'Competitive Summary'!AB64</f>
        <v>NA</v>
      </c>
    </row>
    <row r="50" spans="1:11" ht="12.75">
      <c r="A50" s="32" t="s">
        <v>11</v>
      </c>
      <c s="33"/>
      <c r="D50" s="30" t="e">
        <f>'Competitive Summary'!K70</f>
        <v>#REF!</v>
      </c>
      <c s="31" t="str">
        <f>'Competitive Summary'!L70</f>
        <v>NA</v>
      </c>
      <c s="31" t="str">
        <f>'Competitive Summary'!M70</f>
        <v>NA</v>
      </c>
      <c s="31" t="str">
        <f>'Competitive Summary'!N70</f>
        <v>NA</v>
      </c>
      <c s="30" t="e">
        <f>'Competitive Summary'!Y70</f>
        <v>#REF!</v>
      </c>
      <c s="31" t="str">
        <f>'Competitive Summary'!Z70</f>
        <v>NA</v>
      </c>
      <c s="31" t="str">
        <f>'Competitive Summary'!AA70</f>
        <v>NA</v>
      </c>
      <c s="31" t="str">
        <f>'Competitive Summary'!AB70</f>
        <v>NA</v>
      </c>
    </row>
    <row r="51" spans="1:11" ht="12.75">
      <c r="A51" s="32"/>
      <c s="33" t="s">
        <v>170</v>
      </c>
      <c r="D51" s="30" t="e">
        <f>'Competitive Summary'!K71</f>
        <v>#REF!</v>
      </c>
      <c s="31" t="str">
        <f>'Competitive Summary'!L71</f>
        <v>NA</v>
      </c>
      <c s="31" t="str">
        <f>'Competitive Summary'!M71</f>
        <v>NA</v>
      </c>
      <c s="31" t="str">
        <f>'Competitive Summary'!N71</f>
        <v>NA</v>
      </c>
      <c s="30" t="e">
        <f>'Competitive Summary'!Y71</f>
        <v>#REF!</v>
      </c>
      <c s="31" t="str">
        <f>'Competitive Summary'!Z71</f>
        <v>NA</v>
      </c>
      <c s="31" t="str">
        <f>'Competitive Summary'!AA71</f>
        <v>NA</v>
      </c>
      <c s="31" t="str">
        <f>'Competitive Summary'!AB71</f>
        <v>NA</v>
      </c>
    </row>
    <row r="52" spans="1:11" ht="12.75">
      <c r="A52" s="32"/>
      <c s="33" t="s">
        <v>171</v>
      </c>
      <c r="D52" s="30" t="e">
        <f>'Competitive Summary'!K72</f>
        <v>#REF!</v>
      </c>
      <c s="31" t="str">
        <f>'Competitive Summary'!L72</f>
        <v>NA</v>
      </c>
      <c s="31" t="str">
        <f>'Competitive Summary'!M72</f>
        <v>NA</v>
      </c>
      <c s="31" t="str">
        <f>'Competitive Summary'!N72</f>
        <v>NA</v>
      </c>
      <c s="30" t="e">
        <f>'Competitive Summary'!Y72</f>
        <v>#REF!</v>
      </c>
      <c s="31" t="str">
        <f>'Competitive Summary'!Z72</f>
        <v>NA</v>
      </c>
      <c s="31" t="str">
        <f>'Competitive Summary'!AA72</f>
        <v>NA</v>
      </c>
      <c s="31" t="str">
        <f>'Competitive Summary'!AB72</f>
        <v>NA</v>
      </c>
    </row>
    <row r="53" spans="1:11" ht="12.75">
      <c r="A53" s="32"/>
      <c s="33" t="s">
        <v>127</v>
      </c>
      <c r="D53" s="30" t="e">
        <f>'Competitive Summary'!K73</f>
        <v>#REF!</v>
      </c>
      <c s="31" t="str">
        <f>'Competitive Summary'!L73</f>
        <v>NA</v>
      </c>
      <c s="31" t="str">
        <f>'Competitive Summary'!M73</f>
        <v>NA</v>
      </c>
      <c s="31" t="str">
        <f>'Competitive Summary'!N73</f>
        <v>NA</v>
      </c>
      <c s="30" t="e">
        <f>'Competitive Summary'!Y73</f>
        <v>#REF!</v>
      </c>
      <c s="31" t="str">
        <f>'Competitive Summary'!Z73</f>
        <v>NA</v>
      </c>
      <c s="31" t="str">
        <f>'Competitive Summary'!AA73</f>
        <v>NA</v>
      </c>
      <c s="31" t="str">
        <f>'Competitive Summary'!AB73</f>
        <v>NA</v>
      </c>
    </row>
    <row r="54" spans="1:11" ht="12.75">
      <c r="A54" s="32" t="s">
        <v>176</v>
      </c>
      <c s="33"/>
      <c r="D54" s="30" t="e">
        <f>#REF!</f>
        <v>#REF!</v>
      </c>
      <c s="31" t="e">
        <f>#REF!</f>
        <v>#REF!</v>
      </c>
      <c s="31" t="e">
        <f>#REF!</f>
        <v>#REF!</v>
      </c>
      <c s="31" t="e">
        <f>#REF!</f>
        <v>#REF!</v>
      </c>
      <c s="30" t="e">
        <f>#REF!</f>
        <v>#REF!</v>
      </c>
      <c s="31" t="e">
        <f>#REF!</f>
        <v>#REF!</v>
      </c>
      <c s="31" t="e">
        <f>#REF!</f>
        <v>#REF!</v>
      </c>
      <c s="31" t="e">
        <f>#REF!</f>
        <v>#REF!</v>
      </c>
    </row>
    <row r="55" spans="1:11" ht="12.75">
      <c r="A55" s="32"/>
      <c s="33" t="s">
        <v>171</v>
      </c>
      <c r="D55" s="30" t="e">
        <f>#REF!</f>
        <v>#REF!</v>
      </c>
      <c s="31" t="e">
        <f>#REF!</f>
        <v>#REF!</v>
      </c>
      <c s="31" t="e">
        <f>#REF!</f>
        <v>#REF!</v>
      </c>
      <c s="31" t="e">
        <f>#REF!</f>
        <v>#REF!</v>
      </c>
      <c s="30" t="e">
        <f>#REF!</f>
        <v>#REF!</v>
      </c>
      <c s="31" t="e">
        <f>#REF!</f>
        <v>#REF!</v>
      </c>
      <c s="31" t="e">
        <f>#REF!</f>
        <v>#REF!</v>
      </c>
      <c s="31" t="e">
        <f>#REF!</f>
        <v>#REF!</v>
      </c>
    </row>
    <row r="56" spans="1:11" ht="12.75">
      <c r="A56" s="32"/>
      <c s="33" t="s">
        <v>9</v>
      </c>
      <c r="D56" s="30" t="e">
        <f>#REF!</f>
        <v>#REF!</v>
      </c>
      <c s="31" t="e">
        <f>#REF!</f>
        <v>#REF!</v>
      </c>
      <c s="31" t="e">
        <f>#REF!</f>
        <v>#REF!</v>
      </c>
      <c s="31" t="e">
        <f>#REF!</f>
        <v>#REF!</v>
      </c>
      <c s="30" t="e">
        <f>#REF!</f>
        <v>#REF!</v>
      </c>
      <c s="31" t="e">
        <f>#REF!</f>
        <v>#REF!</v>
      </c>
      <c s="31" t="e">
        <f>#REF!</f>
        <v>#REF!</v>
      </c>
      <c s="31" t="e">
        <f>#REF!</f>
        <v>#REF!</v>
      </c>
    </row>
    <row r="57" spans="1:11" ht="12.75">
      <c r="A57" s="32"/>
      <c s="33" t="s">
        <v>129</v>
      </c>
      <c r="D57" s="30" t="e">
        <f>#REF!</f>
        <v>#REF!</v>
      </c>
      <c s="31" t="e">
        <f>#REF!</f>
        <v>#REF!</v>
      </c>
      <c s="31" t="e">
        <f>#REF!</f>
        <v>#REF!</v>
      </c>
      <c s="31" t="e">
        <f>#REF!</f>
        <v>#REF!</v>
      </c>
      <c s="30" t="e">
        <f>#REF!</f>
        <v>#REF!</v>
      </c>
      <c s="31" t="e">
        <f>#REF!</f>
        <v>#REF!</v>
      </c>
      <c s="31" t="e">
        <f>#REF!</f>
        <v>#REF!</v>
      </c>
      <c s="31" t="e">
        <f>#REF!</f>
        <v>#REF!</v>
      </c>
    </row>
    <row r="58" spans="1:11" ht="13.5">
      <c r="A58" s="35"/>
      <c s="36" t="s">
        <v>127</v>
      </c>
      <c r="D58" s="30" t="e">
        <f>#REF!</f>
        <v>#REF!</v>
      </c>
      <c s="31" t="e">
        <f>#REF!</f>
        <v>#REF!</v>
      </c>
      <c s="31" t="e">
        <f>#REF!</f>
        <v>#REF!</v>
      </c>
      <c s="31" t="e">
        <f>#REF!</f>
        <v>#REF!</v>
      </c>
      <c s="30" t="e">
        <f>#REF!</f>
        <v>#REF!</v>
      </c>
      <c s="31" t="e">
        <f>#REF!</f>
        <v>#REF!</v>
      </c>
      <c s="31" t="e">
        <f>#REF!</f>
        <v>#REF!</v>
      </c>
      <c s="31" t="e">
        <f>#REF!</f>
        <v>#REF!</v>
      </c>
    </row>
    <row r="59" spans="1:2" ht="12.75">
      <c r="A59" s="28" t="s">
        <v>177</v>
      </c>
      <c s="29"/>
    </row>
    <row r="60" spans="1:2" ht="12.75">
      <c r="A60" s="32"/>
      <c s="33" t="s">
        <v>170</v>
      </c>
    </row>
    <row r="61" spans="1:2" ht="12.75">
      <c r="A61" s="32"/>
      <c s="33" t="s">
        <v>178</v>
      </c>
    </row>
    <row r="62" spans="1:2" ht="12.75">
      <c r="A62" s="32"/>
      <c s="33" t="s">
        <v>179</v>
      </c>
    </row>
    <row r="63" spans="1:2" ht="12.75">
      <c r="A63" s="32"/>
      <c s="33" t="s">
        <v>127</v>
      </c>
    </row>
    <row r="64" spans="1:2" ht="12.75">
      <c r="A64" s="32" t="s">
        <v>180</v>
      </c>
      <c s="33"/>
    </row>
    <row r="65" spans="1:2" ht="12.75">
      <c r="A65" s="32"/>
      <c s="33" t="s">
        <v>170</v>
      </c>
    </row>
    <row r="66" spans="1:2" ht="12.75">
      <c r="A66" s="32"/>
      <c s="33" t="s">
        <v>178</v>
      </c>
    </row>
    <row r="67" spans="1:2" ht="12.75">
      <c r="A67" s="32"/>
      <c s="33" t="s">
        <v>179</v>
      </c>
    </row>
    <row r="68" spans="1:2" ht="12.75">
      <c r="A68" s="32"/>
      <c s="33" t="s">
        <v>127</v>
      </c>
    </row>
    <row r="69" spans="1:2" ht="12.75">
      <c r="A69" s="32"/>
      <c s="33" t="s">
        <v>181</v>
      </c>
    </row>
    <row r="70" spans="1:2" ht="12.75">
      <c r="A70" s="32"/>
      <c s="33" t="s">
        <v>182</v>
      </c>
    </row>
    <row r="71" spans="1:2" ht="12.75">
      <c r="A71" s="32"/>
      <c s="33" t="s">
        <v>183</v>
      </c>
    </row>
    <row r="72" spans="1:2" ht="12.75">
      <c r="A72" s="32" t="s">
        <v>184</v>
      </c>
      <c s="33"/>
    </row>
    <row r="73" spans="1:2" ht="12.75">
      <c r="A73" s="32"/>
      <c s="33" t="s">
        <v>170</v>
      </c>
    </row>
    <row r="74" spans="1:2" ht="12.75">
      <c r="A74" s="32"/>
      <c s="33" t="s">
        <v>178</v>
      </c>
    </row>
    <row r="75" spans="1:2" ht="12.75">
      <c r="A75" s="32"/>
      <c s="33" t="s">
        <v>182</v>
      </c>
    </row>
    <row r="76" spans="1:2" ht="12.75">
      <c r="A76" s="32"/>
      <c s="33" t="s">
        <v>127</v>
      </c>
    </row>
    <row r="77" spans="1:2" ht="12.75">
      <c r="A77" s="32" t="s">
        <v>185</v>
      </c>
      <c s="33"/>
    </row>
    <row r="78" spans="1:2" ht="12.75">
      <c r="A78" s="32"/>
      <c s="33" t="s">
        <v>170</v>
      </c>
    </row>
    <row r="79" spans="1:2" ht="12.75">
      <c r="A79" s="32"/>
      <c s="33" t="s">
        <v>183</v>
      </c>
    </row>
    <row r="80" spans="1:2" ht="12.75">
      <c r="A80" s="32"/>
      <c s="33" t="s">
        <v>127</v>
      </c>
    </row>
    <row r="81" spans="1:2" ht="12.75">
      <c r="A81" s="32" t="s">
        <v>186</v>
      </c>
      <c s="33"/>
    </row>
    <row r="82" spans="1:2" ht="12.75">
      <c r="A82" s="32"/>
      <c s="33" t="s">
        <v>170</v>
      </c>
    </row>
    <row r="83" spans="1:2" ht="12.75">
      <c r="A83" s="32"/>
      <c s="33" t="s">
        <v>187</v>
      </c>
    </row>
    <row r="84" spans="1:2" ht="12.75">
      <c r="A84" s="32"/>
      <c s="33" t="s">
        <v>127</v>
      </c>
    </row>
    <row r="85" spans="1:2" ht="12.75">
      <c r="A85" s="32" t="s">
        <v>188</v>
      </c>
      <c s="33"/>
    </row>
    <row r="86" spans="1:2" ht="12.75">
      <c r="A86" s="32"/>
      <c s="33" t="s">
        <v>170</v>
      </c>
    </row>
    <row r="87" spans="1:2" ht="12.75">
      <c r="A87" s="32"/>
      <c s="33" t="s">
        <v>189</v>
      </c>
    </row>
    <row r="88" spans="1:2" ht="12.75">
      <c r="A88" s="32"/>
      <c s="33" t="s">
        <v>127</v>
      </c>
    </row>
    <row r="89" spans="1:2" ht="12.75">
      <c r="A89" s="32" t="s">
        <v>190</v>
      </c>
      <c s="33"/>
    </row>
    <row r="90" spans="1:2" ht="12.75">
      <c r="A90" s="32"/>
      <c s="33" t="s">
        <v>170</v>
      </c>
    </row>
    <row r="91" spans="1:2" ht="12.75">
      <c r="A91" s="32"/>
      <c s="33" t="s">
        <v>179</v>
      </c>
    </row>
    <row r="92" spans="1:2" ht="12.75">
      <c r="A92" s="32"/>
      <c s="33" t="s">
        <v>127</v>
      </c>
    </row>
    <row r="93" spans="1:2" ht="12.75">
      <c r="A93" s="32" t="s">
        <v>191</v>
      </c>
      <c s="37"/>
    </row>
    <row r="94" spans="1:2" ht="12.75">
      <c r="A94" s="32"/>
      <c s="33" t="s">
        <v>170</v>
      </c>
    </row>
    <row r="95" spans="1:2" ht="12.75">
      <c r="A95" s="32"/>
      <c s="33" t="s">
        <v>181</v>
      </c>
    </row>
    <row r="96" spans="1:2" ht="12.75">
      <c r="A96" s="32"/>
      <c s="33" t="s">
        <v>127</v>
      </c>
    </row>
    <row r="97" spans="1:2" ht="12.75">
      <c r="A97" s="32" t="s">
        <v>192</v>
      </c>
      <c s="33"/>
    </row>
    <row r="98" spans="1:2" ht="12.75">
      <c r="A98" s="32"/>
      <c s="33" t="s">
        <v>170</v>
      </c>
    </row>
    <row r="99" spans="1:2" ht="12.75">
      <c r="A99" s="32"/>
      <c s="33" t="s">
        <v>189</v>
      </c>
    </row>
    <row r="100" spans="1:2" ht="12.75">
      <c r="A100" s="32"/>
      <c s="33" t="s">
        <v>127</v>
      </c>
    </row>
    <row r="101" spans="1:2" ht="12.75">
      <c r="A101" s="32" t="s">
        <v>193</v>
      </c>
      <c s="33"/>
    </row>
    <row r="102" spans="1:2" ht="12.75">
      <c r="A102" s="32"/>
      <c s="33" t="s">
        <v>170</v>
      </c>
    </row>
    <row r="103" spans="1:2" ht="12.75">
      <c r="A103" s="32"/>
      <c s="33" t="s">
        <v>178</v>
      </c>
    </row>
    <row r="104" spans="1:2" ht="12.75">
      <c r="A104" s="32"/>
      <c s="33" t="s">
        <v>127</v>
      </c>
    </row>
    <row r="105" spans="1:2" ht="12.75">
      <c r="A105" s="32" t="s">
        <v>194</v>
      </c>
      <c s="33"/>
    </row>
    <row r="106" spans="1:2" ht="12.75">
      <c r="A106" s="32"/>
      <c s="33" t="s">
        <v>170</v>
      </c>
    </row>
    <row r="107" spans="1:2" ht="12.75">
      <c r="A107" s="32"/>
      <c s="33" t="s">
        <v>181</v>
      </c>
    </row>
    <row r="108" spans="1:2" ht="12.75">
      <c r="A108" s="32"/>
      <c s="33" t="s">
        <v>195</v>
      </c>
    </row>
    <row r="109" spans="1:2" ht="12.75">
      <c r="A109" s="32" t="s">
        <v>196</v>
      </c>
      <c s="33"/>
    </row>
    <row r="110" spans="1:2" ht="12.75">
      <c r="A110" s="32"/>
      <c s="33" t="s">
        <v>170</v>
      </c>
    </row>
    <row r="111" spans="1:2" ht="12.75">
      <c r="A111" s="32"/>
      <c s="33" t="s">
        <v>197</v>
      </c>
    </row>
    <row r="112" spans="1:2" ht="12.75">
      <c r="A112" s="32"/>
      <c s="33" t="s">
        <v>127</v>
      </c>
    </row>
    <row r="113" spans="1:2" ht="12.75">
      <c r="A113" s="32" t="s">
        <v>198</v>
      </c>
      <c s="33"/>
    </row>
    <row r="114" spans="1:2" ht="12.75">
      <c r="A114" s="32"/>
      <c s="33" t="s">
        <v>170</v>
      </c>
    </row>
    <row r="115" spans="1:2" ht="12.75">
      <c r="A115" s="32"/>
      <c s="33" t="s">
        <v>199</v>
      </c>
    </row>
    <row r="116" spans="1:2" ht="12.75">
      <c r="A116" s="32"/>
      <c s="33" t="s">
        <v>127</v>
      </c>
    </row>
    <row r="117" spans="1:2" ht="12.75">
      <c r="A117" s="32" t="s">
        <v>200</v>
      </c>
      <c s="33"/>
    </row>
    <row r="118" spans="1:2" ht="12.75">
      <c r="A118" s="32"/>
      <c s="33" t="s">
        <v>170</v>
      </c>
    </row>
    <row r="119" spans="1:2" ht="12.75">
      <c r="A119" s="32"/>
      <c s="33" t="s">
        <v>189</v>
      </c>
    </row>
    <row r="120" spans="1:2" ht="12.75">
      <c r="A120" s="32"/>
      <c s="33" t="s">
        <v>201</v>
      </c>
    </row>
    <row r="121" spans="1:2" ht="12.75">
      <c r="A121" s="32" t="s">
        <v>202</v>
      </c>
      <c s="33"/>
    </row>
    <row r="122" spans="1:2" ht="12.75">
      <c r="A122" s="32"/>
      <c s="33" t="s">
        <v>170</v>
      </c>
    </row>
    <row r="123" spans="1:2" ht="12.75">
      <c r="A123" s="32"/>
      <c s="33" t="s">
        <v>179</v>
      </c>
    </row>
    <row r="124" spans="1:2" ht="12.75">
      <c r="A124" s="32"/>
      <c s="33" t="s">
        <v>127</v>
      </c>
    </row>
    <row r="125" spans="1:2" ht="12.75">
      <c r="A125" s="32" t="s">
        <v>203</v>
      </c>
      <c s="33"/>
    </row>
    <row r="126" spans="1:2" ht="12.75">
      <c r="A126" s="32"/>
      <c s="33" t="s">
        <v>170</v>
      </c>
    </row>
    <row r="127" spans="1:2" ht="12.75">
      <c r="A127" s="32"/>
      <c s="33" t="s">
        <v>204</v>
      </c>
    </row>
    <row r="128" spans="1:2" ht="12.75">
      <c r="A128" s="32"/>
      <c s="33" t="s">
        <v>130</v>
      </c>
    </row>
    <row r="129" spans="1:2" ht="12.75">
      <c r="A129" s="32"/>
      <c s="33" t="s">
        <v>127</v>
      </c>
    </row>
    <row r="130" spans="1:2" ht="12.75">
      <c r="A130" s="32" t="s">
        <v>205</v>
      </c>
      <c s="33"/>
    </row>
    <row r="131" spans="1:2" ht="12.75">
      <c r="A131" s="32"/>
      <c s="33" t="s">
        <v>170</v>
      </c>
    </row>
    <row r="132" spans="1:2" ht="12.75">
      <c r="A132" s="32"/>
      <c s="33" t="s">
        <v>206</v>
      </c>
    </row>
    <row r="133" spans="1:2" ht="12.75">
      <c r="A133" s="32"/>
      <c s="33" t="s">
        <v>207</v>
      </c>
    </row>
    <row r="134" spans="1:2" ht="12.75">
      <c r="A134" s="32"/>
      <c s="33" t="s">
        <v>127</v>
      </c>
    </row>
    <row r="135" spans="1:2" ht="12.75">
      <c r="A135" s="32" t="s">
        <v>208</v>
      </c>
      <c s="33"/>
    </row>
    <row r="136" spans="1:2" ht="12.75">
      <c r="A136" s="32"/>
      <c s="33" t="s">
        <v>170</v>
      </c>
    </row>
    <row r="137" spans="1:2" ht="12.75">
      <c r="A137" s="32"/>
      <c s="33" t="s">
        <v>209</v>
      </c>
    </row>
    <row r="138" spans="1:2" ht="12.75">
      <c r="A138" s="32"/>
      <c s="33" t="s">
        <v>130</v>
      </c>
    </row>
    <row r="139" spans="1:2" ht="13.5">
      <c r="A139" s="35"/>
      <c s="36" t="s">
        <v>127</v>
      </c>
    </row>
    <row r="140" spans="1:2" ht="12.75">
      <c r="A140" s="28" t="s">
        <v>210</v>
      </c>
      <c s="29"/>
    </row>
    <row r="141" spans="1:2" ht="12.75">
      <c r="A141" s="32"/>
      <c s="33" t="s">
        <v>170</v>
      </c>
    </row>
    <row r="142" spans="1:2" ht="12.75">
      <c r="A142" s="32"/>
      <c s="33" t="s">
        <v>211</v>
      </c>
    </row>
    <row r="143" spans="1:2" ht="12.75">
      <c r="A143" s="32"/>
      <c s="33" t="s">
        <v>179</v>
      </c>
    </row>
    <row r="144" spans="1:2" ht="12.75">
      <c r="A144" s="32"/>
      <c s="33" t="s">
        <v>127</v>
      </c>
    </row>
    <row r="145" spans="1:2" ht="12.75">
      <c r="A145" s="32" t="s">
        <v>212</v>
      </c>
      <c s="33"/>
    </row>
    <row r="146" spans="1:2" ht="12.75">
      <c r="A146" s="32"/>
      <c s="33" t="s">
        <v>170</v>
      </c>
    </row>
    <row r="147" spans="1:2" ht="12.75">
      <c r="A147" s="32"/>
      <c s="33" t="s">
        <v>213</v>
      </c>
    </row>
    <row r="148" spans="1:2" ht="12.75">
      <c r="A148" s="32"/>
      <c s="33" t="s">
        <v>127</v>
      </c>
    </row>
    <row r="149" spans="1:2" ht="12.75">
      <c r="A149" s="32" t="s">
        <v>214</v>
      </c>
      <c s="33"/>
    </row>
    <row r="150" spans="1:2" ht="12.75">
      <c r="A150" s="32"/>
      <c s="33" t="s">
        <v>170</v>
      </c>
    </row>
    <row r="151" spans="1:2" ht="12.75">
      <c r="A151" s="32"/>
      <c s="33" t="s">
        <v>215</v>
      </c>
    </row>
    <row r="152" spans="1:2" ht="12.75">
      <c r="A152" s="32"/>
      <c s="33" t="s">
        <v>127</v>
      </c>
    </row>
    <row r="153" spans="1:2" ht="12.75">
      <c r="A153" s="32" t="s">
        <v>216</v>
      </c>
      <c s="33"/>
    </row>
    <row r="154" spans="1:2" ht="12.75">
      <c r="A154" s="32"/>
      <c s="33" t="s">
        <v>170</v>
      </c>
    </row>
    <row r="155" spans="1:2" ht="12.75">
      <c r="A155" s="32"/>
      <c s="33" t="s">
        <v>211</v>
      </c>
    </row>
    <row r="156" spans="1:2" ht="12.75">
      <c r="A156" s="32"/>
      <c s="33" t="s">
        <v>179</v>
      </c>
    </row>
    <row r="157" spans="1:2" ht="12.75">
      <c r="A157" s="32"/>
      <c s="33" t="s">
        <v>127</v>
      </c>
    </row>
    <row r="158" spans="1:2" ht="12.75">
      <c r="A158" s="32" t="s">
        <v>217</v>
      </c>
      <c s="33"/>
    </row>
    <row r="159" spans="1:2" ht="12.75">
      <c r="A159" s="32"/>
      <c s="33" t="s">
        <v>170</v>
      </c>
    </row>
    <row r="160" spans="1:2" ht="12.75">
      <c r="A160" s="32"/>
      <c s="33" t="s">
        <v>218</v>
      </c>
    </row>
    <row r="161" spans="1:2" ht="12.75">
      <c r="A161" s="32"/>
      <c s="33" t="s">
        <v>127</v>
      </c>
    </row>
    <row r="162" spans="1:2" ht="12.75">
      <c r="A162" s="32" t="s">
        <v>219</v>
      </c>
      <c s="33"/>
    </row>
    <row r="163" spans="1:2" ht="12.75">
      <c r="A163" s="32"/>
      <c s="33" t="s">
        <v>170</v>
      </c>
    </row>
    <row r="164" spans="1:2" ht="12.75">
      <c r="A164" s="32"/>
      <c s="33" t="s">
        <v>179</v>
      </c>
    </row>
    <row r="165" spans="1:2" ht="12.75">
      <c r="A165" s="32"/>
      <c s="33" t="s">
        <v>127</v>
      </c>
    </row>
    <row r="166" spans="1:2" ht="12.75">
      <c r="A166" s="32" t="s">
        <v>220</v>
      </c>
      <c s="33"/>
    </row>
    <row r="167" spans="1:2" ht="12.75">
      <c r="A167" s="32"/>
      <c s="33" t="s">
        <v>170</v>
      </c>
    </row>
    <row r="168" spans="1:2" ht="12.75">
      <c r="A168" s="32"/>
      <c s="33" t="s">
        <v>221</v>
      </c>
    </row>
    <row r="169" spans="1:2" ht="12.75">
      <c r="A169" s="32"/>
      <c s="33" t="s">
        <v>127</v>
      </c>
    </row>
    <row r="170" spans="1:2" ht="12.75">
      <c r="A170" s="32" t="s">
        <v>222</v>
      </c>
      <c s="33"/>
    </row>
    <row r="171" spans="1:2" ht="12.75">
      <c r="A171" s="32"/>
      <c s="33" t="s">
        <v>170</v>
      </c>
    </row>
    <row r="172" spans="1:2" ht="12.75">
      <c r="A172" s="32"/>
      <c s="33" t="s">
        <v>223</v>
      </c>
    </row>
    <row r="173" spans="1:2" ht="12.75">
      <c r="A173" s="32"/>
      <c s="33" t="s">
        <v>127</v>
      </c>
    </row>
  </sheetData>
  <printOptions/>
  <pageMargins left="0.7" right="0.7" top="0.75" bottom="0.75" header="0.3" footer="0.3"/>
  <pageSetup horizontalDpi="300" verticalDpi="300" orientation="portrait" paperSize="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workbookViewId="0" topLeftCell="A1">
      <selection pane="topLeft" activeCell="A19" sqref="A19"/>
    </sheetView>
  </sheetViews>
  <sheetFormatPr defaultColWidth="9.14285714285714" defaultRowHeight="12.75"/>
  <cols>
    <col min="1" max="1" width="32.1428571428571" customWidth="1"/>
    <col min="2" max="2" width="4.85714285714286" customWidth="1"/>
    <col min="3" max="3" width="8.57142857142857" customWidth="1"/>
    <col min="4" max="4" width="5" customWidth="1"/>
    <col min="5" max="5" width="5.57142857142857" customWidth="1"/>
    <col min="6" max="6" width="4.28571428571429" customWidth="1"/>
    <col min="7" max="8" width="7.28571428571429" customWidth="1"/>
    <col min="9" max="9" width="3.14285714285714" customWidth="1"/>
    <col min="10" max="10" width="46.7142857142857" style="72" customWidth="1"/>
    <col min="11" max="11" width="26.8571428571429" customWidth="1"/>
    <col min="12" max="13" width="7.28571428571429" customWidth="1"/>
    <col min="15" max="16" width="46.7142857142857" style="70" customWidth="1"/>
    <col min="17" max="17" width="46.7142857142857" style="73" customWidth="1"/>
    <col min="18" max="18" width="37.2857142857143" style="73" customWidth="1"/>
    <col min="19" max="19" width="9.42857142857143" customWidth="1"/>
    <col min="20" max="20" width="11.8571428571429" customWidth="1"/>
    <col min="22" max="22" width="10.1428571428571" style="16" customWidth="1"/>
    <col min="23" max="25" width="9.14285714285714" style="16" customWidth="1"/>
  </cols>
  <sheetData>
    <row r="1" spans="2:25" ht="13.5">
      <c r="B1" s="60"/>
      <c s="60"/>
      <c s="60"/>
      <c s="60"/>
      <c s="60"/>
      <c s="60" t="s">
        <v>226</v>
      </c>
      <c s="60" t="s">
        <v>227</v>
      </c>
      <c r="J1" s="213" t="s">
        <v>301</v>
      </c>
      <c s="60">
        <v>1</v>
      </c>
      <c s="60" t="s">
        <v>30</v>
      </c>
      <c s="60">
        <v>1</v>
      </c>
      <c>
        <v>1</v>
      </c>
      <c s="67"/>
      <c s="203" t="s">
        <v>320</v>
      </c>
      <c s="73" t="str">
        <f>IF(P1&lt;&gt;"",TRIM(P1),"-")</f>
        <v>Total US - MultiOutletC</v>
      </c>
      <c r="S1" s="73"/>
      <c s="65" t="str">
        <f>RIGHT(A15,12)</f>
        <v>0</v>
      </c>
      <c s="16" t="e">
        <f>VLOOKUP(DATEVALUE(T1),V:Y,4,FALSE)</f>
        <v>#VALUE!</v>
      </c>
      <c s="64">
        <f t="shared" ref="V1:V8" si="0">V2-7</f>
        <v>41280</v>
      </c>
      <c s="63">
        <v>1</v>
      </c>
      <c s="16">
        <v>1</v>
      </c>
      <c s="16" t="str">
        <f>"P"&amp;W1&amp;"W"&amp;X1</f>
        <v>P1W1</v>
      </c>
    </row>
    <row r="2" spans="2:25" ht="26.25" customHeight="1">
      <c r="B2" s="61" t="s">
        <v>228</v>
      </c>
      <c s="61" t="s">
        <v>43</v>
      </c>
      <c s="61" t="s">
        <v>41</v>
      </c>
      <c s="61" t="s">
        <v>42</v>
      </c>
      <c s="60"/>
      <c s="60" t="s">
        <v>229</v>
      </c>
      <c s="60" t="s">
        <v>230</v>
      </c>
      <c r="J2" s="83" t="s">
        <v>354</v>
      </c>
      <c s="60" t="str">
        <f>OFFSET(J1,K1-1,0)</f>
        <v>Total US - MultiOutletC</v>
      </c>
      <c s="60" t="s">
        <v>32</v>
      </c>
      <c s="129" t="str">
        <f>OFFSET(L1,M1-1,0)</f>
        <v>Dollars</v>
      </c>
      <c s="127">
        <f>OFFSET(A15,N1-1,0)</f>
        <v>0</v>
      </c>
      <c s="68"/>
      <c s="203" t="s">
        <v>321</v>
      </c>
      <c s="73" t="str">
        <f t="shared" ref="Q2:Q65" si="1">IF(P2&lt;&gt;"",TRIM(P2),"-")</f>
        <v>Total US - MultiOutlet</v>
      </c>
      <c s="74"/>
      <c r="V2" s="64">
        <f t="shared" si="0"/>
        <v>41287</v>
      </c>
      <c s="16">
        <v>1</v>
      </c>
      <c s="16">
        <f>X1+1</f>
        <v>2</v>
      </c>
      <c s="16" t="str">
        <f t="shared" ref="Y2:Y65" si="2">"P"&amp;W2&amp;"W"&amp;X2</f>
        <v>P1W2</v>
      </c>
    </row>
    <row r="3" spans="1:25" ht="12.75">
      <c r="A3" s="62" t="s">
        <v>231</v>
      </c>
      <c s="60">
        <v>32</v>
      </c>
      <c s="60">
        <f>COUNTIFS(J:J,"&lt;&gt;-")-COUNTBLANK(J:J)</f>
        <v>73</v>
      </c>
      <c s="60">
        <v>4</v>
      </c>
      <c s="60">
        <v>2</v>
      </c>
      <c s="60"/>
      <c s="60">
        <f>($K$1-1)*B3</f>
        <v>0</v>
      </c>
      <c s="60">
        <f>($M$1-1)*8</f>
        <v>0</v>
      </c>
      <c r="J3" s="83" t="s">
        <v>302</v>
      </c>
      <c r="O3" s="68"/>
      <c s="203" t="s">
        <v>322</v>
      </c>
      <c s="73" t="str">
        <f t="shared" si="1"/>
        <v>Total US - Groc</v>
      </c>
      <c s="74"/>
      <c r="V3" s="64">
        <f t="shared" si="0"/>
        <v>41294</v>
      </c>
      <c s="16">
        <v>1</v>
      </c>
      <c s="16">
        <f>X2+1</f>
        <v>3</v>
      </c>
      <c s="16" t="str">
        <f t="shared" si="2"/>
        <v>P1W3</v>
      </c>
    </row>
    <row r="4" spans="1:25" ht="12.75">
      <c r="A4" s="62" t="s">
        <v>232</v>
      </c>
      <c s="60">
        <v>19</v>
      </c>
      <c s="60">
        <f>COUNTIFS(J:J,"&lt;&gt;-")-COUNTBLANK(J:J)</f>
        <v>73</v>
      </c>
      <c s="60">
        <v>4</v>
      </c>
      <c s="60">
        <v>2</v>
      </c>
      <c s="60"/>
      <c s="60">
        <f>($K$1-1)*B4</f>
        <v>0</v>
      </c>
      <c s="60">
        <f>($M$1-1)*8</f>
        <v>0</v>
      </c>
      <c r="J4" s="83" t="s">
        <v>303</v>
      </c>
      <c s="6"/>
      <c r="N4" t="str">
        <f>CONCATENATE("Time : ",N2)</f>
        <v>Time : 0</v>
      </c>
      <c s="68"/>
      <c s="203" t="s">
        <v>323</v>
      </c>
      <c s="73" t="str">
        <f t="shared" si="1"/>
        <v>Total US - Drug</v>
      </c>
      <c s="74"/>
      <c r="V4" s="64">
        <f t="shared" si="0"/>
        <v>41301</v>
      </c>
      <c s="16">
        <v>1</v>
      </c>
      <c s="16">
        <f>X3+1</f>
        <v>4</v>
      </c>
      <c s="16" t="str">
        <f t="shared" si="2"/>
        <v>P1W4</v>
      </c>
    </row>
    <row r="5" spans="1:25" ht="12.75">
      <c r="A5" s="62" t="s">
        <v>233</v>
      </c>
      <c s="60">
        <v>81</v>
      </c>
      <c s="60">
        <f>COUNTIFS(J:J,"&lt;&gt;-")-COUNTBLANK(J:J)</f>
        <v>73</v>
      </c>
      <c s="60">
        <v>4</v>
      </c>
      <c s="60">
        <v>2</v>
      </c>
      <c s="60"/>
      <c s="60">
        <f>($K$1-1)*B5</f>
        <v>0</v>
      </c>
      <c s="60">
        <f>($M$1-1)*8</f>
        <v>0</v>
      </c>
      <c r="J5" s="83" t="s">
        <v>324</v>
      </c>
      <c r="O5" s="69"/>
      <c s="203" t="s">
        <v>324</v>
      </c>
      <c s="73" t="str">
        <f t="shared" si="1"/>
        <v>Total Dollar (Family + Freds)</v>
      </c>
      <c s="74"/>
      <c s="202"/>
      <c r="V5" s="64">
        <f t="shared" si="0"/>
        <v>41308</v>
      </c>
      <c s="16">
        <f>IF(W1+1=14,1,W1+1)</f>
        <v>2</v>
      </c>
      <c s="16">
        <f>X1</f>
        <v>1</v>
      </c>
      <c s="16" t="str">
        <f t="shared" si="2"/>
        <v>P2W1</v>
      </c>
    </row>
    <row r="6" spans="1:25" ht="12.75">
      <c r="A6" s="6" t="s">
        <v>1</v>
      </c>
      <c s="62">
        <v>171</v>
      </c>
      <c s="62">
        <v>5</v>
      </c>
      <c s="62">
        <v>4</v>
      </c>
      <c s="62">
        <v>2</v>
      </c>
      <c r="G6" s="60">
        <f>($N$1-1)*B6</f>
        <v>0</v>
      </c>
      <c s="60">
        <f>($M$1-1)*10</f>
        <v>0</v>
      </c>
      <c r="J6" s="83" t="s">
        <v>391</v>
      </c>
      <c r="O6" s="69"/>
      <c s="203" t="s">
        <v>391</v>
      </c>
      <c s="73" t="str">
        <f t="shared" si="1"/>
        <v>Total Club (Sams, BJs)</v>
      </c>
      <c s="74"/>
      <c r="V6" s="64">
        <f t="shared" si="0"/>
        <v>41315</v>
      </c>
      <c s="16">
        <f t="shared" ref="W6:W69" si="3">IF(W2+1=14,1,W2+1)</f>
        <v>2</v>
      </c>
      <c s="16">
        <f t="shared" ref="X6:X69" si="4">X2</f>
        <v>2</v>
      </c>
      <c s="16" t="str">
        <f t="shared" si="2"/>
        <v>P2W2</v>
      </c>
    </row>
    <row r="7" spans="1:25" ht="12.75">
      <c r="A7" s="6" t="s">
        <v>2</v>
      </c>
      <c s="62">
        <v>171</v>
      </c>
      <c s="60">
        <f>COUNTIFS(J:J,"&lt;&gt;-")-COUNTBLANK(J:J)</f>
        <v>73</v>
      </c>
      <c s="62">
        <v>4</v>
      </c>
      <c s="62">
        <v>2</v>
      </c>
      <c r="G7" s="60">
        <f>($K$1-1)*B7</f>
        <v>0</v>
      </c>
      <c s="60">
        <f>($M$1-1)*8</f>
        <v>0</v>
      </c>
      <c r="J7" s="83" t="s">
        <v>304</v>
      </c>
      <c r="O7" s="69"/>
      <c s="203" t="s">
        <v>325</v>
      </c>
      <c s="73" t="str">
        <f t="shared" si="1"/>
        <v>Walmart Corporate-RMA - Walmart</v>
      </c>
      <c s="74"/>
      <c r="V7" s="64">
        <f t="shared" si="0"/>
        <v>41322</v>
      </c>
      <c s="16">
        <f t="shared" si="3"/>
        <v>2</v>
      </c>
      <c s="16">
        <f t="shared" si="4"/>
        <v>3</v>
      </c>
      <c s="16" t="str">
        <f t="shared" si="2"/>
        <v>P2W3</v>
      </c>
    </row>
    <row r="8" spans="1:25" ht="12.75">
      <c r="A8" s="6" t="s">
        <v>3</v>
      </c>
      <c s="62">
        <v>333</v>
      </c>
      <c s="62">
        <v>5</v>
      </c>
      <c s="62">
        <v>4</v>
      </c>
      <c s="62">
        <v>2</v>
      </c>
      <c r="G8" s="60">
        <f>($N$1-1)*B8</f>
        <v>0</v>
      </c>
      <c s="60">
        <f>($M$1-1)*10</f>
        <v>0</v>
      </c>
      <c r="J8" s="83" t="s">
        <v>355</v>
      </c>
      <c r="O8" s="69"/>
      <c s="203" t="s">
        <v>326</v>
      </c>
      <c s="73" t="str">
        <f t="shared" si="1"/>
        <v>DeCA Total - RMA - BASIC</v>
      </c>
      <c s="74"/>
      <c r="V8" s="64">
        <f t="shared" si="0"/>
        <v>41329</v>
      </c>
      <c s="16">
        <f t="shared" si="3"/>
        <v>2</v>
      </c>
      <c s="16">
        <f t="shared" si="4"/>
        <v>4</v>
      </c>
      <c s="16" t="str">
        <f t="shared" si="2"/>
        <v>P2W4</v>
      </c>
    </row>
    <row r="9" spans="1:25" ht="12.75">
      <c r="A9" s="6" t="s">
        <v>4</v>
      </c>
      <c s="62">
        <v>333</v>
      </c>
      <c s="60">
        <f>COUNTIFS(J:J,"&lt;&gt;-")-COUNTBLANK(J:J)</f>
        <v>73</v>
      </c>
      <c s="62">
        <v>4</v>
      </c>
      <c s="62">
        <v>2</v>
      </c>
      <c r="G9" s="60">
        <f>($K$1-1)*B9</f>
        <v>0</v>
      </c>
      <c s="60">
        <f>($M$1-1)*8</f>
        <v>0</v>
      </c>
      <c r="J9" s="83" t="s">
        <v>392</v>
      </c>
      <c r="O9" s="69"/>
      <c s="203" t="s">
        <v>392</v>
      </c>
      <c s="73" t="str">
        <f t="shared" si="1"/>
        <v>Total MassX</v>
      </c>
      <c s="74"/>
      <c r="V9" s="64">
        <f>V10-7</f>
        <v>41336</v>
      </c>
      <c s="16">
        <f t="shared" si="3"/>
        <v>3</v>
      </c>
      <c s="16">
        <f t="shared" si="4"/>
        <v>1</v>
      </c>
      <c s="16" t="str">
        <f t="shared" si="2"/>
        <v>P3W1</v>
      </c>
    </row>
    <row r="10" spans="2:25" ht="12.75">
      <c r="B10" s="6"/>
      <c r="J10" s="83" t="s">
        <v>305</v>
      </c>
      <c r="O10" s="69"/>
      <c s="203" t="s">
        <v>327</v>
      </c>
      <c s="73" t="str">
        <f t="shared" si="1"/>
        <v>Total US - Conv</v>
      </c>
      <c s="74"/>
      <c r="V10" s="64">
        <v>41343</v>
      </c>
      <c s="16">
        <f t="shared" si="3"/>
        <v>3</v>
      </c>
      <c s="16">
        <f t="shared" si="4"/>
        <v>2</v>
      </c>
      <c s="16" t="str">
        <f t="shared" si="2"/>
        <v>P3W2</v>
      </c>
    </row>
    <row r="11" spans="10:25" ht="12.75">
      <c r="J11" s="83" t="s">
        <v>393</v>
      </c>
      <c r="O11" s="69"/>
      <c s="203" t="s">
        <v>393</v>
      </c>
      <c s="73" t="str">
        <f t="shared" si="1"/>
        <v>Total PCT Accts</v>
      </c>
      <c s="74"/>
      <c r="V11" s="64">
        <f>V10+7</f>
        <v>41350</v>
      </c>
      <c s="16">
        <f t="shared" si="3"/>
        <v>3</v>
      </c>
      <c s="16">
        <f t="shared" si="4"/>
        <v>3</v>
      </c>
      <c s="16" t="str">
        <f t="shared" si="2"/>
        <v>P3W3</v>
      </c>
    </row>
    <row r="12" spans="10:25" ht="12.75">
      <c r="J12" s="83" t="s">
        <v>394</v>
      </c>
      <c r="O12" s="69"/>
      <c s="203" t="s">
        <v>394</v>
      </c>
      <c s="73" t="str">
        <f t="shared" si="1"/>
        <v>Total PCT Accounts ex WMT Inc</v>
      </c>
      <c s="74"/>
      <c r="V12" s="64">
        <f t="shared" ref="V12:V75" si="5">V11+7</f>
        <v>41357</v>
      </c>
      <c s="16">
        <f t="shared" si="3"/>
        <v>3</v>
      </c>
      <c s="16">
        <f t="shared" si="4"/>
        <v>4</v>
      </c>
      <c s="16" t="str">
        <f t="shared" si="2"/>
        <v>P3W4</v>
      </c>
    </row>
    <row r="13" spans="10:25" ht="12.75">
      <c r="J13" s="83" t="s">
        <v>328</v>
      </c>
      <c r="O13" s="69"/>
      <c s="203" t="s">
        <v>328</v>
      </c>
      <c s="73" t="str">
        <f t="shared" si="1"/>
        <v>Strategic Grocery</v>
      </c>
      <c s="74"/>
      <c r="V13" s="64">
        <f t="shared" si="5"/>
        <v>41364</v>
      </c>
      <c s="16">
        <f t="shared" si="3"/>
        <v>4</v>
      </c>
      <c s="16">
        <f t="shared" si="4"/>
        <v>1</v>
      </c>
      <c s="16" t="str">
        <f t="shared" si="2"/>
        <v>P4W1</v>
      </c>
    </row>
    <row r="14" spans="10:25" ht="12.75">
      <c r="J14" s="83" t="s">
        <v>329</v>
      </c>
      <c r="O14" s="69"/>
      <c s="203" t="s">
        <v>329</v>
      </c>
      <c s="73" t="str">
        <f t="shared" si="1"/>
        <v>Top 50 Releasable</v>
      </c>
      <c s="74"/>
      <c r="V14" s="64">
        <f t="shared" si="5"/>
        <v>41371</v>
      </c>
      <c s="16">
        <f t="shared" si="3"/>
        <v>4</v>
      </c>
      <c s="16">
        <f t="shared" si="4"/>
        <v>2</v>
      </c>
      <c s="16" t="str">
        <f t="shared" si="2"/>
        <v>P4W2</v>
      </c>
    </row>
    <row r="15" spans="1:25" ht="12.75">
      <c r="A15">
        <f>Picture!C2</f>
        <v>0</v>
      </c>
      <c r="D15" s="6"/>
      <c r="J15" s="83" t="s">
        <v>356</v>
      </c>
      <c r="O15" s="69"/>
      <c s="203" t="s">
        <v>330</v>
      </c>
      <c s="73" t="str">
        <f t="shared" si="1"/>
        <v>Kroger Corporate-RMA - Groc</v>
      </c>
      <c s="74"/>
      <c r="V15" s="64">
        <f t="shared" si="5"/>
        <v>41378</v>
      </c>
      <c s="16">
        <f t="shared" si="3"/>
        <v>4</v>
      </c>
      <c s="16">
        <f t="shared" si="4"/>
        <v>3</v>
      </c>
      <c s="16" t="str">
        <f t="shared" si="2"/>
        <v>P4W3</v>
      </c>
    </row>
    <row r="16" spans="1:25" ht="25.5">
      <c r="A16">
        <f>IF(LEFT(Picture!E2,2)="KO",CONCATENATE(Picture!E2,RIGHT(Picture!E2,13)),((SUBSTITUTE(Picture!E2,"Quad","Period",1))))</f>
      </c>
      <c r="D16" s="6"/>
      <c r="J16" s="83" t="s">
        <v>421</v>
      </c>
      <c r="O16" s="69"/>
      <c s="203" t="s">
        <v>395</v>
      </c>
      <c s="73" t="str">
        <f t="shared" si="1"/>
        <v>Albertsons Safeway - Safeway Corp w/out AK/HI-RMA - Groc</v>
      </c>
      <c s="74"/>
      <c r="V16" s="64">
        <f t="shared" si="5"/>
        <v>41385</v>
      </c>
      <c s="16">
        <f t="shared" si="3"/>
        <v>4</v>
      </c>
      <c s="16">
        <f t="shared" si="4"/>
        <v>4</v>
      </c>
      <c s="16" t="str">
        <f t="shared" si="2"/>
        <v>P4W4</v>
      </c>
    </row>
    <row r="17" spans="1:25" ht="12.75">
      <c r="A17" s="181">
        <f>Picture!H2</f>
        <v>0</v>
      </c>
      <c r="D17" s="6"/>
      <c r="J17" s="83" t="s">
        <v>422</v>
      </c>
      <c r="O17" s="69"/>
      <c s="203" t="s">
        <v>396</v>
      </c>
      <c s="73" t="str">
        <f t="shared" si="1"/>
        <v>Delhaize Corp-RMA - Groc</v>
      </c>
      <c s="74"/>
      <c r="V17" s="64">
        <f t="shared" si="5"/>
        <v>41392</v>
      </c>
      <c s="16">
        <f t="shared" si="3"/>
        <v>5</v>
      </c>
      <c s="16">
        <f t="shared" si="4"/>
        <v>1</v>
      </c>
      <c s="16" t="str">
        <f t="shared" si="2"/>
        <v>P5W1</v>
      </c>
    </row>
    <row r="18" spans="1:25" ht="12.75">
      <c r="A18" s="181">
        <f>Picture!I2</f>
        <v>0</v>
      </c>
      <c r="D18" s="6"/>
      <c r="J18" s="83" t="s">
        <v>357</v>
      </c>
      <c r="O18" s="69"/>
      <c s="203" t="s">
        <v>331</v>
      </c>
      <c s="73" t="str">
        <f t="shared" si="1"/>
        <v>Publix Corporate-RMA - Groc</v>
      </c>
      <c s="74"/>
      <c r="V18" s="64">
        <f t="shared" si="5"/>
        <v>41399</v>
      </c>
      <c s="16">
        <f t="shared" si="3"/>
        <v>5</v>
      </c>
      <c s="16">
        <f t="shared" si="4"/>
        <v>2</v>
      </c>
      <c s="16" t="str">
        <f t="shared" si="2"/>
        <v>P5W2</v>
      </c>
    </row>
    <row r="19" spans="10:25" ht="12.75">
      <c r="J19" s="83" t="s">
        <v>358</v>
      </c>
      <c r="O19" s="69"/>
      <c s="203" t="s">
        <v>332</v>
      </c>
      <c s="73" t="str">
        <f t="shared" si="1"/>
        <v>Ahold Corporate-RMA - Groc</v>
      </c>
      <c s="74"/>
      <c r="V19" s="64">
        <f t="shared" si="5"/>
        <v>41406</v>
      </c>
      <c s="16">
        <f t="shared" si="3"/>
        <v>5</v>
      </c>
      <c s="16">
        <f t="shared" si="4"/>
        <v>3</v>
      </c>
      <c s="16" t="str">
        <f t="shared" si="2"/>
        <v>P5W3</v>
      </c>
    </row>
    <row r="20" spans="10:25" ht="12.75">
      <c r="J20" s="83" t="s">
        <v>359</v>
      </c>
      <c r="O20" s="69"/>
      <c s="203" t="s">
        <v>240</v>
      </c>
      <c s="73" t="str">
        <f t="shared" si="1"/>
        <v>Big Y-RMA - Groc</v>
      </c>
      <c s="74"/>
      <c r="V20" s="64">
        <f t="shared" si="5"/>
        <v>41413</v>
      </c>
      <c s="16">
        <f t="shared" si="3"/>
        <v>5</v>
      </c>
      <c s="16">
        <f t="shared" si="4"/>
        <v>4</v>
      </c>
      <c s="16" t="str">
        <f t="shared" si="2"/>
        <v>P5W4</v>
      </c>
    </row>
    <row r="21" spans="10:25" ht="12.75">
      <c r="J21" s="83" t="s">
        <v>360</v>
      </c>
      <c r="O21" s="69"/>
      <c s="203" t="s">
        <v>241</v>
      </c>
      <c s="73" t="str">
        <f t="shared" si="1"/>
        <v>Giant Eagle-Corporate-RMA - Groc</v>
      </c>
      <c s="74"/>
      <c r="V21" s="64">
        <f t="shared" si="5"/>
        <v>41420</v>
      </c>
      <c s="16">
        <f t="shared" si="3"/>
        <v>6</v>
      </c>
      <c s="16">
        <f t="shared" si="4"/>
        <v>1</v>
      </c>
      <c s="16" t="str">
        <f t="shared" si="2"/>
        <v>P6W1</v>
      </c>
    </row>
    <row r="22" spans="10:25" ht="12.75">
      <c r="J22" s="83" t="s">
        <v>423</v>
      </c>
      <c r="O22" s="69"/>
      <c s="203" t="s">
        <v>397</v>
      </c>
      <c s="73" t="str">
        <f t="shared" si="1"/>
        <v>Kroger Harris Teeter Total-RMA - Groc</v>
      </c>
      <c s="74"/>
      <c r="V22" s="64">
        <f t="shared" si="5"/>
        <v>41427</v>
      </c>
      <c s="16">
        <f t="shared" si="3"/>
        <v>6</v>
      </c>
      <c s="16">
        <f t="shared" si="4"/>
        <v>2</v>
      </c>
      <c s="16" t="str">
        <f t="shared" si="2"/>
        <v>P6W2</v>
      </c>
    </row>
    <row r="23" spans="10:25" ht="12.75">
      <c r="J23" s="83" t="s">
        <v>361</v>
      </c>
      <c r="O23" s="69"/>
      <c s="203" t="s">
        <v>243</v>
      </c>
      <c s="73" t="str">
        <f t="shared" si="1"/>
        <v>Hy-Vee-Corporate-RMA - Groc</v>
      </c>
      <c s="74"/>
      <c r="V23" s="64">
        <f t="shared" si="5"/>
        <v>41434</v>
      </c>
      <c s="16">
        <f t="shared" si="3"/>
        <v>6</v>
      </c>
      <c s="16">
        <f t="shared" si="4"/>
        <v>3</v>
      </c>
      <c s="16" t="str">
        <f t="shared" si="2"/>
        <v>P6W3</v>
      </c>
    </row>
    <row r="24" spans="10:25" ht="12.75">
      <c r="J24" s="83" t="s">
        <v>362</v>
      </c>
      <c r="O24" s="69"/>
      <c s="203" t="s">
        <v>333</v>
      </c>
      <c s="73" t="str">
        <f t="shared" si="1"/>
        <v>Price Chopper Corporate-RMA - Groc</v>
      </c>
      <c s="74"/>
      <c r="V24" s="64">
        <f t="shared" si="5"/>
        <v>41441</v>
      </c>
      <c s="16">
        <f t="shared" si="3"/>
        <v>6</v>
      </c>
      <c s="16">
        <f t="shared" si="4"/>
        <v>4</v>
      </c>
      <c s="16" t="str">
        <f t="shared" si="2"/>
        <v>P6W4</v>
      </c>
    </row>
    <row r="25" spans="10:25" ht="12.75">
      <c r="J25" s="83" t="s">
        <v>424</v>
      </c>
      <c r="O25" s="69"/>
      <c s="203" t="s">
        <v>398</v>
      </c>
      <c s="73" t="str">
        <f t="shared" si="1"/>
        <v>Roundy's Corp-RMA - Groc</v>
      </c>
      <c s="74"/>
      <c r="V25" s="64">
        <f t="shared" si="5"/>
        <v>41448</v>
      </c>
      <c s="16">
        <f t="shared" si="3"/>
        <v>7</v>
      </c>
      <c s="16">
        <f t="shared" si="4"/>
        <v>1</v>
      </c>
      <c s="16" t="str">
        <f t="shared" si="2"/>
        <v>P7W1</v>
      </c>
    </row>
    <row r="26" spans="10:25" ht="12.75">
      <c r="J26" s="83" t="s">
        <v>363</v>
      </c>
      <c r="O26" s="69"/>
      <c s="203" t="s">
        <v>246</v>
      </c>
      <c s="73" t="str">
        <f t="shared" si="1"/>
        <v>Save Mart Corporate-RMA - Groc</v>
      </c>
      <c s="74"/>
      <c r="V26" s="64">
        <f t="shared" si="5"/>
        <v>41455</v>
      </c>
      <c s="16">
        <f t="shared" si="3"/>
        <v>7</v>
      </c>
      <c s="16">
        <f t="shared" si="4"/>
        <v>2</v>
      </c>
      <c s="16" t="str">
        <f t="shared" si="2"/>
        <v>P7W2</v>
      </c>
    </row>
    <row r="27" spans="10:25" ht="12.75">
      <c r="J27" s="83" t="s">
        <v>364</v>
      </c>
      <c r="O27" s="69"/>
      <c s="203" t="s">
        <v>334</v>
      </c>
      <c s="73" t="str">
        <f t="shared" si="1"/>
        <v>Schnucks Total Corporate-RMA - Groc</v>
      </c>
      <c s="74"/>
      <c r="V27" s="64">
        <f t="shared" si="5"/>
        <v>41462</v>
      </c>
      <c s="16">
        <f t="shared" si="3"/>
        <v>7</v>
      </c>
      <c s="16">
        <f t="shared" si="4"/>
        <v>3</v>
      </c>
      <c s="16" t="str">
        <f t="shared" si="2"/>
        <v>P7W3</v>
      </c>
    </row>
    <row r="28" spans="10:25" ht="12.75">
      <c r="J28" s="83" t="s">
        <v>365</v>
      </c>
      <c r="O28" s="69"/>
      <c s="203" t="s">
        <v>248</v>
      </c>
      <c s="73" t="str">
        <f t="shared" si="1"/>
        <v>Stater Bros-Corporate-RMA - Groc</v>
      </c>
      <c s="74"/>
      <c r="V28" s="64">
        <f t="shared" si="5"/>
        <v>41469</v>
      </c>
      <c s="16">
        <f t="shared" si="3"/>
        <v>7</v>
      </c>
      <c s="16">
        <f t="shared" si="4"/>
        <v>4</v>
      </c>
      <c s="16" t="str">
        <f t="shared" si="2"/>
        <v>P7W4</v>
      </c>
    </row>
    <row r="29" spans="10:25" ht="12.75">
      <c r="J29" s="83" t="s">
        <v>366</v>
      </c>
      <c r="O29" s="69"/>
      <c s="203" t="s">
        <v>335</v>
      </c>
      <c s="73" t="str">
        <f t="shared" si="1"/>
        <v>Supervalu Total Corporate-RMA - Groc</v>
      </c>
      <c s="74"/>
      <c r="V29" s="64">
        <f t="shared" si="5"/>
        <v>41476</v>
      </c>
      <c s="16">
        <f t="shared" si="3"/>
        <v>8</v>
      </c>
      <c s="16">
        <f t="shared" si="4"/>
        <v>1</v>
      </c>
      <c s="16" t="str">
        <f t="shared" si="2"/>
        <v>P8W1</v>
      </c>
    </row>
    <row r="30" spans="10:25" ht="12.75">
      <c r="J30" s="83" t="s">
        <v>367</v>
      </c>
      <c r="O30" s="69"/>
      <c s="203" t="s">
        <v>336</v>
      </c>
      <c s="73" t="str">
        <f t="shared" si="1"/>
        <v>Tops Total-RMA - Groc</v>
      </c>
      <c s="74"/>
      <c r="V30" s="64">
        <f t="shared" si="5"/>
        <v>41483</v>
      </c>
      <c s="16">
        <f t="shared" si="3"/>
        <v>8</v>
      </c>
      <c s="16">
        <f t="shared" si="4"/>
        <v>2</v>
      </c>
      <c s="16" t="str">
        <f t="shared" si="2"/>
        <v>P8W2</v>
      </c>
    </row>
    <row r="31" spans="10:25" ht="12.75">
      <c r="J31" s="83" t="s">
        <v>368</v>
      </c>
      <c r="O31" s="69"/>
      <c s="203" t="s">
        <v>251</v>
      </c>
      <c s="73" t="str">
        <f t="shared" si="1"/>
        <v>Wakefern-Corporate-RMA - Groc</v>
      </c>
      <c s="74"/>
      <c r="V31" s="64">
        <f t="shared" si="5"/>
        <v>41490</v>
      </c>
      <c s="16">
        <f t="shared" si="3"/>
        <v>8</v>
      </c>
      <c s="16">
        <f t="shared" si="4"/>
        <v>3</v>
      </c>
      <c s="16" t="str">
        <f t="shared" si="2"/>
        <v>P8W3</v>
      </c>
    </row>
    <row r="32" spans="10:25" ht="12.75">
      <c r="J32" s="83" t="s">
        <v>369</v>
      </c>
      <c r="O32" s="69"/>
      <c s="203" t="s">
        <v>337</v>
      </c>
      <c s="73" t="str">
        <f t="shared" si="1"/>
        <v>Wegmans Corporate-RMA - Groc</v>
      </c>
      <c s="74"/>
      <c r="V32" s="64">
        <f t="shared" si="5"/>
        <v>41497</v>
      </c>
      <c s="16">
        <f t="shared" si="3"/>
        <v>8</v>
      </c>
      <c s="16">
        <f t="shared" si="4"/>
        <v>4</v>
      </c>
      <c s="16" t="str">
        <f t="shared" si="2"/>
        <v>P8W4</v>
      </c>
    </row>
    <row r="33" spans="10:25" ht="12.75">
      <c r="J33" s="83" t="s">
        <v>370</v>
      </c>
      <c r="O33" s="69"/>
      <c s="203" t="s">
        <v>253</v>
      </c>
      <c s="73" t="str">
        <f t="shared" si="1"/>
        <v>Weis-Corporate-RMA - Groc</v>
      </c>
      <c s="74"/>
      <c r="V33" s="64">
        <f t="shared" si="5"/>
        <v>41504</v>
      </c>
      <c s="16">
        <f t="shared" si="3"/>
        <v>9</v>
      </c>
      <c s="16">
        <f t="shared" si="4"/>
        <v>1</v>
      </c>
      <c s="16" t="str">
        <f t="shared" si="2"/>
        <v>P9W1</v>
      </c>
    </row>
    <row r="34" spans="10:25" ht="12.75">
      <c r="J34" s="83" t="s">
        <v>371</v>
      </c>
      <c r="O34" s="69"/>
      <c s="203" t="s">
        <v>338</v>
      </c>
      <c s="73" t="str">
        <f t="shared" si="1"/>
        <v>Bi-Lo Winn Dixie Corp-RMA - Groc</v>
      </c>
      <c s="74"/>
      <c r="V34" s="64">
        <f t="shared" si="5"/>
        <v>41511</v>
      </c>
      <c s="16">
        <f t="shared" si="3"/>
        <v>9</v>
      </c>
      <c s="16">
        <f t="shared" si="4"/>
        <v>2</v>
      </c>
      <c s="16" t="str">
        <f t="shared" si="2"/>
        <v>P9W2</v>
      </c>
    </row>
    <row r="35" spans="10:25" ht="12.75">
      <c r="J35" s="83" t="s">
        <v>425</v>
      </c>
      <c r="O35" s="69"/>
      <c s="203" t="s">
        <v>399</v>
      </c>
      <c s="73" t="str">
        <f t="shared" si="1"/>
        <v>Kmart Corporate-RMA - Mass</v>
      </c>
      <c r="V35" s="64">
        <f t="shared" si="5"/>
        <v>41518</v>
      </c>
      <c s="16">
        <f t="shared" si="3"/>
        <v>9</v>
      </c>
      <c s="16">
        <f t="shared" si="4"/>
        <v>3</v>
      </c>
      <c s="16" t="str">
        <f t="shared" si="2"/>
        <v>P9W3</v>
      </c>
    </row>
    <row r="36" spans="10:25" ht="12.75">
      <c r="J36" s="83" t="s">
        <v>372</v>
      </c>
      <c r="O36" s="69"/>
      <c s="203" t="s">
        <v>256</v>
      </c>
      <c s="73" t="str">
        <f t="shared" si="1"/>
        <v>Target Total Corporate-RMA-Mass</v>
      </c>
      <c r="V36" s="64">
        <f t="shared" si="5"/>
        <v>41525</v>
      </c>
      <c s="16">
        <f t="shared" si="3"/>
        <v>9</v>
      </c>
      <c s="16">
        <f t="shared" si="4"/>
        <v>4</v>
      </c>
      <c s="16" t="str">
        <f t="shared" si="2"/>
        <v>P9W4</v>
      </c>
    </row>
    <row r="37" spans="10:25" ht="12.75">
      <c r="J37" s="83" t="s">
        <v>426</v>
      </c>
      <c r="O37" s="69"/>
      <c s="203" t="s">
        <v>400</v>
      </c>
      <c s="73" t="str">
        <f t="shared" si="1"/>
        <v>BJ's Corporate-RMA - Club</v>
      </c>
      <c r="V37" s="64">
        <f t="shared" si="5"/>
        <v>41532</v>
      </c>
      <c s="16">
        <f t="shared" si="3"/>
        <v>10</v>
      </c>
      <c s="16">
        <f t="shared" si="4"/>
        <v>1</v>
      </c>
      <c s="16" t="str">
        <f t="shared" si="2"/>
        <v>P10W1</v>
      </c>
    </row>
    <row r="38" spans="10:25" ht="12.75">
      <c r="J38" s="83" t="s">
        <v>373</v>
      </c>
      <c r="O38" s="69"/>
      <c s="203" t="s">
        <v>290</v>
      </c>
      <c s="73" t="str">
        <f t="shared" si="1"/>
        <v>Sam's Corp-RMA - Club</v>
      </c>
      <c r="V38" s="64">
        <f t="shared" si="5"/>
        <v>41539</v>
      </c>
      <c s="16">
        <f t="shared" si="3"/>
        <v>10</v>
      </c>
      <c s="16">
        <f t="shared" si="4"/>
        <v>2</v>
      </c>
      <c s="16" t="str">
        <f t="shared" si="2"/>
        <v>P10W2</v>
      </c>
    </row>
    <row r="39" spans="10:25" ht="12.75">
      <c r="J39" s="83" t="s">
        <v>374</v>
      </c>
      <c r="O39" s="69"/>
      <c s="203" t="s">
        <v>258</v>
      </c>
      <c s="73" t="str">
        <f t="shared" si="1"/>
        <v>Family Dollar-Total US-RMA - Dollar</v>
      </c>
      <c r="V39" s="64">
        <f t="shared" si="5"/>
        <v>41546</v>
      </c>
      <c s="16">
        <f t="shared" si="3"/>
        <v>10</v>
      </c>
      <c s="16">
        <f t="shared" si="4"/>
        <v>3</v>
      </c>
      <c s="16" t="str">
        <f t="shared" si="2"/>
        <v>P10W3</v>
      </c>
    </row>
    <row r="40" spans="10:25" ht="12.75">
      <c r="J40" s="83" t="s">
        <v>375</v>
      </c>
      <c r="O40" s="69"/>
      <c s="203" t="s">
        <v>259</v>
      </c>
      <c s="73" t="str">
        <f t="shared" si="1"/>
        <v>Freds Dollar-RMA - Dollar</v>
      </c>
      <c r="V40" s="64">
        <f t="shared" si="5"/>
        <v>41553</v>
      </c>
      <c s="16">
        <f t="shared" si="3"/>
        <v>10</v>
      </c>
      <c s="16">
        <f t="shared" si="4"/>
        <v>4</v>
      </c>
      <c s="16" t="str">
        <f t="shared" si="2"/>
        <v>P10W4</v>
      </c>
    </row>
    <row r="41" spans="10:25" ht="12.75">
      <c r="J41" s="83" t="s">
        <v>376</v>
      </c>
      <c r="O41" s="69"/>
      <c s="203" t="s">
        <v>339</v>
      </c>
      <c s="73" t="str">
        <f t="shared" si="1"/>
        <v>CVS Corporate Total-RMA - Drug</v>
      </c>
      <c r="V41" s="64">
        <f t="shared" si="5"/>
        <v>41560</v>
      </c>
      <c s="16">
        <f t="shared" si="3"/>
        <v>11</v>
      </c>
      <c s="16">
        <f t="shared" si="4"/>
        <v>1</v>
      </c>
      <c s="16" t="str">
        <f t="shared" si="2"/>
        <v>P11W1</v>
      </c>
    </row>
    <row r="42" spans="10:25" ht="12.75">
      <c r="J42" s="83" t="s">
        <v>427</v>
      </c>
      <c r="O42" s="69"/>
      <c s="203" t="s">
        <v>401</v>
      </c>
      <c s="73" t="str">
        <f t="shared" si="1"/>
        <v>Rite Aid Total Corp-RMA - Drug</v>
      </c>
      <c r="V42" s="64">
        <f t="shared" si="5"/>
        <v>41567</v>
      </c>
      <c s="16">
        <f t="shared" si="3"/>
        <v>11</v>
      </c>
      <c s="16">
        <f t="shared" si="4"/>
        <v>2</v>
      </c>
      <c s="16" t="str">
        <f t="shared" si="2"/>
        <v>P11W2</v>
      </c>
    </row>
    <row r="43" spans="10:25" ht="12.75">
      <c r="J43" s="83" t="s">
        <v>428</v>
      </c>
      <c r="O43" s="69"/>
      <c s="203" t="s">
        <v>402</v>
      </c>
      <c s="73" t="str">
        <f t="shared" si="1"/>
        <v>Walgreens Corporate w/ Duane Reade-RMA - Drug</v>
      </c>
      <c r="V43" s="64">
        <f t="shared" si="5"/>
        <v>41574</v>
      </c>
      <c s="16">
        <f t="shared" si="3"/>
        <v>11</v>
      </c>
      <c s="16">
        <f t="shared" si="4"/>
        <v>3</v>
      </c>
      <c s="16" t="str">
        <f t="shared" si="2"/>
        <v>P11W3</v>
      </c>
    </row>
    <row r="44" spans="10:25" ht="12.75">
      <c r="J44" s="83" t="s">
        <v>429</v>
      </c>
      <c r="O44" s="69"/>
      <c s="203" t="s">
        <v>403</v>
      </c>
      <c s="73" t="str">
        <f t="shared" si="1"/>
        <v>Walgreens Puerto Rico-RMA - Drug - BASIC</v>
      </c>
      <c r="V44" s="64">
        <f t="shared" si="5"/>
        <v>41581</v>
      </c>
      <c s="16">
        <f t="shared" si="3"/>
        <v>11</v>
      </c>
      <c s="16">
        <f t="shared" si="4"/>
        <v>4</v>
      </c>
      <c s="16" t="str">
        <f t="shared" si="2"/>
        <v>P11W4</v>
      </c>
    </row>
    <row r="45" spans="10:25" ht="12.75">
      <c r="J45" s="83" t="s">
        <v>377</v>
      </c>
      <c r="O45" s="69"/>
      <c s="203" t="s">
        <v>263</v>
      </c>
      <c s="73" t="str">
        <f t="shared" si="1"/>
        <v>Chevron Corporate-SRMA - Conv</v>
      </c>
      <c r="V45" s="64">
        <f t="shared" si="5"/>
        <v>41588</v>
      </c>
      <c s="16">
        <f t="shared" si="3"/>
        <v>12</v>
      </c>
      <c s="16">
        <f t="shared" si="4"/>
        <v>1</v>
      </c>
      <c s="16" t="str">
        <f t="shared" si="2"/>
        <v>P12W1</v>
      </c>
    </row>
    <row r="46" spans="10:25" ht="12.75">
      <c r="J46" s="83" t="s">
        <v>430</v>
      </c>
      <c r="O46" s="69"/>
      <c s="203" t="s">
        <v>404</v>
      </c>
      <c s="73" t="str">
        <f t="shared" si="1"/>
        <v>Cumberland Farms Corporate-SRMA - Conv</v>
      </c>
      <c r="V46" s="64">
        <f t="shared" si="5"/>
        <v>41595</v>
      </c>
      <c s="16">
        <f t="shared" si="3"/>
        <v>12</v>
      </c>
      <c s="16">
        <f t="shared" si="4"/>
        <v>2</v>
      </c>
      <c s="16" t="str">
        <f t="shared" si="2"/>
        <v>P12W2</v>
      </c>
    </row>
    <row r="47" spans="10:25" ht="12.75">
      <c r="J47" s="83" t="s">
        <v>378</v>
      </c>
      <c r="O47" s="69"/>
      <c s="203" t="s">
        <v>265</v>
      </c>
      <c s="73" t="str">
        <f t="shared" si="1"/>
        <v>Circle K Corporate-RMA - Conv</v>
      </c>
      <c r="V47" s="64">
        <f t="shared" si="5"/>
        <v>41602</v>
      </c>
      <c s="16">
        <f t="shared" si="3"/>
        <v>12</v>
      </c>
      <c s="16">
        <f t="shared" si="4"/>
        <v>3</v>
      </c>
      <c s="16" t="str">
        <f t="shared" si="2"/>
        <v>P12W3</v>
      </c>
    </row>
    <row r="48" spans="10:25" ht="12.75">
      <c r="J48" s="83" t="s">
        <v>431</v>
      </c>
      <c r="O48" s="69"/>
      <c s="203" t="s">
        <v>405</v>
      </c>
      <c s="73" t="str">
        <f t="shared" si="1"/>
        <v>Speedway WilcoHess - RMA - Conv</v>
      </c>
      <c r="V48" s="64">
        <f t="shared" si="5"/>
        <v>41609</v>
      </c>
      <c s="16">
        <f t="shared" si="3"/>
        <v>12</v>
      </c>
      <c s="16">
        <f t="shared" si="4"/>
        <v>4</v>
      </c>
      <c s="16" t="str">
        <f t="shared" si="2"/>
        <v>P12W4</v>
      </c>
    </row>
    <row r="49" spans="10:25" ht="12.75">
      <c r="J49" s="83" t="s">
        <v>432</v>
      </c>
      <c r="O49" s="69"/>
      <c s="203" t="s">
        <v>406</v>
      </c>
      <c s="73" t="str">
        <f t="shared" si="1"/>
        <v>Kum &amp; Go Corporate-RMA - Conv</v>
      </c>
      <c r="V49" s="64">
        <f t="shared" si="5"/>
        <v>41616</v>
      </c>
      <c s="16">
        <f t="shared" si="3"/>
        <v>13</v>
      </c>
      <c s="16">
        <f t="shared" si="4"/>
        <v>1</v>
      </c>
      <c s="16" t="str">
        <f t="shared" si="2"/>
        <v>P13W1</v>
      </c>
    </row>
    <row r="50" spans="10:25" ht="12.75">
      <c r="J50" s="83" t="s">
        <v>379</v>
      </c>
      <c r="O50" s="69"/>
      <c s="203" t="s">
        <v>268</v>
      </c>
      <c s="73" t="str">
        <f t="shared" si="1"/>
        <v>Pantry Corporate - RMA - Conv</v>
      </c>
      <c r="V50" s="64">
        <f t="shared" si="5"/>
        <v>41623</v>
      </c>
      <c s="16">
        <f t="shared" si="3"/>
        <v>13</v>
      </c>
      <c s="16">
        <f t="shared" si="4"/>
        <v>2</v>
      </c>
      <c s="16" t="str">
        <f t="shared" si="2"/>
        <v>P13W2</v>
      </c>
    </row>
    <row r="51" spans="10:25" ht="12.75">
      <c r="J51" s="83" t="s">
        <v>433</v>
      </c>
      <c r="O51" s="69"/>
      <c s="203" t="s">
        <v>407</v>
      </c>
      <c s="73" t="str">
        <f t="shared" si="1"/>
        <v>CST Brands Corporate-RMA - Conv</v>
      </c>
      <c r="V51" s="64">
        <f t="shared" si="5"/>
        <v>41630</v>
      </c>
      <c s="16">
        <f t="shared" si="3"/>
        <v>13</v>
      </c>
      <c s="16">
        <f t="shared" si="4"/>
        <v>3</v>
      </c>
      <c s="16" t="str">
        <f t="shared" si="2"/>
        <v>P13W3</v>
      </c>
    </row>
    <row r="52" spans="10:25" ht="12.75">
      <c r="J52" s="83" t="s">
        <v>434</v>
      </c>
      <c r="O52" s="69"/>
      <c s="203" t="s">
        <v>408</v>
      </c>
      <c s="73" t="str">
        <f t="shared" si="1"/>
        <v>Speedway Corporate - RMA - Conv</v>
      </c>
      <c r="V52" s="64">
        <f t="shared" si="5"/>
        <v>41637</v>
      </c>
      <c s="16">
        <f t="shared" si="3"/>
        <v>13</v>
      </c>
      <c s="16">
        <f t="shared" si="4"/>
        <v>4</v>
      </c>
      <c s="16" t="str">
        <f t="shared" si="2"/>
        <v>P13W4</v>
      </c>
    </row>
    <row r="53" spans="10:25" ht="12.75">
      <c r="J53" s="83" t="s">
        <v>435</v>
      </c>
      <c r="O53" s="69"/>
      <c s="203" t="s">
        <v>409</v>
      </c>
      <c s="73" t="str">
        <f t="shared" si="1"/>
        <v>Wawa-SRMA - Conv</v>
      </c>
      <c r="V53" s="64">
        <f t="shared" si="5"/>
        <v>41644</v>
      </c>
      <c s="16">
        <f t="shared" si="3"/>
        <v>1</v>
      </c>
      <c s="16">
        <f t="shared" si="4"/>
        <v>1</v>
      </c>
      <c s="16" t="str">
        <f t="shared" si="2"/>
        <v>P1W1</v>
      </c>
    </row>
    <row r="54" spans="10:25" ht="12.75">
      <c r="J54" s="83" t="s">
        <v>436</v>
      </c>
      <c r="O54" s="69"/>
      <c s="203" t="s">
        <v>410</v>
      </c>
      <c s="73" t="str">
        <f t="shared" si="1"/>
        <v>Delhaize Food Lion Corp-RMA-Groc</v>
      </c>
      <c r="V54" s="64">
        <f t="shared" si="5"/>
        <v>41651</v>
      </c>
      <c s="16">
        <f t="shared" si="3"/>
        <v>1</v>
      </c>
      <c s="16">
        <f t="shared" si="4"/>
        <v>2</v>
      </c>
      <c s="16" t="str">
        <f t="shared" si="2"/>
        <v>P1W2</v>
      </c>
    </row>
    <row r="55" spans="10:25" ht="12.75">
      <c r="J55" s="83" t="s">
        <v>380</v>
      </c>
      <c r="O55" s="69"/>
      <c s="203" t="s">
        <v>271</v>
      </c>
      <c s="73" t="str">
        <f t="shared" si="1"/>
        <v>A&amp;P Corporate w/Pathmark-RMA - Groc</v>
      </c>
      <c r="V55" s="64">
        <f t="shared" si="5"/>
        <v>41658</v>
      </c>
      <c s="16">
        <f t="shared" si="3"/>
        <v>1</v>
      </c>
      <c s="16">
        <f t="shared" si="4"/>
        <v>3</v>
      </c>
      <c s="16" t="str">
        <f t="shared" si="2"/>
        <v>P1W3</v>
      </c>
    </row>
    <row r="56" spans="10:25" ht="12.75">
      <c r="J56" s="83" t="s">
        <v>340</v>
      </c>
      <c r="O56" s="69"/>
      <c s="203" t="s">
        <v>340</v>
      </c>
      <c s="73" t="str">
        <f t="shared" si="1"/>
        <v>NAB National Grocery Customers (ex SV, Abs)</v>
      </c>
      <c r="V56" s="64">
        <f t="shared" si="5"/>
        <v>41665</v>
      </c>
      <c s="16">
        <f t="shared" si="3"/>
        <v>1</v>
      </c>
      <c s="16">
        <f t="shared" si="4"/>
        <v>4</v>
      </c>
      <c s="16" t="str">
        <f t="shared" si="2"/>
        <v>P1W4</v>
      </c>
    </row>
    <row r="57" spans="10:25" ht="12.75">
      <c r="J57" s="83" t="s">
        <v>341</v>
      </c>
      <c r="O57" s="69"/>
      <c s="203" t="s">
        <v>341</v>
      </c>
      <c s="73" t="str">
        <f t="shared" si="1"/>
        <v>NAB National Grocery Customers (incl Abs)</v>
      </c>
      <c r="V57" s="64">
        <f t="shared" si="5"/>
        <v>41672</v>
      </c>
      <c s="16">
        <f t="shared" si="3"/>
        <v>2</v>
      </c>
      <c s="16">
        <f t="shared" si="4"/>
        <v>1</v>
      </c>
      <c s="16" t="str">
        <f t="shared" si="2"/>
        <v>P2W1</v>
      </c>
    </row>
    <row r="58" spans="10:25" ht="12.75">
      <c r="J58" s="83" t="s">
        <v>342</v>
      </c>
      <c r="O58" s="69"/>
      <c s="203" t="s">
        <v>342</v>
      </c>
      <c s="73" t="str">
        <f t="shared" si="1"/>
        <v>NAB Regional Customers (ex Abs)</v>
      </c>
      <c r="V58" s="64">
        <f t="shared" si="5"/>
        <v>41679</v>
      </c>
      <c s="16">
        <f t="shared" si="3"/>
        <v>2</v>
      </c>
      <c s="16">
        <f t="shared" si="4"/>
        <v>2</v>
      </c>
      <c s="16" t="str">
        <f t="shared" si="2"/>
        <v>P2W2</v>
      </c>
    </row>
    <row r="59" spans="10:25" ht="12.75">
      <c r="J59" s="83" t="s">
        <v>343</v>
      </c>
      <c r="O59" s="69"/>
      <c s="203" t="s">
        <v>343</v>
      </c>
      <c s="73" t="str">
        <f t="shared" si="1"/>
        <v>NAB Regional Customers (incl Abs)</v>
      </c>
      <c r="V59" s="64">
        <f t="shared" si="5"/>
        <v>41686</v>
      </c>
      <c s="16">
        <f t="shared" si="3"/>
        <v>2</v>
      </c>
      <c s="16">
        <f t="shared" si="4"/>
        <v>3</v>
      </c>
      <c s="16" t="str">
        <f t="shared" si="2"/>
        <v>P2W3</v>
      </c>
    </row>
    <row r="60" spans="10:25" ht="12.75">
      <c r="J60" s="83" t="s">
        <v>381</v>
      </c>
      <c r="O60" s="69"/>
      <c s="203" t="s">
        <v>272</v>
      </c>
      <c s="73" t="str">
        <f t="shared" si="1"/>
        <v>PBC Total - Groc</v>
      </c>
      <c r="V60" s="64">
        <f t="shared" si="5"/>
        <v>41693</v>
      </c>
      <c s="16">
        <f t="shared" si="3"/>
        <v>2</v>
      </c>
      <c s="16">
        <f t="shared" si="4"/>
        <v>4</v>
      </c>
      <c s="16" t="str">
        <f t="shared" si="2"/>
        <v>P2W4</v>
      </c>
    </row>
    <row r="61" spans="10:25" ht="12.75">
      <c r="J61" s="83" t="s">
        <v>382</v>
      </c>
      <c r="O61" s="69"/>
      <c s="203" t="s">
        <v>273</v>
      </c>
      <c s="73" t="str">
        <f t="shared" si="1"/>
        <v>FBU Total - Groc</v>
      </c>
      <c r="V61" s="64">
        <f t="shared" si="5"/>
        <v>41700</v>
      </c>
      <c s="16">
        <f t="shared" si="3"/>
        <v>3</v>
      </c>
      <c s="16">
        <f t="shared" si="4"/>
        <v>1</v>
      </c>
      <c s="16" t="str">
        <f t="shared" si="2"/>
        <v>P3W1</v>
      </c>
    </row>
    <row r="62" spans="10:25" ht="12.75">
      <c r="J62" s="83" t="s">
        <v>437</v>
      </c>
      <c r="O62" s="69"/>
      <c s="203" t="s">
        <v>411</v>
      </c>
      <c s="73" t="str">
        <f t="shared" si="1"/>
        <v>Delhaize Hannaford Corp DC1-RMA - Groc</v>
      </c>
      <c r="V62" s="64">
        <f t="shared" si="5"/>
        <v>41707</v>
      </c>
      <c s="16">
        <f t="shared" si="3"/>
        <v>3</v>
      </c>
      <c s="16">
        <f t="shared" si="4"/>
        <v>2</v>
      </c>
      <c s="16" t="str">
        <f t="shared" si="2"/>
        <v>P3W2</v>
      </c>
    </row>
    <row r="63" spans="10:25" ht="12.75">
      <c r="J63" s="83" t="s">
        <v>383</v>
      </c>
      <c r="O63" s="69"/>
      <c s="203" t="s">
        <v>274</v>
      </c>
      <c s="73" t="str">
        <f t="shared" si="1"/>
        <v>Kroger Coordinated-RMA - Groc</v>
      </c>
      <c r="V63" s="64">
        <f t="shared" si="5"/>
        <v>41714</v>
      </c>
      <c s="16">
        <f t="shared" si="3"/>
        <v>3</v>
      </c>
      <c s="16">
        <f t="shared" si="4"/>
        <v>3</v>
      </c>
      <c s="16" t="str">
        <f t="shared" si="2"/>
        <v>P3W3</v>
      </c>
    </row>
    <row r="64" spans="10:25" ht="12.75">
      <c r="J64" s="83" t="s">
        <v>438</v>
      </c>
      <c r="O64" s="69"/>
      <c s="203" t="s">
        <v>412</v>
      </c>
      <c s="73" t="str">
        <f t="shared" si="1"/>
        <v>Albertsons Safeway - Albertsons Total-RMA - Groc</v>
      </c>
      <c r="V64" s="64">
        <f t="shared" si="5"/>
        <v>41721</v>
      </c>
      <c s="16">
        <f t="shared" si="3"/>
        <v>3</v>
      </c>
      <c s="16">
        <f t="shared" si="4"/>
        <v>4</v>
      </c>
      <c s="16" t="str">
        <f t="shared" si="2"/>
        <v>P3W4</v>
      </c>
    </row>
    <row r="65" spans="10:25" ht="12.75">
      <c r="J65" s="83" t="s">
        <v>439</v>
      </c>
      <c r="O65" s="69"/>
      <c s="203" t="s">
        <v>413</v>
      </c>
      <c s="73" t="str">
        <f t="shared" si="1"/>
        <v>Albertsons Safeway - Albertsons Corp-RMA - Groc</v>
      </c>
      <c r="V65" s="64">
        <f t="shared" si="5"/>
        <v>41728</v>
      </c>
      <c s="16">
        <f t="shared" si="3"/>
        <v>4</v>
      </c>
      <c s="16">
        <f t="shared" si="4"/>
        <v>1</v>
      </c>
      <c s="16" t="str">
        <f t="shared" si="2"/>
        <v>P4W1</v>
      </c>
    </row>
    <row r="66" spans="10:25" ht="25.5">
      <c r="J66" s="83" t="s">
        <v>440</v>
      </c>
      <c r="O66" s="69"/>
      <c s="203" t="s">
        <v>414</v>
      </c>
      <c s="73" t="str">
        <f t="shared" ref="Q66:Q100" si="6">IF(P66&lt;&gt;"",TRIM(P66),"-")</f>
        <v>Albertsons Safeway - Albertsons Southwest Division-RMA - Groc</v>
      </c>
      <c r="V66" s="64">
        <f t="shared" si="5"/>
        <v>41735</v>
      </c>
      <c s="16">
        <f t="shared" si="3"/>
        <v>4</v>
      </c>
      <c s="16">
        <f t="shared" si="4"/>
        <v>2</v>
      </c>
      <c s="16" t="str">
        <f t="shared" ref="Y66:Y72" si="7">"P"&amp;W66&amp;"W"&amp;X66</f>
        <v>P4W2</v>
      </c>
    </row>
    <row r="67" spans="10:25" ht="25.5">
      <c r="J67" s="83" t="s">
        <v>441</v>
      </c>
      <c r="O67" s="69"/>
      <c s="203" t="s">
        <v>415</v>
      </c>
      <c s="73" t="str">
        <f t="shared" si="6"/>
        <v>Albertsons Safeway - Albertsons South Division-RMA - Groc</v>
      </c>
      <c r="V67" s="64">
        <f t="shared" si="5"/>
        <v>41742</v>
      </c>
      <c s="16">
        <f t="shared" si="3"/>
        <v>4</v>
      </c>
      <c s="16">
        <f t="shared" si="4"/>
        <v>3</v>
      </c>
      <c s="16" t="str">
        <f t="shared" si="7"/>
        <v>P4W3</v>
      </c>
    </row>
    <row r="68" spans="10:25" ht="25.5">
      <c r="J68" s="83" t="s">
        <v>442</v>
      </c>
      <c r="O68" s="69"/>
      <c s="203" t="s">
        <v>416</v>
      </c>
      <c s="73" t="str">
        <f t="shared" si="6"/>
        <v>Albertsons Safeway - Albertsons Intermountain Division-RMA - Groc</v>
      </c>
      <c r="V68" s="64">
        <f t="shared" si="5"/>
        <v>41749</v>
      </c>
      <c s="16">
        <f t="shared" si="3"/>
        <v>4</v>
      </c>
      <c s="16">
        <f t="shared" si="4"/>
        <v>4</v>
      </c>
      <c s="16" t="str">
        <f t="shared" si="7"/>
        <v>P4W4</v>
      </c>
    </row>
    <row r="69" spans="10:25" ht="25.5">
      <c r="J69" s="83" t="s">
        <v>443</v>
      </c>
      <c r="O69" s="69"/>
      <c s="203" t="s">
        <v>417</v>
      </c>
      <c s="73" t="str">
        <f t="shared" si="6"/>
        <v>Albertsons Safeway - Albertsons Southern California Division-RMA - Groc</v>
      </c>
      <c r="V69" s="64">
        <f t="shared" si="5"/>
        <v>41756</v>
      </c>
      <c s="16">
        <f t="shared" si="3"/>
        <v>5</v>
      </c>
      <c s="16">
        <f t="shared" si="4"/>
        <v>1</v>
      </c>
      <c s="16" t="str">
        <f t="shared" si="7"/>
        <v>P5W1</v>
      </c>
    </row>
    <row r="70" spans="10:25" ht="25.5">
      <c r="J70" s="83" t="s">
        <v>444</v>
      </c>
      <c r="O70" s="69"/>
      <c s="203" t="s">
        <v>418</v>
      </c>
      <c s="73" t="str">
        <f t="shared" si="6"/>
        <v>Albertsons Safeway - Albertsons NAI Acme Division-RMA - Groc</v>
      </c>
      <c r="V70" s="64">
        <f t="shared" si="5"/>
        <v>41763</v>
      </c>
      <c s="16">
        <f>IF(W66+1=14,1,W66+1)</f>
        <v>5</v>
      </c>
      <c s="16">
        <f>X66</f>
        <v>2</v>
      </c>
      <c s="16" t="str">
        <f t="shared" si="7"/>
        <v>P5W2</v>
      </c>
    </row>
    <row r="71" spans="10:25" ht="25.5">
      <c r="J71" s="83" t="s">
        <v>445</v>
      </c>
      <c r="O71" s="69"/>
      <c s="203" t="s">
        <v>419</v>
      </c>
      <c s="73" t="str">
        <f t="shared" si="6"/>
        <v>Albertsons Safeway - Albertsons NAI Jewel Division-RMA - Groc</v>
      </c>
      <c r="V71" s="64">
        <f t="shared" si="5"/>
        <v>41770</v>
      </c>
      <c s="16">
        <f>IF(W67+1=14,1,W67+1)</f>
        <v>5</v>
      </c>
      <c s="16">
        <f>X67</f>
        <v>3</v>
      </c>
      <c s="16" t="str">
        <f t="shared" si="7"/>
        <v>P5W3</v>
      </c>
    </row>
    <row r="72" spans="10:25" ht="25.5">
      <c r="J72" s="83" t="s">
        <v>446</v>
      </c>
      <c r="O72" s="69"/>
      <c s="203" t="s">
        <v>420</v>
      </c>
      <c s="73" t="str">
        <f t="shared" si="6"/>
        <v>Albertsons Safeway - Albertsons NAI Shaws Division-RMA - Groc</v>
      </c>
      <c r="V72" s="64">
        <f t="shared" si="5"/>
        <v>41777</v>
      </c>
      <c s="16">
        <f>IF(W68+1=14,1,W68+1)</f>
        <v>5</v>
      </c>
      <c s="16">
        <f>X68</f>
        <v>4</v>
      </c>
      <c s="16" t="str">
        <f t="shared" si="7"/>
        <v>P5W4</v>
      </c>
    </row>
    <row r="73" spans="10:25" ht="12.75">
      <c r="J73" s="83" t="s">
        <v>384</v>
      </c>
      <c r="O73" s="69"/>
      <c s="203" t="s">
        <v>344</v>
      </c>
      <c s="73" t="str">
        <f t="shared" si="6"/>
        <v>Kroger Corp w/ Harris Teeter-RMA - Groc</v>
      </c>
      <c r="V73" s="64">
        <f t="shared" si="5"/>
        <v>41784</v>
      </c>
      <c s="16">
        <f t="shared" ref="W73:W136" si="8">IF(W69+1=14,1,W69+1)</f>
        <v>6</v>
      </c>
      <c s="16">
        <f t="shared" ref="X73:X136" si="9">X69</f>
        <v>1</v>
      </c>
      <c s="16" t="str">
        <f t="shared" ref="Y73:Y108" si="10">"P"&amp;W73&amp;"W"&amp;X73</f>
        <v>P6W1</v>
      </c>
    </row>
    <row r="74" spans="10:25" ht="12.75">
      <c r="J74" s="83" t="s">
        <v>385</v>
      </c>
      <c r="O74" s="69"/>
      <c/>
      <c s="73" t="str">
        <f t="shared" si="6"/>
        <v>-</v>
      </c>
      <c r="V74" s="64">
        <f t="shared" si="5"/>
        <v>41791</v>
      </c>
      <c s="16">
        <f t="shared" si="8"/>
        <v>6</v>
      </c>
      <c s="16">
        <f t="shared" si="9"/>
        <v>2</v>
      </c>
      <c s="16" t="str">
        <f t="shared" si="10"/>
        <v>P6W2</v>
      </c>
    </row>
    <row r="75" spans="10:25" ht="12.75">
      <c r="J75" s="83" t="s">
        <v>385</v>
      </c>
      <c r="O75" s="69"/>
      <c/>
      <c s="73" t="str">
        <f t="shared" si="6"/>
        <v>-</v>
      </c>
      <c r="V75" s="64">
        <f t="shared" si="5"/>
        <v>41798</v>
      </c>
      <c s="16">
        <f t="shared" si="8"/>
        <v>6</v>
      </c>
      <c s="16">
        <f t="shared" si="9"/>
        <v>3</v>
      </c>
      <c s="16" t="str">
        <f t="shared" si="10"/>
        <v>P6W3</v>
      </c>
    </row>
    <row r="76" spans="10:25" ht="12.75">
      <c r="J76" s="83" t="s">
        <v>385</v>
      </c>
      <c r="O76" s="69"/>
      <c/>
      <c s="73" t="str">
        <f t="shared" si="6"/>
        <v>-</v>
      </c>
      <c r="V76" s="64">
        <f t="shared" ref="V76:V139" si="11">V75+7</f>
        <v>41805</v>
      </c>
      <c s="16">
        <f t="shared" si="8"/>
        <v>6</v>
      </c>
      <c s="16">
        <f t="shared" si="9"/>
        <v>4</v>
      </c>
      <c s="16" t="str">
        <f t="shared" si="10"/>
        <v>P6W4</v>
      </c>
    </row>
    <row r="77" spans="10:25" ht="12.75">
      <c r="J77" s="83" t="s">
        <v>385</v>
      </c>
      <c r="O77" s="69"/>
      <c/>
      <c s="73" t="str">
        <f t="shared" si="6"/>
        <v>-</v>
      </c>
      <c r="V77" s="64">
        <f t="shared" si="11"/>
        <v>41812</v>
      </c>
      <c s="16">
        <f t="shared" si="8"/>
        <v>7</v>
      </c>
      <c s="16">
        <f t="shared" si="9"/>
        <v>1</v>
      </c>
      <c s="16" t="str">
        <f t="shared" si="10"/>
        <v>P7W1</v>
      </c>
    </row>
    <row r="78" spans="10:25" ht="12.75">
      <c r="J78" s="83" t="s">
        <v>385</v>
      </c>
      <c r="O78" s="69"/>
      <c/>
      <c s="73" t="str">
        <f t="shared" si="6"/>
        <v>-</v>
      </c>
      <c r="V78" s="64">
        <f t="shared" si="11"/>
        <v>41819</v>
      </c>
      <c s="16">
        <f t="shared" si="8"/>
        <v>7</v>
      </c>
      <c s="16">
        <f t="shared" si="9"/>
        <v>2</v>
      </c>
      <c s="16" t="str">
        <f t="shared" si="10"/>
        <v>P7W2</v>
      </c>
    </row>
    <row r="79" spans="10:25" ht="12.75">
      <c r="J79" s="83" t="s">
        <v>385</v>
      </c>
      <c r="O79" s="69"/>
      <c/>
      <c s="73" t="str">
        <f t="shared" si="6"/>
        <v>-</v>
      </c>
      <c r="V79" s="64">
        <f t="shared" si="11"/>
        <v>41826</v>
      </c>
      <c s="16">
        <f t="shared" si="8"/>
        <v>7</v>
      </c>
      <c s="16">
        <f t="shared" si="9"/>
        <v>3</v>
      </c>
      <c s="16" t="str">
        <f t="shared" si="10"/>
        <v>P7W3</v>
      </c>
    </row>
    <row r="80" spans="10:25" ht="12.75">
      <c r="J80" s="83" t="s">
        <v>385</v>
      </c>
      <c r="O80" s="69"/>
      <c/>
      <c s="73" t="str">
        <f t="shared" si="6"/>
        <v>-</v>
      </c>
      <c r="V80" s="64">
        <f t="shared" si="11"/>
        <v>41833</v>
      </c>
      <c s="16">
        <f t="shared" si="8"/>
        <v>7</v>
      </c>
      <c s="16">
        <f t="shared" si="9"/>
        <v>4</v>
      </c>
      <c s="16" t="str">
        <f t="shared" si="10"/>
        <v>P7W4</v>
      </c>
    </row>
    <row r="81" spans="10:25" ht="12.75">
      <c r="J81" s="83" t="s">
        <v>385</v>
      </c>
      <c r="O81" s="69"/>
      <c/>
      <c s="73" t="str">
        <f t="shared" si="6"/>
        <v>-</v>
      </c>
      <c r="V81" s="64">
        <f t="shared" si="11"/>
        <v>41840</v>
      </c>
      <c s="16">
        <f t="shared" si="8"/>
        <v>8</v>
      </c>
      <c s="16">
        <f t="shared" si="9"/>
        <v>1</v>
      </c>
      <c s="16" t="str">
        <f t="shared" si="10"/>
        <v>P8W1</v>
      </c>
    </row>
    <row r="82" spans="10:25" ht="12.75">
      <c r="J82" s="83" t="s">
        <v>385</v>
      </c>
      <c r="O82" s="69"/>
      <c/>
      <c s="73" t="str">
        <f t="shared" si="6"/>
        <v>-</v>
      </c>
      <c r="V82" s="64">
        <f t="shared" si="11"/>
        <v>41847</v>
      </c>
      <c s="16">
        <f t="shared" si="8"/>
        <v>8</v>
      </c>
      <c s="16">
        <f t="shared" si="9"/>
        <v>2</v>
      </c>
      <c s="16" t="str">
        <f t="shared" si="10"/>
        <v>P8W2</v>
      </c>
    </row>
    <row r="83" spans="10:25" ht="12.75">
      <c r="J83" s="83" t="s">
        <v>385</v>
      </c>
      <c r="O83" s="69"/>
      <c/>
      <c s="73" t="str">
        <f t="shared" si="6"/>
        <v>-</v>
      </c>
      <c r="V83" s="64">
        <f t="shared" si="11"/>
        <v>41854</v>
      </c>
      <c s="16">
        <f t="shared" si="8"/>
        <v>8</v>
      </c>
      <c s="16">
        <f t="shared" si="9"/>
        <v>3</v>
      </c>
      <c s="16" t="str">
        <f t="shared" si="10"/>
        <v>P8W3</v>
      </c>
    </row>
    <row r="84" spans="10:25" ht="12.75">
      <c r="J84" s="83" t="s">
        <v>385</v>
      </c>
      <c r="O84" s="69"/>
      <c/>
      <c s="73" t="str">
        <f t="shared" si="6"/>
        <v>-</v>
      </c>
      <c r="V84" s="64">
        <f t="shared" si="11"/>
        <v>41861</v>
      </c>
      <c s="16">
        <f t="shared" si="8"/>
        <v>8</v>
      </c>
      <c s="16">
        <f t="shared" si="9"/>
        <v>4</v>
      </c>
      <c s="16" t="str">
        <f t="shared" si="10"/>
        <v>P8W4</v>
      </c>
    </row>
    <row r="85" spans="10:25" ht="12.75">
      <c r="J85" s="83" t="s">
        <v>385</v>
      </c>
      <c r="O85" s="69"/>
      <c/>
      <c s="73" t="str">
        <f t="shared" si="6"/>
        <v>-</v>
      </c>
      <c r="V85" s="64">
        <f t="shared" si="11"/>
        <v>41868</v>
      </c>
      <c s="16">
        <f t="shared" si="8"/>
        <v>9</v>
      </c>
      <c s="16">
        <f t="shared" si="9"/>
        <v>1</v>
      </c>
      <c s="16" t="str">
        <f t="shared" si="10"/>
        <v>P9W1</v>
      </c>
    </row>
    <row r="86" spans="10:25" ht="12.75">
      <c r="J86" s="83" t="s">
        <v>385</v>
      </c>
      <c r="O86" s="69"/>
      <c/>
      <c s="73" t="str">
        <f t="shared" si="6"/>
        <v>-</v>
      </c>
      <c r="V86" s="64">
        <f t="shared" si="11"/>
        <v>41875</v>
      </c>
      <c s="16">
        <f t="shared" si="8"/>
        <v>9</v>
      </c>
      <c s="16">
        <f t="shared" si="9"/>
        <v>2</v>
      </c>
      <c s="16" t="str">
        <f t="shared" si="10"/>
        <v>P9W2</v>
      </c>
    </row>
    <row r="87" spans="10:25" ht="12.75">
      <c r="J87" s="83" t="s">
        <v>385</v>
      </c>
      <c r="O87" s="69"/>
      <c/>
      <c s="73" t="str">
        <f t="shared" si="6"/>
        <v>-</v>
      </c>
      <c r="V87" s="64">
        <f t="shared" si="11"/>
        <v>41882</v>
      </c>
      <c s="16">
        <f t="shared" si="8"/>
        <v>9</v>
      </c>
      <c s="16">
        <f t="shared" si="9"/>
        <v>3</v>
      </c>
      <c s="16" t="str">
        <f t="shared" si="10"/>
        <v>P9W3</v>
      </c>
    </row>
    <row r="88" spans="10:25" ht="12.75">
      <c r="J88" s="83" t="s">
        <v>385</v>
      </c>
      <c r="O88" s="69"/>
      <c/>
      <c s="73" t="str">
        <f t="shared" si="6"/>
        <v>-</v>
      </c>
      <c r="V88" s="64">
        <f t="shared" si="11"/>
        <v>41889</v>
      </c>
      <c s="16">
        <f t="shared" si="8"/>
        <v>9</v>
      </c>
      <c s="16">
        <f t="shared" si="9"/>
        <v>4</v>
      </c>
      <c s="16" t="str">
        <f t="shared" si="10"/>
        <v>P9W4</v>
      </c>
    </row>
    <row r="89" spans="10:25" ht="12.75">
      <c r="J89" s="83" t="s">
        <v>385</v>
      </c>
      <c r="O89" s="69"/>
      <c/>
      <c s="73" t="str">
        <f t="shared" si="6"/>
        <v>-</v>
      </c>
      <c r="V89" s="64">
        <f t="shared" si="11"/>
        <v>41896</v>
      </c>
      <c s="16">
        <f t="shared" si="8"/>
        <v>10</v>
      </c>
      <c s="16">
        <f t="shared" si="9"/>
        <v>1</v>
      </c>
      <c s="16" t="str">
        <f t="shared" si="10"/>
        <v>P10W1</v>
      </c>
    </row>
    <row r="90" spans="10:25" ht="12.75">
      <c r="J90" s="83" t="s">
        <v>385</v>
      </c>
      <c r="O90" s="69"/>
      <c/>
      <c s="73" t="str">
        <f t="shared" si="6"/>
        <v>-</v>
      </c>
      <c r="V90" s="64">
        <f t="shared" si="11"/>
        <v>41903</v>
      </c>
      <c s="16">
        <f t="shared" si="8"/>
        <v>10</v>
      </c>
      <c s="16">
        <f t="shared" si="9"/>
        <v>2</v>
      </c>
      <c s="16" t="str">
        <f t="shared" si="10"/>
        <v>P10W2</v>
      </c>
    </row>
    <row r="91" spans="10:25" ht="12.75">
      <c r="J91" s="83" t="s">
        <v>385</v>
      </c>
      <c r="O91" s="69"/>
      <c/>
      <c s="73" t="str">
        <f t="shared" si="6"/>
        <v>-</v>
      </c>
      <c r="V91" s="64">
        <f t="shared" si="11"/>
        <v>41910</v>
      </c>
      <c s="16">
        <f t="shared" si="8"/>
        <v>10</v>
      </c>
      <c s="16">
        <f t="shared" si="9"/>
        <v>3</v>
      </c>
      <c s="16" t="str">
        <f t="shared" si="10"/>
        <v>P10W3</v>
      </c>
    </row>
    <row r="92" spans="10:25" ht="12.75">
      <c r="J92" s="83" t="s">
        <v>385</v>
      </c>
      <c r="O92" s="69"/>
      <c/>
      <c s="73" t="str">
        <f t="shared" si="6"/>
        <v>-</v>
      </c>
      <c r="V92" s="64">
        <f t="shared" si="11"/>
        <v>41917</v>
      </c>
      <c s="16">
        <f t="shared" si="8"/>
        <v>10</v>
      </c>
      <c s="16">
        <f t="shared" si="9"/>
        <v>4</v>
      </c>
      <c s="16" t="str">
        <f t="shared" si="10"/>
        <v>P10W4</v>
      </c>
    </row>
    <row r="93" spans="10:25" ht="12.75">
      <c r="J93" s="83" t="s">
        <v>385</v>
      </c>
      <c r="O93" s="69"/>
      <c/>
      <c s="73" t="str">
        <f t="shared" si="6"/>
        <v>-</v>
      </c>
      <c r="V93" s="64">
        <f t="shared" si="11"/>
        <v>41924</v>
      </c>
      <c s="16">
        <f t="shared" si="8"/>
        <v>11</v>
      </c>
      <c s="16">
        <f t="shared" si="9"/>
        <v>1</v>
      </c>
      <c s="16" t="str">
        <f t="shared" si="10"/>
        <v>P11W1</v>
      </c>
    </row>
    <row r="94" spans="10:25" ht="12.75">
      <c r="J94" s="83" t="s">
        <v>385</v>
      </c>
      <c r="O94" s="69"/>
      <c/>
      <c s="73" t="str">
        <f t="shared" si="6"/>
        <v>-</v>
      </c>
      <c r="V94" s="64">
        <f t="shared" si="11"/>
        <v>41931</v>
      </c>
      <c s="16">
        <f t="shared" si="8"/>
        <v>11</v>
      </c>
      <c s="16">
        <f t="shared" si="9"/>
        <v>2</v>
      </c>
      <c s="16" t="str">
        <f t="shared" si="10"/>
        <v>P11W2</v>
      </c>
    </row>
    <row r="95" spans="10:25" ht="12.75">
      <c r="J95" s="83" t="s">
        <v>385</v>
      </c>
      <c r="O95" s="69"/>
      <c/>
      <c s="73" t="str">
        <f t="shared" si="6"/>
        <v>-</v>
      </c>
      <c r="V95" s="64">
        <f t="shared" si="11"/>
        <v>41938</v>
      </c>
      <c s="16">
        <f t="shared" si="8"/>
        <v>11</v>
      </c>
      <c s="16">
        <f t="shared" si="9"/>
        <v>3</v>
      </c>
      <c s="16" t="str">
        <f t="shared" si="10"/>
        <v>P11W3</v>
      </c>
    </row>
    <row r="96" spans="10:25" ht="12.75">
      <c r="J96" s="83" t="s">
        <v>385</v>
      </c>
      <c r="O96" s="69"/>
      <c/>
      <c s="73" t="str">
        <f t="shared" si="6"/>
        <v>-</v>
      </c>
      <c r="V96" s="64">
        <f t="shared" si="11"/>
        <v>41945</v>
      </c>
      <c s="16">
        <f t="shared" si="8"/>
        <v>11</v>
      </c>
      <c s="16">
        <f t="shared" si="9"/>
        <v>4</v>
      </c>
      <c s="16" t="str">
        <f t="shared" si="10"/>
        <v>P11W4</v>
      </c>
    </row>
    <row r="97" spans="10:25" ht="12.75">
      <c r="J97" s="83" t="s">
        <v>385</v>
      </c>
      <c r="O97" s="69"/>
      <c/>
      <c s="73" t="str">
        <f t="shared" si="6"/>
        <v>-</v>
      </c>
      <c r="V97" s="64">
        <f t="shared" si="11"/>
        <v>41952</v>
      </c>
      <c s="16">
        <f t="shared" si="8"/>
        <v>12</v>
      </c>
      <c s="16">
        <f t="shared" si="9"/>
        <v>1</v>
      </c>
      <c s="16" t="str">
        <f t="shared" si="10"/>
        <v>P12W1</v>
      </c>
    </row>
    <row r="98" spans="10:25" ht="12.75">
      <c r="J98" s="83" t="s">
        <v>385</v>
      </c>
      <c r="O98" s="69"/>
      <c/>
      <c s="73" t="str">
        <f t="shared" si="6"/>
        <v>-</v>
      </c>
      <c r="V98" s="64">
        <f t="shared" si="11"/>
        <v>41959</v>
      </c>
      <c s="16">
        <f t="shared" si="8"/>
        <v>12</v>
      </c>
      <c s="16">
        <f t="shared" si="9"/>
        <v>2</v>
      </c>
      <c s="16" t="str">
        <f t="shared" si="10"/>
        <v>P12W2</v>
      </c>
    </row>
    <row r="99" spans="10:25" ht="12.75">
      <c r="J99" s="83" t="s">
        <v>385</v>
      </c>
      <c r="O99" s="69"/>
      <c/>
      <c s="73" t="str">
        <f t="shared" si="6"/>
        <v>-</v>
      </c>
      <c r="V99" s="64">
        <f t="shared" si="11"/>
        <v>41966</v>
      </c>
      <c s="16">
        <f t="shared" si="8"/>
        <v>12</v>
      </c>
      <c s="16">
        <f t="shared" si="9"/>
        <v>3</v>
      </c>
      <c s="16" t="str">
        <f t="shared" si="10"/>
        <v>P12W3</v>
      </c>
    </row>
    <row r="100" spans="10:25" ht="12.75">
      <c r="J100" s="83" t="s">
        <v>385</v>
      </c>
      <c r="O100" s="69"/>
      <c/>
      <c s="73" t="str">
        <f t="shared" si="6"/>
        <v>-</v>
      </c>
      <c r="V100" s="64">
        <f t="shared" si="11"/>
        <v>41973</v>
      </c>
      <c s="16">
        <f t="shared" si="8"/>
        <v>12</v>
      </c>
      <c s="16">
        <f t="shared" si="9"/>
        <v>4</v>
      </c>
      <c s="16" t="str">
        <f t="shared" si="10"/>
        <v>P12W4</v>
      </c>
    </row>
    <row r="101" spans="10:25" ht="13.5">
      <c r="J101" s="82"/>
      <c r="O101" s="69"/>
      <c/>
      <c r="V101" s="64">
        <f t="shared" si="11"/>
        <v>41980</v>
      </c>
      <c s="16">
        <f t="shared" si="8"/>
        <v>13</v>
      </c>
      <c s="16">
        <f t="shared" si="9"/>
        <v>1</v>
      </c>
      <c s="16" t="str">
        <f t="shared" si="10"/>
        <v>P13W1</v>
      </c>
    </row>
    <row r="102" spans="10:25" ht="13.5">
      <c r="J102" s="71"/>
      <c r="O102" s="69"/>
      <c/>
      <c r="V102" s="64">
        <f t="shared" si="11"/>
        <v>41987</v>
      </c>
      <c s="16">
        <f t="shared" si="8"/>
        <v>13</v>
      </c>
      <c s="16">
        <f t="shared" si="9"/>
        <v>2</v>
      </c>
      <c s="16" t="str">
        <f t="shared" si="10"/>
        <v>P13W2</v>
      </c>
    </row>
    <row r="103" spans="10:25" ht="13.5">
      <c r="J103" s="71"/>
      <c r="O103" s="69"/>
      <c/>
      <c r="V103" s="64">
        <f t="shared" si="11"/>
        <v>41994</v>
      </c>
      <c s="201">
        <f t="shared" si="8"/>
        <v>13</v>
      </c>
      <c s="201">
        <f t="shared" si="9"/>
        <v>3</v>
      </c>
      <c s="201" t="str">
        <f t="shared" si="10"/>
        <v>P13W3</v>
      </c>
    </row>
    <row r="104" spans="10:25" ht="13.5">
      <c r="J104" s="71"/>
      <c r="O104" s="69"/>
      <c/>
      <c r="V104" s="64">
        <f t="shared" si="11"/>
        <v>42001</v>
      </c>
      <c s="201">
        <f t="shared" si="8"/>
        <v>13</v>
      </c>
      <c s="201">
        <f t="shared" si="9"/>
        <v>4</v>
      </c>
      <c s="201" t="str">
        <f t="shared" si="10"/>
        <v>P13W4</v>
      </c>
    </row>
    <row r="105" spans="10:25" ht="13.5">
      <c r="J105" s="71"/>
      <c r="O105" s="69"/>
      <c/>
      <c r="V105" s="64">
        <f t="shared" si="11"/>
        <v>42008</v>
      </c>
      <c s="201">
        <f t="shared" si="8"/>
        <v>1</v>
      </c>
      <c s="201">
        <f t="shared" si="9"/>
        <v>1</v>
      </c>
      <c s="201" t="str">
        <f t="shared" si="10"/>
        <v>P1W1</v>
      </c>
    </row>
    <row r="106" spans="10:25" ht="13.5">
      <c r="J106" s="71"/>
      <c r="O106" s="69"/>
      <c/>
      <c r="V106" s="64">
        <f t="shared" si="11"/>
        <v>42015</v>
      </c>
      <c s="201">
        <f t="shared" si="8"/>
        <v>1</v>
      </c>
      <c s="201">
        <f t="shared" si="9"/>
        <v>2</v>
      </c>
      <c s="201" t="str">
        <f t="shared" si="10"/>
        <v>P1W2</v>
      </c>
    </row>
    <row r="107" spans="10:25" ht="13.5">
      <c r="J107" s="71"/>
      <c r="O107" s="69"/>
      <c/>
      <c r="V107" s="64">
        <f t="shared" si="11"/>
        <v>42022</v>
      </c>
      <c s="201">
        <f t="shared" si="8"/>
        <v>1</v>
      </c>
      <c s="201">
        <f t="shared" si="9"/>
        <v>3</v>
      </c>
      <c s="201" t="str">
        <f t="shared" si="10"/>
        <v>P1W3</v>
      </c>
    </row>
    <row r="108" spans="10:25" ht="13.5">
      <c r="J108" s="71"/>
      <c r="O108" s="69"/>
      <c/>
      <c r="V108" s="64">
        <f t="shared" si="11"/>
        <v>42029</v>
      </c>
      <c s="201">
        <f t="shared" si="8"/>
        <v>1</v>
      </c>
      <c s="201">
        <f t="shared" si="9"/>
        <v>4</v>
      </c>
      <c s="201" t="str">
        <f t="shared" si="10"/>
        <v>P1W4</v>
      </c>
    </row>
    <row r="109" spans="10:25" ht="13.5">
      <c r="J109" s="71"/>
      <c r="O109" s="69"/>
      <c/>
      <c r="V109" s="64">
        <f t="shared" si="11"/>
        <v>42036</v>
      </c>
      <c s="201">
        <f t="shared" si="8"/>
        <v>2</v>
      </c>
      <c s="201">
        <f t="shared" si="9"/>
        <v>1</v>
      </c>
      <c s="201" t="str">
        <f t="shared" ref="Y109:Y157" si="12">"P"&amp;W109&amp;"W"&amp;X109</f>
        <v>P2W1</v>
      </c>
    </row>
    <row r="110" spans="10:25" ht="13.5">
      <c r="J110" s="71"/>
      <c r="O110" s="69"/>
      <c/>
      <c r="V110" s="64">
        <f t="shared" si="11"/>
        <v>42043</v>
      </c>
      <c s="201">
        <f t="shared" si="8"/>
        <v>2</v>
      </c>
      <c s="201">
        <f t="shared" si="9"/>
        <v>2</v>
      </c>
      <c s="201" t="str">
        <f t="shared" si="12"/>
        <v>P2W2</v>
      </c>
    </row>
    <row r="111" spans="10:25" ht="13.5">
      <c r="J111" s="71"/>
      <c r="O111" s="69"/>
      <c/>
      <c r="V111" s="64">
        <f t="shared" si="11"/>
        <v>42050</v>
      </c>
      <c s="201">
        <f t="shared" si="8"/>
        <v>2</v>
      </c>
      <c s="201">
        <f t="shared" si="9"/>
        <v>3</v>
      </c>
      <c s="201" t="str">
        <f t="shared" si="12"/>
        <v>P2W3</v>
      </c>
    </row>
    <row r="112" spans="10:25" ht="13.5">
      <c r="J112" s="71"/>
      <c r="O112" s="69"/>
      <c/>
      <c r="V112" s="64">
        <f t="shared" si="11"/>
        <v>42057</v>
      </c>
      <c s="201">
        <f t="shared" si="8"/>
        <v>2</v>
      </c>
      <c s="201">
        <f t="shared" si="9"/>
        <v>4</v>
      </c>
      <c s="201" t="str">
        <f t="shared" si="12"/>
        <v>P2W4</v>
      </c>
    </row>
    <row r="113" spans="10:25" ht="13.5">
      <c r="J113" s="71"/>
      <c r="O113" s="69"/>
      <c/>
      <c r="V113" s="64">
        <f t="shared" si="11"/>
        <v>42064</v>
      </c>
      <c s="201">
        <f t="shared" si="8"/>
        <v>3</v>
      </c>
      <c s="201">
        <f t="shared" si="9"/>
        <v>1</v>
      </c>
      <c s="201" t="str">
        <f t="shared" si="12"/>
        <v>P3W1</v>
      </c>
    </row>
    <row r="114" spans="10:25" ht="13.5">
      <c r="J114" s="71"/>
      <c r="O114" s="69"/>
      <c/>
      <c r="V114" s="64">
        <f t="shared" si="11"/>
        <v>42071</v>
      </c>
      <c s="201">
        <f t="shared" si="8"/>
        <v>3</v>
      </c>
      <c s="201">
        <f t="shared" si="9"/>
        <v>2</v>
      </c>
      <c s="201" t="str">
        <f t="shared" si="12"/>
        <v>P3W2</v>
      </c>
    </row>
    <row r="115" spans="10:25" ht="13.5">
      <c r="J115" s="71"/>
      <c r="O115" s="69"/>
      <c/>
      <c r="V115" s="64">
        <f t="shared" si="11"/>
        <v>42078</v>
      </c>
      <c s="201">
        <f t="shared" si="8"/>
        <v>3</v>
      </c>
      <c s="201">
        <f t="shared" si="9"/>
        <v>3</v>
      </c>
      <c s="201" t="str">
        <f t="shared" si="12"/>
        <v>P3W3</v>
      </c>
    </row>
    <row r="116" spans="10:25" ht="13.5">
      <c r="J116" s="71"/>
      <c r="O116" s="69"/>
      <c/>
      <c r="V116" s="64">
        <f t="shared" si="11"/>
        <v>42085</v>
      </c>
      <c s="201">
        <f t="shared" si="8"/>
        <v>3</v>
      </c>
      <c s="201">
        <f t="shared" si="9"/>
        <v>4</v>
      </c>
      <c s="201" t="str">
        <f t="shared" si="12"/>
        <v>P3W4</v>
      </c>
    </row>
    <row r="117" spans="10:25" ht="13.5">
      <c r="J117" s="71"/>
      <c r="O117" s="69"/>
      <c/>
      <c r="V117" s="64">
        <f t="shared" si="11"/>
        <v>42092</v>
      </c>
      <c s="201">
        <f t="shared" si="8"/>
        <v>4</v>
      </c>
      <c s="201">
        <f t="shared" si="9"/>
        <v>1</v>
      </c>
      <c s="201" t="str">
        <f t="shared" si="12"/>
        <v>P4W1</v>
      </c>
    </row>
    <row r="118" spans="10:25" ht="13.5">
      <c r="J118" s="71"/>
      <c r="O118" s="69"/>
      <c/>
      <c r="V118" s="64">
        <f t="shared" si="11"/>
        <v>42099</v>
      </c>
      <c s="201">
        <f t="shared" si="8"/>
        <v>4</v>
      </c>
      <c s="201">
        <f t="shared" si="9"/>
        <v>2</v>
      </c>
      <c s="201" t="str">
        <f t="shared" si="12"/>
        <v>P4W2</v>
      </c>
    </row>
    <row r="119" spans="10:25" ht="13.5">
      <c r="J119" s="71"/>
      <c r="O119" s="69"/>
      <c/>
      <c r="V119" s="64">
        <f t="shared" si="11"/>
        <v>42106</v>
      </c>
      <c s="201">
        <f t="shared" si="8"/>
        <v>4</v>
      </c>
      <c s="201">
        <f t="shared" si="9"/>
        <v>3</v>
      </c>
      <c s="201" t="str">
        <f t="shared" si="12"/>
        <v>P4W3</v>
      </c>
    </row>
    <row r="120" spans="10:25" ht="13.5">
      <c r="J120" s="71"/>
      <c r="O120" s="69"/>
      <c/>
      <c r="V120" s="64">
        <f t="shared" si="11"/>
        <v>42113</v>
      </c>
      <c s="201">
        <f t="shared" si="8"/>
        <v>4</v>
      </c>
      <c s="201">
        <f t="shared" si="9"/>
        <v>4</v>
      </c>
      <c s="201" t="str">
        <f t="shared" si="12"/>
        <v>P4W4</v>
      </c>
    </row>
    <row r="121" spans="10:25" ht="13.5">
      <c r="J121" s="71"/>
      <c r="O121" s="69"/>
      <c/>
      <c r="V121" s="64">
        <f t="shared" si="11"/>
        <v>42120</v>
      </c>
      <c s="201">
        <f t="shared" si="8"/>
        <v>5</v>
      </c>
      <c s="201">
        <f t="shared" si="9"/>
        <v>1</v>
      </c>
      <c s="201" t="str">
        <f t="shared" si="12"/>
        <v>P5W1</v>
      </c>
    </row>
    <row r="122" spans="10:25" ht="13.5">
      <c r="J122" s="71"/>
      <c r="O122" s="69"/>
      <c/>
      <c r="V122" s="64">
        <f t="shared" si="11"/>
        <v>42127</v>
      </c>
      <c s="201">
        <f t="shared" si="8"/>
        <v>5</v>
      </c>
      <c s="201">
        <f t="shared" si="9"/>
        <v>2</v>
      </c>
      <c s="201" t="str">
        <f t="shared" si="12"/>
        <v>P5W2</v>
      </c>
    </row>
    <row r="123" spans="10:25" ht="13.5">
      <c r="J123" s="71"/>
      <c r="O123" s="69"/>
      <c/>
      <c r="V123" s="64">
        <f t="shared" si="11"/>
        <v>42134</v>
      </c>
      <c s="201">
        <f t="shared" si="8"/>
        <v>5</v>
      </c>
      <c s="201">
        <f t="shared" si="9"/>
        <v>3</v>
      </c>
      <c s="201" t="str">
        <f t="shared" si="12"/>
        <v>P5W3</v>
      </c>
    </row>
    <row r="124" spans="10:25" ht="13.5">
      <c r="J124" s="71"/>
      <c r="O124" s="69"/>
      <c/>
      <c r="V124" s="64">
        <f t="shared" si="11"/>
        <v>42141</v>
      </c>
      <c s="201">
        <f t="shared" si="8"/>
        <v>5</v>
      </c>
      <c s="201">
        <f t="shared" si="9"/>
        <v>4</v>
      </c>
      <c s="201" t="str">
        <f t="shared" si="12"/>
        <v>P5W4</v>
      </c>
    </row>
    <row r="125" spans="10:25" ht="13.5">
      <c r="J125" s="71"/>
      <c r="O125" s="69"/>
      <c/>
      <c r="V125" s="64">
        <f t="shared" si="11"/>
        <v>42148</v>
      </c>
      <c s="201">
        <f t="shared" si="8"/>
        <v>6</v>
      </c>
      <c s="201">
        <f t="shared" si="9"/>
        <v>1</v>
      </c>
      <c s="201" t="str">
        <f t="shared" si="12"/>
        <v>P6W1</v>
      </c>
    </row>
    <row r="126" spans="10:25" ht="13.5">
      <c r="J126" s="71"/>
      <c r="O126" s="69"/>
      <c/>
      <c r="V126" s="64">
        <f t="shared" si="11"/>
        <v>42155</v>
      </c>
      <c s="201">
        <f t="shared" si="8"/>
        <v>6</v>
      </c>
      <c s="201">
        <f t="shared" si="9"/>
        <v>2</v>
      </c>
      <c s="201" t="str">
        <f t="shared" si="12"/>
        <v>P6W2</v>
      </c>
    </row>
    <row r="127" spans="10:25" ht="13.5">
      <c r="J127" s="71"/>
      <c r="O127" s="69"/>
      <c/>
      <c r="V127" s="64">
        <f t="shared" si="11"/>
        <v>42162</v>
      </c>
      <c s="201">
        <f t="shared" si="8"/>
        <v>6</v>
      </c>
      <c s="201">
        <f t="shared" si="9"/>
        <v>3</v>
      </c>
      <c s="201" t="str">
        <f t="shared" si="12"/>
        <v>P6W3</v>
      </c>
    </row>
    <row r="128" spans="10:25" ht="13.5">
      <c r="J128" s="71"/>
      <c r="O128" s="69"/>
      <c/>
      <c r="V128" s="64">
        <f t="shared" si="11"/>
        <v>42169</v>
      </c>
      <c s="201">
        <f t="shared" si="8"/>
        <v>6</v>
      </c>
      <c s="201">
        <f t="shared" si="9"/>
        <v>4</v>
      </c>
      <c s="201" t="str">
        <f t="shared" si="12"/>
        <v>P6W4</v>
      </c>
    </row>
    <row r="129" spans="10:25" ht="13.5">
      <c r="J129" s="71"/>
      <c r="O129" s="69"/>
      <c/>
      <c r="V129" s="64">
        <f t="shared" si="11"/>
        <v>42176</v>
      </c>
      <c s="201">
        <f t="shared" si="8"/>
        <v>7</v>
      </c>
      <c s="201">
        <f t="shared" si="9"/>
        <v>1</v>
      </c>
      <c s="201" t="str">
        <f t="shared" si="12"/>
        <v>P7W1</v>
      </c>
    </row>
    <row r="130" spans="10:25" ht="13.5">
      <c r="J130" s="71"/>
      <c r="O130" s="69"/>
      <c/>
      <c r="V130" s="64">
        <f t="shared" si="11"/>
        <v>42183</v>
      </c>
      <c s="201">
        <f t="shared" si="8"/>
        <v>7</v>
      </c>
      <c s="201">
        <f t="shared" si="9"/>
        <v>2</v>
      </c>
      <c s="201" t="str">
        <f t="shared" si="12"/>
        <v>P7W2</v>
      </c>
    </row>
    <row r="131" spans="10:25" ht="13.5">
      <c r="J131" s="71"/>
      <c r="O131" s="69"/>
      <c/>
      <c r="V131" s="64">
        <f t="shared" si="11"/>
        <v>42190</v>
      </c>
      <c s="201">
        <f t="shared" si="8"/>
        <v>7</v>
      </c>
      <c s="201">
        <f t="shared" si="9"/>
        <v>3</v>
      </c>
      <c s="201" t="str">
        <f t="shared" si="12"/>
        <v>P7W3</v>
      </c>
    </row>
    <row r="132" spans="10:25" ht="13.5">
      <c r="J132" s="71"/>
      <c r="O132" s="69"/>
      <c/>
      <c r="V132" s="64">
        <f t="shared" si="11"/>
        <v>42197</v>
      </c>
      <c s="201">
        <f t="shared" si="8"/>
        <v>7</v>
      </c>
      <c s="201">
        <f t="shared" si="9"/>
        <v>4</v>
      </c>
      <c s="201" t="str">
        <f t="shared" si="12"/>
        <v>P7W4</v>
      </c>
    </row>
    <row r="133" spans="10:25" ht="13.5">
      <c r="J133" s="71"/>
      <c r="O133" s="69"/>
      <c/>
      <c r="V133" s="64">
        <f t="shared" si="11"/>
        <v>42204</v>
      </c>
      <c s="201">
        <f t="shared" si="8"/>
        <v>8</v>
      </c>
      <c s="201">
        <f t="shared" si="9"/>
        <v>1</v>
      </c>
      <c s="201" t="str">
        <f t="shared" si="12"/>
        <v>P8W1</v>
      </c>
    </row>
    <row r="134" spans="10:25" ht="13.5">
      <c r="J134" s="71"/>
      <c r="O134" s="69"/>
      <c/>
      <c r="V134" s="64">
        <f t="shared" si="11"/>
        <v>42211</v>
      </c>
      <c s="201">
        <f t="shared" si="8"/>
        <v>8</v>
      </c>
      <c s="201">
        <f t="shared" si="9"/>
        <v>2</v>
      </c>
      <c s="201" t="str">
        <f t="shared" si="12"/>
        <v>P8W2</v>
      </c>
    </row>
    <row r="135" spans="10:25" ht="13.5">
      <c r="J135" s="71"/>
      <c r="O135" s="69"/>
      <c/>
      <c r="V135" s="64">
        <f t="shared" si="11"/>
        <v>42218</v>
      </c>
      <c s="201">
        <f t="shared" si="8"/>
        <v>8</v>
      </c>
      <c s="201">
        <f t="shared" si="9"/>
        <v>3</v>
      </c>
      <c s="201" t="str">
        <f t="shared" si="12"/>
        <v>P8W3</v>
      </c>
    </row>
    <row r="136" spans="10:25" ht="13.5">
      <c r="J136" s="71"/>
      <c r="O136" s="69"/>
      <c/>
      <c r="V136" s="64">
        <f t="shared" si="11"/>
        <v>42225</v>
      </c>
      <c s="201">
        <f t="shared" si="8"/>
        <v>8</v>
      </c>
      <c s="201">
        <f t="shared" si="9"/>
        <v>4</v>
      </c>
      <c s="201" t="str">
        <f t="shared" si="12"/>
        <v>P8W4</v>
      </c>
    </row>
    <row r="137" spans="10:25" ht="13.5">
      <c r="J137" s="71"/>
      <c r="O137" s="69"/>
      <c/>
      <c r="V137" s="64">
        <f t="shared" si="11"/>
        <v>42232</v>
      </c>
      <c s="201">
        <f t="shared" ref="W137:W157" si="13">IF(W133+1=14,1,W133+1)</f>
        <v>9</v>
      </c>
      <c s="201">
        <f t="shared" ref="X137:X157" si="14">X133</f>
        <v>1</v>
      </c>
      <c s="201" t="str">
        <f t="shared" si="12"/>
        <v>P9W1</v>
      </c>
    </row>
    <row r="138" spans="10:25" ht="13.5">
      <c r="J138" s="71"/>
      <c r="O138" s="69"/>
      <c/>
      <c r="V138" s="64">
        <f t="shared" si="11"/>
        <v>42239</v>
      </c>
      <c s="201">
        <f t="shared" si="13"/>
        <v>9</v>
      </c>
      <c s="201">
        <f t="shared" si="14"/>
        <v>2</v>
      </c>
      <c s="201" t="str">
        <f t="shared" si="12"/>
        <v>P9W2</v>
      </c>
    </row>
    <row r="139" spans="10:25" ht="13.5">
      <c r="J139" s="71"/>
      <c r="O139" s="69"/>
      <c/>
      <c r="V139" s="64">
        <f t="shared" si="11"/>
        <v>42246</v>
      </c>
      <c s="201">
        <f t="shared" si="13"/>
        <v>9</v>
      </c>
      <c s="201">
        <f t="shared" si="14"/>
        <v>3</v>
      </c>
      <c s="201" t="str">
        <f t="shared" si="12"/>
        <v>P9W3</v>
      </c>
    </row>
    <row r="140" spans="10:25" ht="13.5">
      <c r="J140" s="71"/>
      <c r="O140" s="69"/>
      <c/>
      <c r="V140" s="64">
        <f t="shared" ref="V140:V157" si="15">V139+7</f>
        <v>42253</v>
      </c>
      <c s="201">
        <f t="shared" si="13"/>
        <v>9</v>
      </c>
      <c s="201">
        <f t="shared" si="14"/>
        <v>4</v>
      </c>
      <c s="201" t="str">
        <f t="shared" si="12"/>
        <v>P9W4</v>
      </c>
    </row>
    <row r="141" spans="10:25" ht="13.5">
      <c r="J141" s="71"/>
      <c r="O141" s="69"/>
      <c/>
      <c r="V141" s="64">
        <f t="shared" si="15"/>
        <v>42260</v>
      </c>
      <c s="201">
        <f t="shared" si="13"/>
        <v>10</v>
      </c>
      <c s="201">
        <f t="shared" si="14"/>
        <v>1</v>
      </c>
      <c s="201" t="str">
        <f t="shared" si="12"/>
        <v>P10W1</v>
      </c>
    </row>
    <row r="142" spans="10:25" ht="13.5">
      <c r="J142" s="71"/>
      <c r="O142" s="69"/>
      <c/>
      <c r="V142" s="64">
        <f t="shared" si="15"/>
        <v>42267</v>
      </c>
      <c s="201">
        <f t="shared" si="13"/>
        <v>10</v>
      </c>
      <c s="201">
        <f t="shared" si="14"/>
        <v>2</v>
      </c>
      <c s="201" t="str">
        <f t="shared" si="12"/>
        <v>P10W2</v>
      </c>
    </row>
    <row r="143" spans="10:25" ht="13.5">
      <c r="J143" s="71"/>
      <c r="O143" s="69"/>
      <c/>
      <c r="V143" s="64">
        <f t="shared" si="15"/>
        <v>42274</v>
      </c>
      <c s="201">
        <f t="shared" si="13"/>
        <v>10</v>
      </c>
      <c s="201">
        <f t="shared" si="14"/>
        <v>3</v>
      </c>
      <c s="201" t="str">
        <f t="shared" si="12"/>
        <v>P10W3</v>
      </c>
    </row>
    <row r="144" spans="10:25" ht="13.5">
      <c r="J144" s="71"/>
      <c r="O144" s="69"/>
      <c/>
      <c r="V144" s="64">
        <f t="shared" si="15"/>
        <v>42281</v>
      </c>
      <c s="201">
        <f t="shared" si="13"/>
        <v>10</v>
      </c>
      <c s="201">
        <f t="shared" si="14"/>
        <v>4</v>
      </c>
      <c s="201" t="str">
        <f t="shared" si="12"/>
        <v>P10W4</v>
      </c>
    </row>
    <row r="145" spans="10:25" ht="13.5">
      <c r="J145" s="71"/>
      <c r="O145" s="69"/>
      <c/>
      <c r="V145" s="64">
        <f t="shared" si="15"/>
        <v>42288</v>
      </c>
      <c s="201">
        <f t="shared" si="13"/>
        <v>11</v>
      </c>
      <c s="201">
        <f t="shared" si="14"/>
        <v>1</v>
      </c>
      <c s="201" t="str">
        <f t="shared" si="12"/>
        <v>P11W1</v>
      </c>
    </row>
    <row r="146" spans="10:25" ht="13.5">
      <c r="J146" s="71"/>
      <c r="O146" s="69"/>
      <c/>
      <c r="V146" s="64">
        <f t="shared" si="15"/>
        <v>42295</v>
      </c>
      <c s="201">
        <f t="shared" si="13"/>
        <v>11</v>
      </c>
      <c s="201">
        <f t="shared" si="14"/>
        <v>2</v>
      </c>
      <c s="201" t="str">
        <f t="shared" si="12"/>
        <v>P11W2</v>
      </c>
    </row>
    <row r="147" spans="10:25" ht="13.5">
      <c r="J147" s="71"/>
      <c r="O147" s="69"/>
      <c/>
      <c r="V147" s="64">
        <f t="shared" si="15"/>
        <v>42302</v>
      </c>
      <c s="201">
        <f t="shared" si="13"/>
        <v>11</v>
      </c>
      <c s="201">
        <f t="shared" si="14"/>
        <v>3</v>
      </c>
      <c s="201" t="str">
        <f t="shared" si="12"/>
        <v>P11W3</v>
      </c>
    </row>
    <row r="148" spans="10:25" ht="13.5">
      <c r="J148" s="71"/>
      <c r="O148" s="69"/>
      <c/>
      <c r="V148" s="64">
        <f t="shared" si="15"/>
        <v>42309</v>
      </c>
      <c s="201">
        <f t="shared" si="13"/>
        <v>11</v>
      </c>
      <c s="201">
        <f t="shared" si="14"/>
        <v>4</v>
      </c>
      <c s="201" t="str">
        <f t="shared" si="12"/>
        <v>P11W4</v>
      </c>
    </row>
    <row r="149" spans="10:25" ht="13.5">
      <c r="J149" s="71"/>
      <c r="O149" s="69"/>
      <c/>
      <c r="V149" s="64">
        <f t="shared" si="15"/>
        <v>42316</v>
      </c>
      <c s="201">
        <f t="shared" si="13"/>
        <v>12</v>
      </c>
      <c s="201">
        <f t="shared" si="14"/>
        <v>1</v>
      </c>
      <c s="201" t="str">
        <f t="shared" si="12"/>
        <v>P12W1</v>
      </c>
    </row>
    <row r="150" spans="10:25" ht="13.5">
      <c r="J150" s="71"/>
      <c r="O150" s="69"/>
      <c/>
      <c r="V150" s="64">
        <f t="shared" si="15"/>
        <v>42323</v>
      </c>
      <c s="201">
        <f t="shared" si="13"/>
        <v>12</v>
      </c>
      <c s="201">
        <f t="shared" si="14"/>
        <v>2</v>
      </c>
      <c s="201" t="str">
        <f t="shared" si="12"/>
        <v>P12W2</v>
      </c>
    </row>
    <row r="151" spans="15:25" ht="12.75">
      <c r="O151" s="69"/>
      <c/>
      <c r="V151" s="64">
        <f t="shared" si="15"/>
        <v>42330</v>
      </c>
      <c s="201">
        <f t="shared" si="13"/>
        <v>12</v>
      </c>
      <c s="201">
        <f t="shared" si="14"/>
        <v>3</v>
      </c>
      <c s="201" t="str">
        <f t="shared" si="12"/>
        <v>P12W3</v>
      </c>
    </row>
    <row r="152" spans="15:25" ht="12.75">
      <c r="O152" s="69"/>
      <c/>
      <c r="V152" s="64">
        <f t="shared" si="15"/>
        <v>42337</v>
      </c>
      <c s="201">
        <f t="shared" si="13"/>
        <v>12</v>
      </c>
      <c s="201">
        <f t="shared" si="14"/>
        <v>4</v>
      </c>
      <c s="201" t="str">
        <f t="shared" si="12"/>
        <v>P12W4</v>
      </c>
    </row>
    <row r="153" spans="15:25" ht="12.75">
      <c r="O153" s="69"/>
      <c/>
      <c r="V153" s="64">
        <f t="shared" si="15"/>
        <v>42344</v>
      </c>
      <c s="201">
        <f t="shared" si="13"/>
        <v>13</v>
      </c>
      <c s="201">
        <f t="shared" si="14"/>
        <v>1</v>
      </c>
      <c s="201" t="str">
        <f t="shared" si="12"/>
        <v>P13W1</v>
      </c>
    </row>
    <row r="154" spans="15:25" ht="12.75">
      <c r="O154" s="69"/>
      <c/>
      <c r="V154" s="64">
        <f t="shared" si="15"/>
        <v>42351</v>
      </c>
      <c s="201">
        <f t="shared" si="13"/>
        <v>13</v>
      </c>
      <c s="201">
        <f t="shared" si="14"/>
        <v>2</v>
      </c>
      <c s="201" t="str">
        <f t="shared" si="12"/>
        <v>P13W2</v>
      </c>
    </row>
    <row r="155" spans="15:25" ht="12.75">
      <c r="O155" s="69"/>
      <c/>
      <c r="V155" s="64">
        <f t="shared" si="15"/>
        <v>42358</v>
      </c>
      <c s="201">
        <f t="shared" si="13"/>
        <v>13</v>
      </c>
      <c s="201">
        <f t="shared" si="14"/>
        <v>3</v>
      </c>
      <c s="201" t="str">
        <f t="shared" si="12"/>
        <v>P13W3</v>
      </c>
    </row>
    <row r="156" spans="15:25" ht="12.75">
      <c r="O156" s="69"/>
      <c/>
      <c r="V156" s="64">
        <f t="shared" si="15"/>
        <v>42365</v>
      </c>
      <c s="201">
        <f t="shared" si="13"/>
        <v>13</v>
      </c>
      <c s="201">
        <f t="shared" si="14"/>
        <v>4</v>
      </c>
      <c s="201" t="str">
        <f t="shared" si="12"/>
        <v>P13W4</v>
      </c>
    </row>
    <row r="157" spans="15:25" ht="12.75">
      <c r="O157" s="69"/>
      <c/>
      <c r="V157" s="64">
        <f t="shared" si="15"/>
        <v>42372</v>
      </c>
      <c s="201">
        <f t="shared" si="13"/>
        <v>1</v>
      </c>
      <c s="201">
        <f t="shared" si="14"/>
        <v>1</v>
      </c>
      <c s="201" t="str">
        <f t="shared" si="12"/>
        <v>P1W1</v>
      </c>
    </row>
    <row r="158" spans="15:16" ht="12.75">
      <c r="O158" s="69"/>
      <c/>
    </row>
    <row r="159" spans="15:16" ht="12.75">
      <c r="O159" s="69"/>
      <c/>
    </row>
    <row r="160" spans="15:16" ht="12.75">
      <c r="O160" s="69"/>
      <c/>
    </row>
    <row r="161" spans="15:16" ht="12.75">
      <c r="O161" s="69"/>
      <c/>
    </row>
    <row r="162" spans="15:16" ht="12.75">
      <c r="O162" s="69"/>
      <c/>
    </row>
    <row r="163" spans="15:16" ht="12.75">
      <c r="O163" s="69"/>
      <c/>
    </row>
    <row r="164" spans="15:16" ht="12.75">
      <c r="O164" s="69"/>
      <c/>
    </row>
    <row r="165" spans="15:16" ht="12.75">
      <c r="O165" s="69"/>
      <c/>
    </row>
    <row r="166" spans="15:16" ht="12.75">
      <c r="O166" s="69"/>
      <c/>
    </row>
    <row r="167" spans="15:16" ht="12.75">
      <c r="O167" s="69"/>
      <c/>
    </row>
    <row r="168" spans="15:16" ht="12.75">
      <c r="O168" s="69"/>
      <c/>
    </row>
    <row r="169" spans="15:16" ht="12.75">
      <c r="O169" s="69"/>
      <c/>
    </row>
    <row r="170" spans="15:16" ht="12.75">
      <c r="O170" s="69"/>
      <c/>
    </row>
    <row r="171" spans="15:16" ht="12.75">
      <c r="O171" s="69"/>
      <c/>
    </row>
    <row r="172" spans="15:16" ht="12.75">
      <c r="O172" s="69"/>
      <c/>
    </row>
    <row r="173" spans="15:16" ht="12.75">
      <c r="O173" s="69"/>
      <c/>
    </row>
    <row r="174" spans="15:16" ht="12.75">
      <c r="O174" s="69"/>
      <c/>
    </row>
    <row r="175" spans="15:16" ht="12.75">
      <c r="O175" s="69"/>
      <c/>
    </row>
    <row r="176" spans="15:16" ht="12.75">
      <c r="O176" s="69"/>
      <c/>
    </row>
    <row r="177" spans="15:16" ht="12.75">
      <c r="O177" s="69"/>
      <c/>
    </row>
    <row r="178" spans="15:16" ht="12.75">
      <c r="O178" s="69"/>
      <c/>
    </row>
    <row r="179" spans="15:16" ht="12.75">
      <c r="O179" s="69"/>
      <c/>
    </row>
    <row r="180" spans="15:16" ht="12.75">
      <c r="O180" s="69"/>
      <c/>
    </row>
    <row r="181" spans="15:16" ht="12.75">
      <c r="O181" s="69"/>
      <c/>
    </row>
    <row r="182" spans="15:16" ht="12.75">
      <c r="O182" s="69"/>
      <c/>
    </row>
    <row r="183" spans="15:16" ht="12.75">
      <c r="O183" s="69"/>
      <c/>
    </row>
    <row r="184" spans="15:16" ht="12.75">
      <c r="O184" s="69"/>
      <c/>
    </row>
    <row r="185" spans="15:16" ht="12.75">
      <c r="O185" s="69"/>
      <c/>
    </row>
    <row r="186" spans="15:16" ht="12.75">
      <c r="O186" s="69"/>
      <c/>
    </row>
    <row r="187" spans="15:16" ht="12.75">
      <c r="O187" s="69"/>
      <c/>
    </row>
    <row r="188" spans="15:16" ht="12.75">
      <c r="O188" s="69"/>
      <c/>
    </row>
    <row r="189" spans="15:16" ht="12.75">
      <c r="O189" s="69"/>
      <c/>
    </row>
    <row r="190" spans="15:16" ht="12.75">
      <c r="O190" s="69"/>
      <c/>
    </row>
    <row r="191" spans="15:16" ht="12.75">
      <c r="O191" s="69"/>
      <c/>
    </row>
    <row r="192" spans="15:16" ht="12.75">
      <c r="O192" s="69"/>
      <c/>
    </row>
    <row r="193" spans="15:16" ht="12.75">
      <c r="O193" s="69"/>
      <c/>
    </row>
    <row r="194" spans="15:16" ht="12.75">
      <c r="O194" s="69"/>
      <c/>
    </row>
    <row r="195" spans="15:16" ht="12.75">
      <c r="O195" s="69"/>
      <c/>
    </row>
    <row r="196" spans="15:16" ht="12.75">
      <c r="O196" s="69"/>
      <c/>
    </row>
    <row r="197" spans="15:16" ht="12.75">
      <c r="O197" s="69"/>
      <c/>
    </row>
    <row r="198" spans="15:16" ht="12.75">
      <c r="O198" s="69"/>
      <c/>
    </row>
    <row r="199" spans="15:16" ht="12.75">
      <c r="O199" s="69"/>
      <c/>
    </row>
    <row r="200" spans="15:16" ht="12.75">
      <c r="O200" s="69"/>
      <c/>
    </row>
    <row r="201" spans="15:16" ht="12.75">
      <c r="O201" s="69"/>
      <c/>
    </row>
    <row r="202" spans="15:16" ht="12.75">
      <c r="O202" s="69"/>
      <c/>
    </row>
    <row r="203" spans="15:16" ht="12.75">
      <c r="O203" s="69"/>
      <c/>
    </row>
    <row r="204" spans="15:16" ht="12.75">
      <c r="O204" s="69"/>
      <c/>
    </row>
    <row r="205" spans="15:16" ht="12.75">
      <c r="O205" s="69"/>
      <c/>
    </row>
    <row r="206" spans="15:16" ht="12.75">
      <c r="O206" s="69"/>
      <c/>
    </row>
    <row r="207" spans="15:16" ht="12.75">
      <c r="O207" s="69"/>
      <c/>
    </row>
    <row r="208" spans="15:16" ht="12.75">
      <c r="O208" s="69"/>
      <c/>
    </row>
    <row r="209" spans="15:16" ht="12.75">
      <c r="O209" s="69"/>
      <c/>
    </row>
    <row r="210" spans="15:16" ht="12.75">
      <c r="O210" s="69"/>
      <c/>
    </row>
    <row r="211" spans="15:16" ht="12.75">
      <c r="O211" s="69"/>
      <c/>
    </row>
    <row r="212" spans="15:16" ht="12.75">
      <c r="O212" s="69"/>
      <c/>
    </row>
    <row r="213" spans="15:16" ht="12.75">
      <c r="O213" s="69"/>
      <c/>
    </row>
    <row r="214" spans="15:16" ht="12.75">
      <c r="O214" s="69" t="s">
        <v>235</v>
      </c>
      <c/>
    </row>
    <row r="215" spans="15:16" ht="12.75">
      <c r="O215" s="69"/>
      <c/>
    </row>
    <row r="216" spans="15:16" ht="12.75">
      <c r="O216" s="69"/>
      <c/>
    </row>
    <row r="217" spans="15:16" ht="12.75">
      <c r="O217" s="69"/>
      <c/>
    </row>
    <row r="218" spans="15:16" ht="12.75">
      <c r="O218" s="69"/>
      <c/>
    </row>
    <row r="219" spans="15:16" ht="12.75">
      <c r="O219" s="69"/>
      <c/>
    </row>
    <row r="220" spans="15:16" ht="12.75">
      <c r="O220" s="69"/>
      <c/>
    </row>
    <row r="221" spans="15:16" ht="12.75">
      <c r="O221" s="69"/>
      <c/>
    </row>
    <row r="222" spans="15:16" ht="12.75">
      <c r="O222" s="69"/>
      <c/>
    </row>
    <row r="223" spans="15:16" ht="12.75">
      <c r="O223" s="69"/>
      <c/>
    </row>
    <row r="224" spans="15:16" ht="12.75">
      <c r="O224" s="69"/>
      <c/>
    </row>
    <row r="225" spans="15:16" ht="12.75">
      <c r="O225" s="69"/>
      <c/>
    </row>
    <row r="226" spans="15:16" ht="12.75">
      <c r="O226" s="69"/>
      <c/>
    </row>
    <row r="227" spans="15:16" ht="12.75">
      <c r="O227" s="69"/>
      <c/>
    </row>
    <row r="228" spans="15:16" ht="12.75">
      <c r="O228" s="69"/>
      <c/>
    </row>
    <row r="229" spans="15:16" ht="12.75">
      <c r="O229" s="69"/>
      <c/>
    </row>
    <row r="230" spans="15:16" ht="12.75">
      <c r="O230" s="69"/>
      <c/>
    </row>
    <row r="231" spans="15:16" ht="12.75">
      <c r="O231" s="69"/>
      <c/>
    </row>
    <row r="232" spans="15:16" ht="12.75">
      <c r="O232" s="69"/>
      <c/>
    </row>
    <row r="233" spans="15:16" ht="12.75">
      <c r="O233" s="69" t="s">
        <v>236</v>
      </c>
      <c/>
    </row>
    <row r="234" spans="15:16" ht="12.75">
      <c r="O234" s="69"/>
      <c/>
    </row>
    <row r="235" spans="15:16" ht="12.75">
      <c r="O235" s="69"/>
      <c/>
    </row>
    <row r="236" spans="15:16" ht="12.75">
      <c r="O236" s="69"/>
      <c/>
    </row>
    <row r="237" spans="15:16" ht="12.75">
      <c r="O237" s="69"/>
      <c/>
    </row>
    <row r="238" spans="15:16" ht="12.75">
      <c r="O238" s="69"/>
      <c/>
    </row>
    <row r="239" spans="15:16" ht="12.75">
      <c r="O239" s="69"/>
      <c/>
    </row>
    <row r="240" spans="15:16" ht="12.75">
      <c r="O240" s="69"/>
      <c/>
    </row>
    <row r="241" spans="15:16" ht="12.75">
      <c r="O241" s="69"/>
      <c/>
    </row>
    <row r="242" spans="15:16" ht="12.75">
      <c r="O242" s="69"/>
      <c/>
    </row>
    <row r="243" spans="15:16" ht="12.75">
      <c r="O243" s="69"/>
      <c/>
    </row>
    <row r="244" spans="15:16" ht="12.75">
      <c r="O244" s="69"/>
      <c/>
    </row>
    <row r="245" spans="15:16" ht="12.75">
      <c r="O245" s="69"/>
      <c/>
    </row>
    <row r="246" spans="15:16" ht="12.75">
      <c r="O246" s="69"/>
      <c/>
    </row>
    <row r="247" spans="15:16" ht="12.75">
      <c r="O247" s="69"/>
      <c/>
    </row>
    <row r="248" spans="15:16" ht="12.75">
      <c r="O248" s="69"/>
      <c/>
    </row>
    <row r="249" spans="15:16" ht="12.75">
      <c r="O249" s="69"/>
      <c/>
    </row>
    <row r="250" spans="15:16" ht="12.75">
      <c r="O250" s="69"/>
      <c/>
    </row>
    <row r="251" spans="15:16" ht="12.75">
      <c r="O251" s="69"/>
      <c/>
    </row>
    <row r="252" spans="15:16" ht="12.75">
      <c r="O252" s="69" t="s">
        <v>287</v>
      </c>
      <c/>
    </row>
    <row r="253" spans="15:16" ht="12.75">
      <c r="O253" s="69"/>
      <c/>
    </row>
    <row r="254" spans="15:16" ht="12.75">
      <c r="O254" s="69"/>
      <c/>
    </row>
    <row r="255" spans="15:16" ht="12.75">
      <c r="O255" s="69"/>
      <c/>
    </row>
    <row r="256" spans="15:16" ht="12.75">
      <c r="O256" s="69"/>
      <c/>
    </row>
    <row r="257" spans="15:16" ht="12.75">
      <c r="O257" s="69"/>
      <c/>
    </row>
    <row r="258" spans="15:16" ht="12.75">
      <c r="O258" s="69"/>
      <c/>
    </row>
    <row r="259" spans="15:16" ht="12.75">
      <c r="O259" s="69"/>
      <c/>
    </row>
    <row r="260" spans="15:16" ht="12.75">
      <c r="O260" s="69"/>
      <c/>
    </row>
    <row r="261" spans="15:16" ht="12.75">
      <c r="O261" s="69"/>
      <c/>
    </row>
    <row r="262" spans="15:16" ht="12.75">
      <c r="O262" s="69"/>
      <c/>
    </row>
    <row r="263" spans="15:16" ht="12.75">
      <c r="O263" s="69"/>
      <c/>
    </row>
    <row r="264" spans="15:16" ht="12.75">
      <c r="O264" s="69"/>
      <c/>
    </row>
    <row r="265" spans="15:16" ht="12.75">
      <c r="O265" s="69"/>
      <c/>
    </row>
    <row r="266" spans="15:16" ht="12.75">
      <c r="O266" s="69"/>
      <c/>
    </row>
    <row r="267" spans="15:16" ht="12.75">
      <c r="O267" s="69"/>
      <c/>
    </row>
    <row r="268" spans="15:16" ht="12.75">
      <c r="O268" s="69"/>
      <c/>
    </row>
    <row r="269" spans="15:16" ht="12.75">
      <c r="O269" s="69"/>
      <c/>
    </row>
    <row r="270" spans="15:16" ht="12.75">
      <c r="O270" s="69"/>
      <c/>
    </row>
    <row r="271" spans="15:16" ht="12.75">
      <c r="O271" s="69" t="s">
        <v>237</v>
      </c>
      <c/>
    </row>
    <row r="272" spans="15:16" ht="12.75">
      <c r="O272" s="69"/>
      <c/>
    </row>
    <row r="273" spans="15:16" ht="12.75">
      <c r="O273" s="69"/>
      <c/>
    </row>
    <row r="274" spans="15:16" ht="12.75">
      <c r="O274" s="69"/>
      <c/>
    </row>
    <row r="275" spans="15:16" ht="12.75">
      <c r="O275" s="69"/>
      <c/>
    </row>
    <row r="276" spans="15:16" ht="12.75">
      <c r="O276" s="69"/>
      <c/>
    </row>
    <row r="277" spans="15:16" ht="12.75">
      <c r="O277" s="69"/>
      <c/>
    </row>
    <row r="278" spans="15:16" ht="12.75">
      <c r="O278" s="69"/>
      <c/>
    </row>
    <row r="279" spans="15:16" ht="12.75">
      <c r="O279" s="69"/>
      <c/>
    </row>
    <row r="280" spans="15:16" ht="12.75">
      <c r="O280" s="69"/>
      <c/>
    </row>
    <row r="281" spans="15:16" ht="12.75">
      <c r="O281" s="69"/>
      <c/>
    </row>
    <row r="282" spans="15:16" ht="12.75">
      <c r="O282" s="69"/>
      <c/>
    </row>
    <row r="283" spans="15:16" ht="12.75">
      <c r="O283" s="69"/>
      <c/>
    </row>
    <row r="284" spans="15:16" ht="12.75">
      <c r="O284" s="69"/>
      <c/>
    </row>
    <row r="285" spans="15:16" ht="12.75">
      <c r="O285" s="69"/>
      <c/>
    </row>
    <row r="286" spans="15:16" ht="12.75">
      <c r="O286" s="69"/>
      <c/>
    </row>
    <row r="287" spans="15:16" ht="12.75">
      <c r="O287" s="69"/>
      <c/>
    </row>
    <row r="288" spans="15:16" ht="12.75">
      <c r="O288" s="69"/>
      <c/>
    </row>
    <row r="289" spans="15:16" ht="12.75">
      <c r="O289" s="69"/>
      <c/>
    </row>
    <row r="290" spans="15:16" ht="12.75">
      <c r="O290" s="69" t="s">
        <v>288</v>
      </c>
      <c/>
    </row>
    <row r="291" spans="15:16" ht="12.75">
      <c r="O291" s="69"/>
      <c/>
    </row>
    <row r="292" spans="15:16" ht="12.75">
      <c r="O292" s="69"/>
      <c/>
    </row>
    <row r="293" spans="15:16" ht="12.75">
      <c r="O293" s="69"/>
      <c/>
    </row>
    <row r="294" spans="15:16" ht="12.75">
      <c r="O294" s="69"/>
      <c/>
    </row>
    <row r="295" spans="15:16" ht="12.75">
      <c r="O295" s="69"/>
      <c/>
    </row>
    <row r="296" spans="15:16" ht="12.75">
      <c r="O296" s="69"/>
      <c/>
    </row>
    <row r="297" spans="15:16" ht="12.75">
      <c r="O297" s="69"/>
      <c/>
    </row>
    <row r="298" spans="15:16" ht="12.75">
      <c r="O298" s="69"/>
      <c/>
    </row>
    <row r="299" spans="15:16" ht="12.75">
      <c r="O299" s="69"/>
      <c/>
    </row>
    <row r="300" spans="15:16" ht="12.75">
      <c r="O300" s="69"/>
      <c/>
    </row>
    <row r="301" spans="15:16" ht="12.75">
      <c r="O301" s="69"/>
      <c/>
    </row>
    <row r="302" spans="15:16" ht="12.75">
      <c r="O302" s="69"/>
      <c/>
    </row>
    <row r="303" spans="15:16" ht="12.75">
      <c r="O303" s="69"/>
      <c/>
    </row>
    <row r="304" spans="15:16" ht="12.75">
      <c r="O304" s="69"/>
      <c/>
    </row>
    <row r="305" spans="15:16" ht="12.75">
      <c r="O305" s="69"/>
      <c/>
    </row>
    <row r="306" spans="15:16" ht="12.75">
      <c r="O306" s="69"/>
      <c/>
    </row>
    <row r="307" spans="15:16" ht="12.75">
      <c r="O307" s="69"/>
      <c/>
    </row>
    <row r="308" spans="15:16" ht="12.75">
      <c r="O308" s="69"/>
      <c/>
    </row>
    <row r="309" spans="15:16" ht="12.75">
      <c r="O309" s="69" t="s">
        <v>289</v>
      </c>
      <c/>
    </row>
    <row r="310" spans="15:16" ht="12.75">
      <c r="O310" s="69"/>
      <c/>
    </row>
    <row r="311" spans="15:16" ht="12.75">
      <c r="O311" s="69"/>
      <c/>
    </row>
    <row r="312" spans="15:16" ht="12.75">
      <c r="O312" s="69"/>
      <c/>
    </row>
    <row r="313" spans="15:16" ht="12.75">
      <c r="O313" s="69"/>
      <c/>
    </row>
    <row r="314" spans="15:16" ht="12.75">
      <c r="O314" s="69"/>
      <c/>
    </row>
    <row r="315" spans="15:16" ht="12.75">
      <c r="O315" s="69"/>
      <c/>
    </row>
    <row r="316" spans="15:16" ht="12.75">
      <c r="O316" s="69"/>
      <c/>
    </row>
    <row r="317" spans="15:16" ht="12.75">
      <c r="O317" s="69"/>
      <c/>
    </row>
    <row r="318" spans="15:16" ht="12.75">
      <c r="O318" s="69"/>
      <c/>
    </row>
    <row r="319" spans="15:16" ht="12.75">
      <c r="O319" s="69"/>
      <c/>
    </row>
    <row r="320" spans="15:16" ht="12.75">
      <c r="O320" s="69"/>
      <c/>
    </row>
    <row r="321" spans="15:16" ht="12.75">
      <c r="O321" s="69"/>
      <c/>
    </row>
    <row r="322" spans="15:16" ht="12.75">
      <c r="O322" s="69"/>
      <c/>
    </row>
    <row r="323" spans="15:16" ht="12.75">
      <c r="O323" s="69"/>
      <c/>
    </row>
    <row r="324" spans="15:16" ht="12.75">
      <c r="O324" s="69"/>
      <c/>
    </row>
    <row r="325" spans="15:16" ht="12.75">
      <c r="O325" s="69"/>
      <c/>
    </row>
    <row r="326" spans="15:16" ht="12.75">
      <c r="O326" s="69"/>
      <c/>
    </row>
    <row r="327" spans="15:16" ht="12.75">
      <c r="O327" s="69"/>
      <c/>
    </row>
    <row r="328" spans="15:16" ht="12.75">
      <c r="O328" s="69" t="s">
        <v>238</v>
      </c>
      <c/>
    </row>
    <row r="329" spans="15:16" ht="12.75">
      <c r="O329" s="69"/>
      <c/>
    </row>
    <row r="330" spans="15:16" ht="12.75">
      <c r="O330" s="69"/>
      <c/>
    </row>
    <row r="331" spans="15:16" ht="12.75">
      <c r="O331" s="69"/>
      <c/>
    </row>
    <row r="332" spans="15:16" ht="12.75">
      <c r="O332" s="69"/>
      <c/>
    </row>
    <row r="333" spans="15:16" ht="12.75">
      <c r="O333" s="69"/>
      <c/>
    </row>
    <row r="334" spans="15:16" ht="12.75">
      <c r="O334" s="69"/>
      <c/>
    </row>
    <row r="335" spans="15:16" ht="12.75">
      <c r="O335" s="69"/>
      <c/>
    </row>
    <row r="336" spans="15:16" ht="12.75">
      <c r="O336" s="69"/>
      <c/>
    </row>
    <row r="337" spans="15:16" ht="12.75">
      <c r="O337" s="69"/>
      <c/>
    </row>
    <row r="338" spans="15:16" ht="12.75">
      <c r="O338" s="69"/>
      <c/>
    </row>
    <row r="339" spans="15:16" ht="12.75">
      <c r="O339" s="69"/>
      <c/>
    </row>
    <row r="340" spans="15:16" ht="12.75">
      <c r="O340" s="69"/>
      <c/>
    </row>
    <row r="341" spans="15:16" ht="12.75">
      <c r="O341" s="69"/>
      <c/>
    </row>
    <row r="342" spans="15:16" ht="12.75">
      <c r="O342" s="69"/>
      <c/>
    </row>
    <row r="343" spans="15:16" ht="12.75">
      <c r="O343" s="69"/>
      <c/>
    </row>
    <row r="344" spans="15:16" ht="12.75">
      <c r="O344" s="69"/>
      <c/>
    </row>
    <row r="345" spans="15:16" ht="12.75">
      <c r="O345" s="69"/>
      <c/>
    </row>
    <row r="346" spans="15:16" ht="12.75">
      <c r="O346" s="69"/>
      <c/>
    </row>
    <row r="347" spans="15:16" ht="12.75">
      <c r="O347" s="69" t="s">
        <v>239</v>
      </c>
      <c/>
    </row>
    <row r="348" spans="15:16" ht="12.75">
      <c r="O348" s="69"/>
      <c/>
    </row>
    <row r="349" spans="15:16" ht="12.75">
      <c r="O349" s="69"/>
      <c/>
    </row>
    <row r="350" spans="15:16" ht="12.75">
      <c r="O350" s="69"/>
      <c/>
    </row>
    <row r="351" spans="15:16" ht="12.75">
      <c r="O351" s="69"/>
      <c/>
    </row>
    <row r="352" spans="15:16" ht="12.75">
      <c r="O352" s="69"/>
      <c/>
    </row>
    <row r="353" spans="15:16" ht="12.75">
      <c r="O353" s="69"/>
      <c/>
    </row>
    <row r="354" spans="15:16" ht="12.75">
      <c r="O354" s="69"/>
      <c/>
    </row>
    <row r="355" spans="15:16" ht="12.75">
      <c r="O355" s="69"/>
      <c/>
    </row>
    <row r="356" spans="15:16" ht="12.75">
      <c r="O356" s="69"/>
      <c/>
    </row>
    <row r="357" spans="15:16" ht="12.75">
      <c r="O357" s="69"/>
      <c/>
    </row>
    <row r="358" spans="15:16" ht="12.75">
      <c r="O358" s="69"/>
      <c/>
    </row>
    <row r="359" spans="15:16" ht="12.75">
      <c r="O359" s="69"/>
      <c/>
    </row>
    <row r="360" spans="15:16" ht="12.75">
      <c r="O360" s="69"/>
      <c/>
    </row>
    <row r="361" spans="15:16" ht="12.75">
      <c r="O361" s="69"/>
      <c/>
    </row>
    <row r="362" spans="15:16" ht="12.75">
      <c r="O362" s="69"/>
      <c/>
    </row>
    <row r="363" spans="15:16" ht="12.75">
      <c r="O363" s="69"/>
      <c/>
    </row>
    <row r="364" spans="15:16" ht="12.75">
      <c r="O364" s="69"/>
      <c/>
    </row>
    <row r="365" spans="15:16" ht="12.75">
      <c r="O365" s="69"/>
      <c/>
    </row>
    <row r="366" spans="15:16" ht="12.75">
      <c r="O366" s="69" t="s">
        <v>240</v>
      </c>
      <c/>
    </row>
    <row r="367" spans="15:16" ht="12.75">
      <c r="O367" s="69"/>
      <c/>
    </row>
    <row r="368" spans="15:16" ht="12.75">
      <c r="O368" s="69"/>
      <c/>
    </row>
    <row r="369" spans="15:16" ht="12.75">
      <c r="O369" s="69"/>
      <c/>
    </row>
    <row r="370" spans="15:16" ht="12.75">
      <c r="O370" s="69"/>
      <c/>
    </row>
    <row r="371" spans="15:16" ht="12.75">
      <c r="O371" s="69"/>
      <c/>
    </row>
    <row r="372" spans="15:16" ht="12.75">
      <c r="O372" s="69"/>
      <c/>
    </row>
    <row r="373" spans="15:16" ht="12.75">
      <c r="O373" s="69"/>
      <c/>
    </row>
    <row r="374" spans="15:16" ht="12.75">
      <c r="O374" s="69"/>
      <c/>
    </row>
    <row r="375" spans="15:16" ht="12.75">
      <c r="O375" s="69"/>
      <c/>
    </row>
    <row r="376" spans="15:16" ht="12.75">
      <c r="O376" s="69"/>
      <c/>
    </row>
    <row r="377" spans="15:16" ht="12.75">
      <c r="O377" s="69"/>
      <c/>
    </row>
    <row r="378" spans="15:16" ht="12.75">
      <c r="O378" s="69"/>
      <c/>
    </row>
    <row r="379" spans="15:16" ht="12.75">
      <c r="O379" s="69"/>
      <c/>
    </row>
    <row r="380" spans="15:16" ht="12.75">
      <c r="O380" s="69"/>
      <c/>
    </row>
    <row r="381" spans="15:16" ht="12.75">
      <c r="O381" s="69"/>
      <c/>
    </row>
    <row r="382" spans="15:16" ht="12.75">
      <c r="O382" s="69"/>
      <c/>
    </row>
    <row r="383" spans="15:16" ht="12.75">
      <c r="O383" s="69"/>
      <c/>
    </row>
    <row r="384" spans="15:16" ht="12.75">
      <c r="O384" s="69"/>
      <c/>
    </row>
    <row r="385" spans="15:16" ht="12.75">
      <c r="O385" s="69" t="s">
        <v>241</v>
      </c>
      <c/>
    </row>
    <row r="386" spans="15:16" ht="12.75">
      <c r="O386" s="69"/>
      <c/>
    </row>
    <row r="387" spans="15:16" ht="12.75">
      <c r="O387" s="69"/>
      <c/>
    </row>
    <row r="388" spans="15:16" ht="12.75">
      <c r="O388" s="69"/>
      <c/>
    </row>
    <row r="389" spans="15:16" ht="12.75">
      <c r="O389" s="69"/>
      <c/>
    </row>
    <row r="390" spans="15:16" ht="12.75">
      <c r="O390" s="69"/>
      <c/>
    </row>
    <row r="391" spans="15:16" ht="12.75">
      <c r="O391" s="69"/>
      <c/>
    </row>
    <row r="392" spans="15:16" ht="12.75">
      <c r="O392" s="69"/>
      <c/>
    </row>
    <row r="393" spans="15:16" ht="12.75">
      <c r="O393" s="69"/>
      <c/>
    </row>
    <row r="394" spans="15:16" ht="12.75">
      <c r="O394" s="69"/>
      <c/>
    </row>
    <row r="395" spans="15:16" ht="12.75">
      <c r="O395" s="69"/>
      <c/>
    </row>
    <row r="396" spans="15:16" ht="12.75">
      <c r="O396" s="69"/>
      <c/>
    </row>
    <row r="397" spans="15:16" ht="12.75">
      <c r="O397" s="69"/>
      <c/>
    </row>
    <row r="398" spans="15:16" ht="12.75">
      <c r="O398" s="69"/>
      <c/>
    </row>
    <row r="399" spans="15:16" ht="12.75">
      <c r="O399" s="69"/>
      <c/>
    </row>
    <row r="400" spans="15:16" ht="12.75">
      <c r="O400" s="69"/>
      <c/>
    </row>
    <row r="401" spans="15:16" ht="12.75">
      <c r="O401" s="69"/>
      <c/>
    </row>
    <row r="402" spans="15:16" ht="12.75">
      <c r="O402" s="69"/>
      <c/>
    </row>
    <row r="403" spans="15:16" ht="12.75">
      <c r="O403" s="69"/>
      <c/>
    </row>
    <row r="404" spans="15:16" ht="12.75">
      <c r="O404" s="69" t="s">
        <v>242</v>
      </c>
      <c/>
    </row>
    <row r="405" spans="15:16" ht="12.75">
      <c r="O405" s="69"/>
      <c/>
    </row>
    <row r="406" spans="15:16" ht="12.75">
      <c r="O406" s="69"/>
      <c/>
    </row>
    <row r="407" spans="15:16" ht="12.75">
      <c r="O407" s="69"/>
      <c/>
    </row>
    <row r="408" spans="15:16" ht="12.75">
      <c r="O408" s="69"/>
      <c/>
    </row>
    <row r="409" spans="15:16" ht="12.75">
      <c r="O409" s="69"/>
      <c/>
    </row>
    <row r="410" spans="15:16" ht="12.75">
      <c r="O410" s="69"/>
      <c/>
    </row>
    <row r="411" spans="15:16" ht="12.75">
      <c r="O411" s="69"/>
      <c/>
    </row>
    <row r="412" spans="15:16" ht="12.75">
      <c r="O412" s="69"/>
      <c/>
    </row>
    <row r="413" spans="15:16" ht="12.75">
      <c r="O413" s="69"/>
      <c/>
    </row>
    <row r="414" spans="15:16" ht="12.75">
      <c r="O414" s="69"/>
      <c/>
    </row>
    <row r="415" spans="15:16" ht="12.75">
      <c r="O415" s="69"/>
      <c/>
    </row>
    <row r="416" spans="15:16" ht="12.75">
      <c r="O416" s="69"/>
      <c/>
    </row>
    <row r="417" spans="15:16" ht="12.75">
      <c r="O417" s="69"/>
      <c/>
    </row>
    <row r="418" spans="15:16" ht="12.75">
      <c r="O418" s="69"/>
      <c/>
    </row>
    <row r="419" spans="15:16" ht="12.75">
      <c r="O419" s="69"/>
      <c/>
    </row>
    <row r="420" spans="15:16" ht="12.75">
      <c r="O420" s="69"/>
      <c/>
    </row>
    <row r="421" spans="15:16" ht="12.75">
      <c r="O421" s="69"/>
      <c/>
    </row>
    <row r="422" spans="15:16" ht="12.75">
      <c r="O422" s="69"/>
      <c/>
    </row>
    <row r="423" spans="15:16" ht="12.75">
      <c r="O423" s="69" t="s">
        <v>243</v>
      </c>
      <c/>
    </row>
    <row r="424" spans="15:16" ht="12.75">
      <c r="O424" s="69"/>
      <c/>
    </row>
    <row r="425" spans="15:16" ht="12.75">
      <c r="O425" s="69"/>
      <c/>
    </row>
    <row r="426" spans="15:16" ht="12.75">
      <c r="O426" s="69"/>
      <c/>
    </row>
    <row r="427" spans="15:16" ht="12.75">
      <c r="O427" s="69"/>
      <c/>
    </row>
    <row r="428" spans="15:16" ht="12.75">
      <c r="O428" s="69"/>
      <c/>
    </row>
    <row r="429" spans="15:16" ht="12.75">
      <c r="O429" s="69"/>
      <c/>
    </row>
    <row r="430" spans="15:16" ht="12.75">
      <c r="O430" s="69"/>
      <c/>
    </row>
    <row r="431" spans="15:16" ht="12.75">
      <c r="O431" s="69"/>
      <c/>
    </row>
    <row r="432" spans="15:16" ht="12.75">
      <c r="O432" s="69"/>
      <c/>
    </row>
    <row r="433" spans="15:16" ht="12.75">
      <c r="O433" s="69"/>
      <c/>
    </row>
    <row r="434" spans="15:16" ht="12.75">
      <c r="O434" s="69"/>
      <c/>
    </row>
    <row r="435" spans="15:16" ht="12.75">
      <c r="O435" s="69"/>
      <c/>
    </row>
    <row r="436" spans="15:16" ht="12.75">
      <c r="O436" s="69"/>
      <c/>
    </row>
    <row r="437" spans="15:16" ht="12.75">
      <c r="O437" s="69"/>
      <c/>
    </row>
    <row r="438" spans="15:16" ht="12.75">
      <c r="O438" s="69"/>
      <c/>
    </row>
    <row r="439" spans="15:16" ht="12.75">
      <c r="O439" s="69"/>
      <c/>
    </row>
    <row r="440" spans="15:16" ht="12.75">
      <c r="O440" s="69"/>
      <c/>
    </row>
    <row r="441" spans="15:16" ht="12.75">
      <c r="O441" s="69"/>
      <c/>
    </row>
    <row r="442" spans="15:16" ht="12.75">
      <c r="O442" s="69" t="s">
        <v>244</v>
      </c>
      <c/>
    </row>
    <row r="443" spans="15:16" ht="12.75">
      <c r="O443" s="69"/>
      <c/>
    </row>
    <row r="444" spans="15:16" ht="12.75">
      <c r="O444" s="69"/>
      <c/>
    </row>
    <row r="445" spans="15:16" ht="12.75">
      <c r="O445" s="69"/>
      <c/>
    </row>
    <row r="446" spans="15:16" ht="12.75">
      <c r="O446" s="69"/>
      <c/>
    </row>
    <row r="447" spans="15:16" ht="12.75">
      <c r="O447" s="69"/>
      <c/>
    </row>
    <row r="448" spans="15:16" ht="12.75">
      <c r="O448" s="69"/>
      <c/>
    </row>
    <row r="449" spans="15:16" ht="12.75">
      <c r="O449" s="69"/>
      <c/>
    </row>
    <row r="450" spans="15:16" ht="12.75">
      <c r="O450" s="69"/>
      <c/>
    </row>
    <row r="451" spans="15:16" ht="12.75">
      <c r="O451" s="69"/>
      <c/>
    </row>
    <row r="452" spans="15:16" ht="12.75">
      <c r="O452" s="69"/>
      <c/>
    </row>
    <row r="453" spans="15:16" ht="12.75">
      <c r="O453" s="69"/>
      <c/>
    </row>
    <row r="454" spans="15:16" ht="12.75">
      <c r="O454" s="69"/>
      <c/>
    </row>
    <row r="455" spans="15:16" ht="12.75">
      <c r="O455" s="69"/>
      <c/>
    </row>
    <row r="456" spans="15:16" ht="12.75">
      <c r="O456" s="69"/>
      <c/>
    </row>
    <row r="457" spans="15:16" ht="12.75">
      <c r="O457" s="69"/>
      <c/>
    </row>
    <row r="458" spans="15:16" ht="12.75">
      <c r="O458" s="69"/>
      <c/>
    </row>
    <row r="459" spans="15:16" ht="12.75">
      <c r="O459" s="69"/>
      <c/>
    </row>
    <row r="460" spans="15:16" ht="12.75">
      <c r="O460" s="69"/>
      <c/>
    </row>
    <row r="461" spans="15:16" ht="12.75">
      <c r="O461" s="69" t="s">
        <v>245</v>
      </c>
      <c/>
    </row>
    <row r="462" spans="15:16" ht="12.75">
      <c r="O462" s="69"/>
      <c/>
    </row>
    <row r="463" spans="15:16" ht="12.75">
      <c r="O463" s="69"/>
      <c/>
    </row>
    <row r="464" spans="15:16" ht="12.75">
      <c r="O464" s="69"/>
      <c/>
    </row>
    <row r="465" spans="15:16" ht="12.75">
      <c r="O465" s="69"/>
      <c/>
    </row>
    <row r="466" spans="15:16" ht="12.75">
      <c r="O466" s="69"/>
      <c/>
    </row>
    <row r="467" spans="15:16" ht="12.75">
      <c r="O467" s="69"/>
      <c/>
    </row>
    <row r="468" spans="15:16" ht="12.75">
      <c r="O468" s="69"/>
      <c/>
    </row>
    <row r="469" spans="15:16" ht="12.75">
      <c r="O469" s="69"/>
      <c/>
    </row>
    <row r="470" spans="15:16" ht="12.75">
      <c r="O470" s="69"/>
      <c/>
    </row>
    <row r="471" spans="15:16" ht="12.75">
      <c r="O471" s="69"/>
      <c/>
    </row>
    <row r="472" spans="15:16" ht="12.75">
      <c r="O472" s="69"/>
      <c/>
    </row>
    <row r="473" spans="15:16" ht="12.75">
      <c r="O473" s="69"/>
      <c/>
    </row>
    <row r="474" spans="15:16" ht="12.75">
      <c r="O474" s="69"/>
      <c/>
    </row>
    <row r="475" spans="15:16" ht="12.75">
      <c r="O475" s="69"/>
      <c/>
    </row>
    <row r="476" spans="15:16" ht="12.75">
      <c r="O476" s="69"/>
      <c/>
    </row>
    <row r="477" spans="15:16" ht="12.75">
      <c r="O477" s="69"/>
      <c/>
    </row>
    <row r="478" spans="15:16" ht="12.75">
      <c r="O478" s="69"/>
      <c/>
    </row>
    <row r="479" spans="15:16" ht="12.75">
      <c r="O479" s="69"/>
      <c/>
    </row>
    <row r="480" spans="15:16" ht="12.75">
      <c r="O480" s="69" t="s">
        <v>246</v>
      </c>
      <c/>
    </row>
    <row r="481" spans="15:16" ht="12.75">
      <c r="O481" s="69"/>
      <c/>
    </row>
    <row r="482" spans="15:16" ht="12.75">
      <c r="O482" s="69"/>
      <c/>
    </row>
    <row r="483" spans="15:16" ht="12.75">
      <c r="O483" s="69"/>
      <c/>
    </row>
    <row r="484" spans="15:16" ht="12.75">
      <c r="O484" s="69"/>
      <c/>
    </row>
    <row r="485" spans="15:16" ht="12.75">
      <c r="O485" s="69"/>
      <c/>
    </row>
    <row r="486" spans="15:16" ht="12.75">
      <c r="O486" s="69"/>
      <c/>
    </row>
    <row r="487" spans="15:16" ht="12.75">
      <c r="O487" s="69"/>
      <c/>
    </row>
    <row r="488" spans="15:16" ht="12.75">
      <c r="O488" s="69"/>
      <c/>
    </row>
    <row r="489" spans="15:16" ht="12.75">
      <c r="O489" s="69"/>
      <c/>
    </row>
    <row r="490" spans="15:16" ht="12.75">
      <c r="O490" s="69"/>
      <c/>
    </row>
    <row r="491" spans="15:16" ht="12.75">
      <c r="O491" s="69"/>
      <c/>
    </row>
    <row r="492" spans="15:16" ht="12.75">
      <c r="O492" s="69"/>
      <c/>
    </row>
    <row r="493" spans="15:16" ht="12.75">
      <c r="O493" s="69"/>
      <c/>
    </row>
    <row r="494" spans="15:16" ht="12.75">
      <c r="O494" s="69"/>
      <c/>
    </row>
    <row r="495" spans="15:16" ht="12.75">
      <c r="O495" s="69"/>
      <c/>
    </row>
    <row r="496" spans="15:16" ht="12.75">
      <c r="O496" s="69"/>
      <c/>
    </row>
    <row r="497" spans="15:16" ht="12.75">
      <c r="O497" s="69"/>
      <c/>
    </row>
    <row r="498" spans="15:16" ht="12.75">
      <c r="O498" s="69"/>
      <c/>
    </row>
    <row r="499" spans="15:16" ht="12.75">
      <c r="O499" s="69" t="s">
        <v>247</v>
      </c>
      <c/>
    </row>
    <row r="500" spans="15:16" ht="12.75">
      <c r="O500" s="69"/>
      <c/>
    </row>
    <row r="501" spans="15:16" ht="12.75">
      <c r="O501" s="69"/>
      <c/>
    </row>
    <row r="502" spans="15:16" ht="12.75">
      <c r="O502" s="69"/>
      <c/>
    </row>
    <row r="503" spans="15:16" ht="12.75">
      <c r="O503" s="69"/>
      <c/>
    </row>
    <row r="504" spans="15:16" ht="12.75">
      <c r="O504" s="69"/>
      <c/>
    </row>
    <row r="505" spans="15:16" ht="12.75">
      <c r="O505" s="69"/>
      <c/>
    </row>
    <row r="506" spans="15:16" ht="12.75">
      <c r="O506" s="69"/>
      <c/>
    </row>
    <row r="507" spans="15:16" ht="12.75">
      <c r="O507" s="69"/>
      <c/>
    </row>
    <row r="508" spans="15:16" ht="12.75">
      <c r="O508" s="69"/>
      <c/>
    </row>
    <row r="509" spans="15:16" ht="12.75">
      <c r="O509" s="69"/>
      <c/>
    </row>
    <row r="510" spans="15:16" ht="12.75">
      <c r="O510" s="69"/>
      <c/>
    </row>
    <row r="511" spans="15:16" ht="12.75">
      <c r="O511" s="69"/>
      <c/>
    </row>
    <row r="512" spans="15:16" ht="12.75">
      <c r="O512" s="69"/>
      <c/>
    </row>
    <row r="513" spans="15:16" ht="12.75">
      <c r="O513" s="69"/>
      <c/>
    </row>
    <row r="514" spans="15:16" ht="12.75">
      <c r="O514" s="69"/>
      <c/>
    </row>
    <row r="515" spans="15:16" ht="12.75">
      <c r="O515" s="69"/>
      <c/>
    </row>
    <row r="516" spans="15:16" ht="12.75">
      <c r="O516" s="69"/>
      <c/>
    </row>
    <row r="517" spans="15:16" ht="12.75">
      <c r="O517" s="69"/>
      <c/>
    </row>
    <row r="518" spans="15:16" ht="12.75">
      <c r="O518" s="69" t="s">
        <v>248</v>
      </c>
      <c/>
    </row>
    <row r="519" spans="15:16" ht="12.75">
      <c r="O519" s="69"/>
      <c/>
    </row>
    <row r="520" spans="15:16" ht="12.75">
      <c r="O520" s="69"/>
      <c/>
    </row>
    <row r="521" spans="15:16" ht="12.75">
      <c r="O521" s="69"/>
      <c/>
    </row>
    <row r="522" spans="15:16" ht="12.75">
      <c r="O522" s="69"/>
      <c/>
    </row>
    <row r="523" spans="15:16" ht="12.75">
      <c r="O523" s="69"/>
      <c/>
    </row>
    <row r="524" spans="15:16" ht="12.75">
      <c r="O524" s="69"/>
      <c/>
    </row>
    <row r="525" spans="15:16" ht="12.75">
      <c r="O525" s="69"/>
      <c/>
    </row>
    <row r="526" spans="15:16" ht="12.75">
      <c r="O526" s="69"/>
      <c/>
    </row>
    <row r="527" spans="15:16" ht="12.75">
      <c r="O527" s="69"/>
      <c/>
    </row>
    <row r="528" spans="15:16" ht="12.75">
      <c r="O528" s="69"/>
      <c/>
    </row>
    <row r="529" spans="15:16" ht="12.75">
      <c r="O529" s="69"/>
      <c/>
    </row>
    <row r="530" spans="15:16" ht="12.75">
      <c r="O530" s="69"/>
      <c/>
    </row>
    <row r="531" spans="15:16" ht="12.75">
      <c r="O531" s="69"/>
      <c/>
    </row>
    <row r="532" spans="15:16" ht="12.75">
      <c r="O532" s="69"/>
      <c/>
    </row>
    <row r="533" spans="15:16" ht="12.75">
      <c r="O533" s="69"/>
      <c/>
    </row>
    <row r="534" spans="15:16" ht="12.75">
      <c r="O534" s="69"/>
      <c/>
    </row>
    <row r="535" spans="15:16" ht="12.75">
      <c r="O535" s="69"/>
      <c/>
    </row>
    <row r="536" spans="15:16" ht="12.75">
      <c r="O536" s="69"/>
      <c/>
    </row>
    <row r="537" spans="15:16" ht="12.75">
      <c r="O537" s="69" t="s">
        <v>249</v>
      </c>
      <c/>
    </row>
    <row r="538" spans="15:16" ht="12.75">
      <c r="O538" s="69"/>
      <c/>
    </row>
    <row r="539" spans="15:16" ht="12.75">
      <c r="O539" s="69"/>
      <c/>
    </row>
    <row r="540" spans="15:16" ht="12.75">
      <c r="O540" s="69"/>
      <c/>
    </row>
    <row r="541" spans="15:16" ht="12.75">
      <c r="O541" s="69"/>
      <c/>
    </row>
    <row r="542" spans="15:16" ht="12.75">
      <c r="O542" s="69"/>
      <c/>
    </row>
    <row r="543" spans="15:16" ht="12.75">
      <c r="O543" s="69"/>
      <c/>
    </row>
    <row r="544" spans="15:16" ht="12.75">
      <c r="O544" s="69"/>
      <c/>
    </row>
    <row r="545" spans="15:16" ht="12.75">
      <c r="O545" s="69"/>
      <c/>
    </row>
    <row r="546" spans="15:16" ht="12.75">
      <c r="O546" s="69"/>
      <c/>
    </row>
    <row r="547" spans="15:16" ht="12.75">
      <c r="O547" s="69"/>
      <c/>
    </row>
    <row r="548" spans="15:16" ht="12.75">
      <c r="O548" s="69"/>
      <c/>
    </row>
    <row r="549" spans="15:16" ht="12.75">
      <c r="O549" s="69"/>
      <c/>
    </row>
    <row r="550" spans="15:16" ht="12.75">
      <c r="O550" s="69"/>
      <c/>
    </row>
    <row r="551" spans="15:16" ht="12.75">
      <c r="O551" s="69"/>
      <c/>
    </row>
    <row r="552" spans="15:16" ht="12.75">
      <c r="O552" s="69"/>
      <c/>
    </row>
    <row r="553" spans="15:16" ht="12.75">
      <c r="O553" s="69"/>
      <c/>
    </row>
    <row r="554" spans="15:16" ht="12.75">
      <c r="O554" s="69"/>
      <c/>
    </row>
    <row r="555" spans="15:16" ht="12.75">
      <c r="O555" s="69"/>
      <c/>
    </row>
    <row r="556" spans="15:16" ht="12.75">
      <c r="O556" s="69" t="s">
        <v>250</v>
      </c>
      <c/>
    </row>
    <row r="557" spans="15:16" ht="12.75">
      <c r="O557" s="69"/>
      <c/>
    </row>
    <row r="558" spans="15:16" ht="12.75">
      <c r="O558" s="69"/>
      <c/>
    </row>
    <row r="559" spans="15:16" ht="12.75">
      <c r="O559" s="69"/>
      <c/>
    </row>
    <row r="560" spans="15:16" ht="12.75">
      <c r="O560" s="69"/>
      <c/>
    </row>
    <row r="561" spans="15:16" ht="12.75">
      <c r="O561" s="69"/>
      <c/>
    </row>
    <row r="562" spans="15:16" ht="12.75">
      <c r="O562" s="69"/>
      <c/>
    </row>
    <row r="563" spans="15:16" ht="12.75">
      <c r="O563" s="69"/>
      <c/>
    </row>
    <row r="564" spans="15:16" ht="12.75">
      <c r="O564" s="69"/>
      <c/>
    </row>
    <row r="565" spans="15:16" ht="12.75">
      <c r="O565" s="69"/>
      <c/>
    </row>
    <row r="566" spans="15:16" ht="12.75">
      <c r="O566" s="69"/>
      <c/>
    </row>
    <row r="567" spans="15:16" ht="12.75">
      <c r="O567" s="69"/>
      <c/>
    </row>
    <row r="568" spans="15:16" ht="12.75">
      <c r="O568" s="69"/>
      <c/>
    </row>
    <row r="569" spans="15:16" ht="12.75">
      <c r="O569" s="69"/>
      <c/>
    </row>
    <row r="570" spans="15:16" ht="12.75">
      <c r="O570" s="69"/>
      <c/>
    </row>
    <row r="571" spans="15:16" ht="12.75">
      <c r="O571" s="69"/>
      <c/>
    </row>
    <row r="572" spans="15:16" ht="12.75">
      <c r="O572" s="69"/>
      <c/>
    </row>
    <row r="573" spans="15:16" ht="12.75">
      <c r="O573" s="69"/>
      <c/>
    </row>
    <row r="574" spans="15:16" ht="12.75">
      <c r="O574" s="69"/>
      <c/>
    </row>
    <row r="575" spans="15:16" ht="12.75">
      <c r="O575" s="69" t="s">
        <v>251</v>
      </c>
      <c/>
    </row>
    <row r="576" spans="15:16" ht="12.75">
      <c r="O576" s="69"/>
      <c/>
    </row>
    <row r="577" spans="15:16" ht="12.75">
      <c r="O577" s="69"/>
      <c/>
    </row>
    <row r="578" spans="15:16" ht="12.75">
      <c r="O578" s="69"/>
      <c/>
    </row>
    <row r="579" spans="15:16" ht="12.75">
      <c r="O579" s="69"/>
      <c/>
    </row>
    <row r="580" spans="15:16" ht="12.75">
      <c r="O580" s="69"/>
      <c/>
    </row>
    <row r="581" spans="15:16" ht="12.75">
      <c r="O581" s="69"/>
      <c/>
    </row>
    <row r="582" spans="15:16" ht="12.75">
      <c r="O582" s="69"/>
      <c/>
    </row>
    <row r="583" spans="15:16" ht="12.75">
      <c r="O583" s="69"/>
      <c/>
    </row>
    <row r="584" spans="15:16" ht="12.75">
      <c r="O584" s="69"/>
      <c/>
    </row>
    <row r="585" spans="15:16" ht="12.75">
      <c r="O585" s="69"/>
      <c/>
    </row>
    <row r="586" spans="15:16" ht="12.75">
      <c r="O586" s="69"/>
      <c/>
    </row>
    <row r="587" spans="15:16" ht="12.75">
      <c r="O587" s="69"/>
      <c/>
    </row>
    <row r="588" spans="15:16" ht="12.75">
      <c r="O588" s="69"/>
      <c/>
    </row>
    <row r="589" spans="15:16" ht="12.75">
      <c r="O589" s="69"/>
      <c/>
    </row>
    <row r="590" spans="15:16" ht="12.75">
      <c r="O590" s="69"/>
      <c/>
    </row>
    <row r="591" spans="15:16" ht="12.75">
      <c r="O591" s="69"/>
      <c/>
    </row>
    <row r="592" spans="15:16" ht="12.75">
      <c r="O592" s="69"/>
      <c/>
    </row>
    <row r="593" spans="15:16" ht="12.75">
      <c r="O593" s="69"/>
      <c/>
    </row>
    <row r="594" spans="15:16" ht="12.75">
      <c r="O594" s="69" t="s">
        <v>252</v>
      </c>
      <c/>
    </row>
    <row r="595" spans="15:16" ht="12.75">
      <c r="O595" s="69"/>
      <c/>
    </row>
    <row r="596" spans="15:16" ht="12.75">
      <c r="O596" s="69"/>
      <c/>
    </row>
    <row r="597" spans="15:16" ht="12.75">
      <c r="O597" s="69"/>
      <c/>
    </row>
    <row r="598" spans="15:16" ht="12.75">
      <c r="O598" s="69"/>
      <c/>
    </row>
    <row r="599" spans="15:16" ht="12.75">
      <c r="O599" s="69"/>
      <c/>
    </row>
    <row r="600" spans="15:16" ht="12.75">
      <c r="O600" s="69"/>
      <c/>
    </row>
    <row r="601" spans="15:16" ht="12.75">
      <c r="O601" s="69"/>
      <c/>
    </row>
    <row r="602" spans="15:16" ht="12.75">
      <c r="O602" s="69"/>
      <c/>
    </row>
    <row r="603" spans="15:16" ht="12.75">
      <c r="O603" s="69"/>
      <c/>
    </row>
    <row r="604" spans="15:16" ht="12.75">
      <c r="O604" s="69"/>
      <c/>
    </row>
    <row r="605" spans="15:16" ht="12.75">
      <c r="O605" s="69"/>
      <c/>
    </row>
    <row r="606" spans="15:16" ht="12.75">
      <c r="O606" s="69"/>
      <c/>
    </row>
    <row r="607" spans="15:16" ht="12.75">
      <c r="O607" s="69"/>
      <c/>
    </row>
    <row r="608" spans="15:16" ht="12.75">
      <c r="O608" s="69"/>
      <c/>
    </row>
    <row r="609" spans="15:16" ht="12.75">
      <c r="O609" s="69"/>
      <c/>
    </row>
    <row r="610" spans="15:16" ht="12.75">
      <c r="O610" s="69"/>
      <c/>
    </row>
    <row r="611" spans="15:16" ht="12.75">
      <c r="O611" s="69"/>
      <c/>
    </row>
    <row r="612" spans="15:16" ht="12.75">
      <c r="O612" s="69"/>
      <c/>
    </row>
    <row r="613" spans="15:16" ht="12.75">
      <c r="O613" s="69" t="s">
        <v>253</v>
      </c>
      <c/>
    </row>
    <row r="614" spans="15:16" ht="12.75">
      <c r="O614" s="69"/>
      <c/>
    </row>
    <row r="615" spans="15:16" ht="12.75">
      <c r="O615" s="69"/>
      <c/>
    </row>
    <row r="616" spans="15:16" ht="12.75">
      <c r="O616" s="69"/>
      <c/>
    </row>
    <row r="617" spans="15:16" ht="12.75">
      <c r="O617" s="69"/>
      <c/>
    </row>
    <row r="618" spans="15:16" ht="12.75">
      <c r="O618" s="69"/>
      <c/>
    </row>
    <row r="619" spans="15:16" ht="12.75">
      <c r="O619" s="69"/>
      <c/>
    </row>
    <row r="620" spans="15:16" ht="12.75">
      <c r="O620" s="69"/>
      <c/>
    </row>
    <row r="621" spans="15:16" ht="12.75">
      <c r="O621" s="69"/>
      <c/>
    </row>
    <row r="622" spans="15:16" ht="12.75">
      <c r="O622" s="69"/>
      <c/>
    </row>
    <row r="623" spans="15:16" ht="12.75">
      <c r="O623" s="69"/>
      <c/>
    </row>
    <row r="624" spans="15:16" ht="12.75">
      <c r="O624" s="69"/>
      <c/>
    </row>
    <row r="625" spans="15:16" ht="12.75">
      <c r="O625" s="69"/>
      <c/>
    </row>
    <row r="626" spans="15:16" ht="12.75">
      <c r="O626" s="69"/>
      <c/>
    </row>
    <row r="627" spans="15:16" ht="12.75">
      <c r="O627" s="69"/>
      <c/>
    </row>
    <row r="628" spans="15:16" ht="12.75">
      <c r="O628" s="69"/>
      <c/>
    </row>
    <row r="629" spans="15:16" ht="12.75">
      <c r="O629" s="69"/>
      <c/>
    </row>
    <row r="630" spans="15:16" ht="12.75">
      <c r="O630" s="69"/>
      <c/>
    </row>
    <row r="631" spans="15:16" ht="12.75">
      <c r="O631" s="69"/>
      <c/>
    </row>
    <row r="632" spans="15:16" ht="12.75">
      <c r="O632" s="69" t="s">
        <v>254</v>
      </c>
      <c/>
    </row>
    <row r="633" spans="15:16" ht="12.75">
      <c r="O633" s="69"/>
      <c/>
    </row>
    <row r="634" spans="15:16" ht="12.75">
      <c r="O634" s="69"/>
      <c/>
    </row>
    <row r="635" spans="15:16" ht="12.75">
      <c r="O635" s="69"/>
      <c/>
    </row>
    <row r="636" spans="15:16" ht="12.75">
      <c r="O636" s="69"/>
      <c/>
    </row>
    <row r="637" spans="15:16" ht="12.75">
      <c r="O637" s="69"/>
      <c/>
    </row>
    <row r="638" spans="15:16" ht="12.75">
      <c r="O638" s="69"/>
      <c/>
    </row>
    <row r="639" spans="15:16" ht="12.75">
      <c r="O639" s="69"/>
      <c/>
    </row>
    <row r="640" spans="15:16" ht="12.75">
      <c r="O640" s="69"/>
      <c/>
    </row>
    <row r="641" spans="15:16" ht="12.75">
      <c r="O641" s="69"/>
      <c/>
    </row>
    <row r="642" spans="15:16" ht="12.75">
      <c r="O642" s="69"/>
      <c/>
    </row>
    <row r="643" spans="15:16" ht="12.75">
      <c r="O643" s="69"/>
      <c/>
    </row>
    <row r="644" spans="15:16" ht="12.75">
      <c r="O644" s="69"/>
      <c/>
    </row>
    <row r="645" spans="15:16" ht="12.75">
      <c r="O645" s="69"/>
      <c/>
    </row>
    <row r="646" spans="15:16" ht="12.75">
      <c r="O646" s="69"/>
      <c/>
    </row>
    <row r="647" spans="15:16" ht="12.75">
      <c r="O647" s="69"/>
      <c/>
    </row>
    <row r="648" spans="15:16" ht="12.75">
      <c r="O648" s="69"/>
      <c/>
    </row>
    <row r="649" spans="15:16" ht="12.75">
      <c r="O649" s="69"/>
      <c/>
    </row>
    <row r="650" spans="15:16" ht="12.75">
      <c r="O650" s="69"/>
      <c/>
    </row>
    <row r="651" spans="15:16" ht="12.75">
      <c r="O651" s="69" t="s">
        <v>255</v>
      </c>
      <c/>
    </row>
    <row r="652" spans="15:16" ht="12.75">
      <c r="O652" s="69"/>
      <c/>
    </row>
    <row r="653" spans="15:16" ht="12.75">
      <c r="O653" s="69"/>
      <c/>
    </row>
    <row r="654" spans="15:16" ht="12.75">
      <c r="O654" s="69"/>
      <c/>
    </row>
    <row r="655" spans="15:16" ht="12.75">
      <c r="O655" s="69"/>
      <c/>
    </row>
    <row r="656" spans="15:16" ht="12.75">
      <c r="O656" s="69"/>
      <c/>
    </row>
    <row r="657" spans="15:16" ht="12.75">
      <c r="O657" s="69"/>
      <c/>
    </row>
    <row r="658" spans="15:16" ht="12.75">
      <c r="O658" s="69"/>
      <c/>
    </row>
    <row r="659" spans="15:16" ht="12.75">
      <c r="O659" s="69"/>
      <c/>
    </row>
    <row r="660" spans="15:16" ht="12.75">
      <c r="O660" s="69"/>
      <c/>
    </row>
    <row r="661" spans="15:16" ht="12.75">
      <c r="O661" s="69"/>
      <c/>
    </row>
    <row r="662" spans="15:16" ht="12.75">
      <c r="O662" s="69"/>
      <c/>
    </row>
    <row r="663" spans="15:16" ht="12.75">
      <c r="O663" s="69"/>
      <c/>
    </row>
    <row r="664" spans="15:16" ht="12.75">
      <c r="O664" s="69"/>
      <c/>
    </row>
    <row r="665" spans="15:16" ht="12.75">
      <c r="O665" s="69"/>
      <c/>
    </row>
    <row r="666" spans="15:16" ht="12.75">
      <c r="O666" s="69"/>
      <c/>
    </row>
    <row r="667" spans="15:16" ht="12.75">
      <c r="O667" s="69"/>
      <c/>
    </row>
    <row r="668" spans="15:16" ht="12.75">
      <c r="O668" s="69"/>
      <c/>
    </row>
    <row r="669" spans="15:16" ht="12.75">
      <c r="O669" s="69"/>
      <c/>
    </row>
    <row r="670" spans="15:16" ht="12.75">
      <c r="O670" s="69" t="s">
        <v>256</v>
      </c>
      <c/>
    </row>
    <row r="671" spans="15:16" ht="12.75">
      <c r="O671" s="69"/>
      <c/>
    </row>
    <row r="672" spans="15:16" ht="12.75">
      <c r="O672" s="69"/>
      <c/>
    </row>
    <row r="673" spans="15:16" ht="12.75">
      <c r="O673" s="69"/>
      <c/>
    </row>
    <row r="674" spans="15:16" ht="12.75">
      <c r="O674" s="69"/>
      <c/>
    </row>
    <row r="675" spans="15:16" ht="12.75">
      <c r="O675" s="69"/>
      <c/>
    </row>
    <row r="676" spans="15:16" ht="12.75">
      <c r="O676" s="69"/>
      <c/>
    </row>
    <row r="677" spans="15:16" ht="12.75">
      <c r="O677" s="69"/>
      <c/>
    </row>
    <row r="678" spans="15:16" ht="12.75">
      <c r="O678" s="69"/>
      <c/>
    </row>
    <row r="679" spans="15:16" ht="12.75">
      <c r="O679" s="69"/>
      <c/>
    </row>
    <row r="680" spans="15:16" ht="12.75">
      <c r="O680" s="69"/>
      <c/>
    </row>
    <row r="681" spans="15:16" ht="12.75">
      <c r="O681" s="69"/>
      <c/>
    </row>
    <row r="682" spans="15:16" ht="12.75">
      <c r="O682" s="69"/>
      <c/>
    </row>
    <row r="683" spans="15:16" ht="12.75">
      <c r="O683" s="69"/>
      <c/>
    </row>
    <row r="684" spans="15:16" ht="12.75">
      <c r="O684" s="69"/>
      <c/>
    </row>
    <row r="685" spans="15:16" ht="12.75">
      <c r="O685" s="69"/>
      <c/>
    </row>
    <row r="686" spans="15:16" ht="12.75">
      <c r="O686" s="69"/>
      <c/>
    </row>
    <row r="687" spans="15:16" ht="12.75">
      <c r="O687" s="69"/>
      <c/>
    </row>
    <row r="688" spans="15:16" ht="12.75">
      <c r="O688" s="69"/>
      <c/>
    </row>
    <row r="689" spans="15:16" ht="12.75">
      <c r="O689" s="69" t="s">
        <v>257</v>
      </c>
      <c/>
    </row>
    <row r="690" spans="15:16" ht="12.75">
      <c r="O690" s="69"/>
      <c/>
    </row>
    <row r="691" spans="15:16" ht="12.75">
      <c r="O691" s="69"/>
      <c/>
    </row>
    <row r="692" spans="15:16" ht="12.75">
      <c r="O692" s="69"/>
      <c/>
    </row>
    <row r="693" spans="15:16" ht="12.75">
      <c r="O693" s="69"/>
      <c/>
    </row>
    <row r="694" spans="15:16" ht="12.75">
      <c r="O694" s="69"/>
      <c/>
    </row>
    <row r="695" spans="15:16" ht="12.75">
      <c r="O695" s="69"/>
      <c/>
    </row>
    <row r="696" spans="15:16" ht="12.75">
      <c r="O696" s="69"/>
      <c/>
    </row>
    <row r="697" spans="15:16" ht="12.75">
      <c r="O697" s="69"/>
      <c/>
    </row>
    <row r="698" spans="15:16" ht="12.75">
      <c r="O698" s="69"/>
      <c/>
    </row>
    <row r="699" spans="15:16" ht="12.75">
      <c r="O699" s="69"/>
      <c/>
    </row>
    <row r="700" spans="15:16" ht="12.75">
      <c r="O700" s="69"/>
      <c/>
    </row>
    <row r="701" spans="15:16" ht="12.75">
      <c r="O701" s="69"/>
      <c/>
    </row>
    <row r="702" spans="15:16" ht="12.75">
      <c r="O702" s="69"/>
      <c/>
    </row>
    <row r="703" spans="15:16" ht="12.75">
      <c r="O703" s="69"/>
      <c/>
    </row>
    <row r="704" spans="15:16" ht="12.75">
      <c r="O704" s="69"/>
      <c/>
    </row>
    <row r="705" spans="15:16" ht="12.75">
      <c r="O705" s="69"/>
      <c/>
    </row>
    <row r="706" spans="15:16" ht="12.75">
      <c r="O706" s="69"/>
      <c/>
    </row>
    <row r="707" spans="15:16" ht="12.75">
      <c r="O707" s="69"/>
      <c/>
    </row>
    <row r="708" spans="15:16" ht="12.75">
      <c r="O708" s="69" t="s">
        <v>290</v>
      </c>
      <c/>
    </row>
    <row r="709" spans="15:16" ht="12.75">
      <c r="O709" s="69"/>
      <c/>
    </row>
    <row r="710" spans="15:16" ht="12.75">
      <c r="O710" s="69"/>
      <c/>
    </row>
    <row r="711" spans="15:16" ht="12.75">
      <c r="O711" s="69"/>
      <c/>
    </row>
    <row r="712" spans="15:16" ht="12.75">
      <c r="O712" s="69"/>
      <c/>
    </row>
    <row r="713" spans="15:16" ht="12.75">
      <c r="O713" s="69"/>
      <c/>
    </row>
    <row r="714" spans="15:16" ht="12.75">
      <c r="O714" s="69"/>
      <c/>
    </row>
    <row r="715" spans="15:16" ht="12.75">
      <c r="O715" s="69"/>
      <c/>
    </row>
    <row r="716" spans="15:16" ht="12.75">
      <c r="O716" s="69"/>
      <c/>
    </row>
    <row r="717" spans="15:16" ht="12.75">
      <c r="O717" s="69"/>
      <c/>
    </row>
    <row r="718" spans="15:16" ht="12.75">
      <c r="O718" s="69"/>
      <c/>
    </row>
    <row r="719" spans="15:16" ht="12.75">
      <c r="O719" s="69"/>
      <c/>
    </row>
    <row r="720" spans="15:16" ht="12.75">
      <c r="O720" s="69"/>
      <c/>
    </row>
    <row r="721" spans="15:16" ht="12.75">
      <c r="O721" s="69"/>
      <c/>
    </row>
    <row r="722" spans="15:16" ht="12.75">
      <c r="O722" s="69"/>
      <c/>
    </row>
    <row r="723" spans="15:16" ht="12.75">
      <c r="O723" s="69"/>
      <c/>
    </row>
    <row r="724" spans="15:16" ht="12.75">
      <c r="O724" s="69"/>
      <c/>
    </row>
    <row r="725" spans="15:16" ht="12.75">
      <c r="O725" s="69"/>
      <c/>
    </row>
    <row r="726" spans="15:16" ht="12.75">
      <c r="O726" s="69"/>
      <c/>
    </row>
    <row r="727" spans="15:16" ht="12.75">
      <c r="O727" s="69" t="s">
        <v>258</v>
      </c>
      <c/>
    </row>
    <row r="728" spans="15:16" ht="12.75">
      <c r="O728" s="69"/>
      <c/>
    </row>
    <row r="729" spans="15:16" ht="12.75">
      <c r="O729" s="69"/>
      <c/>
    </row>
    <row r="730" spans="15:16" ht="12.75">
      <c r="O730" s="69"/>
      <c/>
    </row>
    <row r="731" spans="15:16" ht="12.75">
      <c r="O731" s="69"/>
      <c/>
    </row>
    <row r="732" spans="15:16" ht="12.75">
      <c r="O732" s="69"/>
      <c/>
    </row>
    <row r="733" spans="15:16" ht="12.75">
      <c r="O733" s="69"/>
      <c/>
    </row>
    <row r="734" spans="15:16" ht="12.75">
      <c r="O734" s="69"/>
      <c/>
    </row>
    <row r="735" spans="15:16" ht="12.75">
      <c r="O735" s="69"/>
      <c/>
    </row>
    <row r="736" spans="15:16" ht="12.75">
      <c r="O736" s="69"/>
      <c/>
    </row>
    <row r="737" spans="15:16" ht="12.75">
      <c r="O737" s="69"/>
      <c/>
    </row>
    <row r="738" spans="15:16" ht="12.75">
      <c r="O738" s="69"/>
      <c/>
    </row>
    <row r="739" spans="15:16" ht="12.75">
      <c r="O739" s="69"/>
      <c/>
    </row>
    <row r="740" spans="15:16" ht="12.75">
      <c r="O740" s="69"/>
      <c/>
    </row>
    <row r="741" spans="15:16" ht="12.75">
      <c r="O741" s="69"/>
      <c/>
    </row>
    <row r="742" spans="15:16" ht="12.75">
      <c r="O742" s="69"/>
      <c/>
    </row>
    <row r="743" spans="15:16" ht="12.75">
      <c r="O743" s="69"/>
      <c/>
    </row>
    <row r="744" spans="15:16" ht="12.75">
      <c r="O744" s="69"/>
      <c/>
    </row>
    <row r="745" spans="15:16" ht="12.75">
      <c r="O745" s="69"/>
      <c/>
    </row>
    <row r="746" spans="15:16" ht="12.75">
      <c r="O746" s="69" t="s">
        <v>259</v>
      </c>
      <c/>
    </row>
    <row r="747" spans="15:16" ht="12.75">
      <c r="O747" s="69"/>
      <c/>
    </row>
    <row r="748" spans="15:16" ht="12.75">
      <c r="O748" s="69"/>
      <c/>
    </row>
    <row r="749" spans="15:16" ht="12.75">
      <c r="O749" s="69"/>
      <c/>
    </row>
    <row r="750" spans="15:16" ht="12.75">
      <c r="O750" s="69"/>
      <c/>
    </row>
    <row r="751" spans="15:16" ht="12.75">
      <c r="O751" s="69"/>
      <c/>
    </row>
    <row r="752" spans="15:16" ht="12.75">
      <c r="O752" s="69"/>
      <c/>
    </row>
    <row r="753" spans="15:16" ht="12.75">
      <c r="O753" s="69"/>
      <c/>
    </row>
    <row r="754" spans="15:16" ht="12.75">
      <c r="O754" s="69"/>
      <c/>
    </row>
    <row r="755" spans="15:16" ht="12.75">
      <c r="O755" s="69"/>
      <c/>
    </row>
    <row r="756" spans="15:16" ht="12.75">
      <c r="O756" s="69"/>
      <c/>
    </row>
    <row r="757" spans="15:16" ht="12.75">
      <c r="O757" s="69"/>
      <c/>
    </row>
    <row r="758" spans="15:16" ht="12.75">
      <c r="O758" s="69"/>
      <c/>
    </row>
    <row r="759" spans="15:16" ht="12.75">
      <c r="O759" s="69"/>
      <c/>
    </row>
    <row r="760" spans="15:16" ht="12.75">
      <c r="O760" s="69"/>
      <c/>
    </row>
    <row r="761" spans="15:16" ht="12.75">
      <c r="O761" s="69"/>
      <c/>
    </row>
    <row r="762" spans="15:16" ht="12.75">
      <c r="O762" s="69"/>
      <c/>
    </row>
    <row r="763" spans="15:16" ht="12.75">
      <c r="O763" s="69"/>
      <c/>
    </row>
    <row r="764" spans="15:16" ht="12.75">
      <c r="O764" s="69"/>
      <c/>
    </row>
    <row r="765" spans="15:16" ht="12.75">
      <c r="O765" s="69" t="s">
        <v>291</v>
      </c>
      <c/>
    </row>
    <row r="766" spans="15:16" ht="12.75">
      <c r="O766" s="69"/>
      <c/>
    </row>
    <row r="767" spans="15:16" ht="12.75">
      <c r="O767" s="69"/>
      <c/>
    </row>
    <row r="768" spans="15:16" ht="12.75">
      <c r="O768" s="69"/>
      <c/>
    </row>
    <row r="769" spans="15:16" ht="12.75">
      <c r="O769" s="69"/>
      <c/>
    </row>
    <row r="770" spans="15:16" ht="12.75">
      <c r="O770" s="69"/>
      <c/>
    </row>
    <row r="771" spans="15:16" ht="12.75">
      <c r="O771" s="69"/>
      <c/>
    </row>
    <row r="772" spans="15:16" ht="12.75">
      <c r="O772" s="69"/>
      <c/>
    </row>
    <row r="773" spans="15:16" ht="12.75">
      <c r="O773" s="69"/>
      <c/>
    </row>
    <row r="774" spans="15:16" ht="12.75">
      <c r="O774" s="69"/>
      <c/>
    </row>
    <row r="775" spans="15:16" ht="12.75">
      <c r="O775" s="69"/>
      <c/>
    </row>
    <row r="776" spans="15:16" ht="12.75">
      <c r="O776" s="69"/>
      <c/>
    </row>
    <row r="777" spans="15:16" ht="12.75">
      <c r="O777" s="69"/>
      <c/>
    </row>
    <row r="778" spans="15:16" ht="12.75">
      <c r="O778" s="69"/>
      <c/>
    </row>
    <row r="779" spans="15:16" ht="12.75">
      <c r="O779" s="69"/>
      <c/>
    </row>
    <row r="780" spans="15:16" ht="12.75">
      <c r="O780" s="69"/>
      <c/>
    </row>
    <row r="781" spans="15:16" ht="12.75">
      <c r="O781" s="69"/>
      <c/>
    </row>
    <row r="782" spans="15:16" ht="12.75">
      <c r="O782" s="69"/>
      <c/>
    </row>
    <row r="783" spans="15:16" ht="12.75">
      <c r="O783" s="69"/>
      <c/>
    </row>
    <row r="784" spans="15:16" ht="12.75">
      <c r="O784" s="69" t="s">
        <v>260</v>
      </c>
      <c/>
    </row>
    <row r="785" spans="15:16" ht="12.75">
      <c r="O785" s="69"/>
      <c/>
    </row>
    <row r="786" spans="15:16" ht="12.75">
      <c r="O786" s="69"/>
      <c/>
    </row>
    <row r="787" spans="15:16" ht="12.75">
      <c r="O787" s="69"/>
      <c/>
    </row>
    <row r="788" spans="15:16" ht="12.75">
      <c r="O788" s="69"/>
      <c/>
    </row>
    <row r="789" spans="15:16" ht="12.75">
      <c r="O789" s="69"/>
      <c/>
    </row>
    <row r="790" spans="15:16" ht="12.75">
      <c r="O790" s="69"/>
      <c/>
    </row>
    <row r="791" spans="15:16" ht="12.75">
      <c r="O791" s="69"/>
      <c/>
    </row>
    <row r="792" spans="15:16" ht="12.75">
      <c r="O792" s="69"/>
      <c/>
    </row>
    <row r="793" spans="15:16" ht="12.75">
      <c r="O793" s="69"/>
      <c/>
    </row>
    <row r="794" spans="15:16" ht="12.75">
      <c r="O794" s="69"/>
      <c/>
    </row>
    <row r="795" spans="15:16" ht="12.75">
      <c r="O795" s="69"/>
      <c/>
    </row>
    <row r="796" spans="15:16" ht="12.75">
      <c r="O796" s="69"/>
      <c/>
    </row>
    <row r="797" spans="15:16" ht="12.75">
      <c r="O797" s="69"/>
      <c/>
    </row>
    <row r="798" spans="15:16" ht="12.75">
      <c r="O798" s="69"/>
      <c/>
    </row>
    <row r="799" spans="15:16" ht="12.75">
      <c r="O799" s="69"/>
      <c/>
    </row>
    <row r="800" spans="15:16" ht="12.75">
      <c r="O800" s="69"/>
      <c/>
    </row>
    <row r="801" spans="15:16" ht="12.75">
      <c r="O801" s="69"/>
      <c/>
    </row>
    <row r="802" spans="15:16" ht="12.75">
      <c r="O802" s="69"/>
      <c/>
    </row>
    <row r="803" spans="15:16" ht="12.75">
      <c r="O803" s="69" t="s">
        <v>261</v>
      </c>
      <c/>
    </row>
    <row r="804" spans="15:16" ht="12.75">
      <c r="O804" s="69"/>
      <c/>
    </row>
    <row r="805" spans="15:16" ht="12.75">
      <c r="O805" s="69"/>
      <c/>
    </row>
    <row r="806" spans="15:16" ht="12.75">
      <c r="O806" s="69"/>
      <c/>
    </row>
    <row r="807" spans="15:16" ht="12.75">
      <c r="O807" s="69"/>
      <c/>
    </row>
    <row r="808" spans="15:16" ht="12.75">
      <c r="O808" s="69"/>
      <c/>
    </row>
    <row r="809" spans="15:16" ht="12.75">
      <c r="O809" s="69"/>
      <c/>
    </row>
    <row r="810" spans="15:16" ht="12.75">
      <c r="O810" s="69"/>
      <c/>
    </row>
    <row r="811" spans="15:16" ht="12.75">
      <c r="O811" s="69"/>
      <c/>
    </row>
    <row r="812" spans="15:16" ht="12.75">
      <c r="O812" s="69"/>
      <c/>
    </row>
    <row r="813" spans="15:16" ht="12.75">
      <c r="O813" s="69"/>
      <c/>
    </row>
    <row r="814" spans="15:16" ht="12.75">
      <c r="O814" s="69"/>
      <c/>
    </row>
    <row r="815" spans="15:16" ht="12.75">
      <c r="O815" s="69"/>
      <c/>
    </row>
    <row r="816" spans="15:16" ht="12.75">
      <c r="O816" s="69"/>
      <c/>
    </row>
    <row r="817" spans="15:16" ht="12.75">
      <c r="O817" s="69"/>
      <c/>
    </row>
    <row r="818" spans="15:16" ht="12.75">
      <c r="O818" s="69"/>
      <c/>
    </row>
    <row r="819" spans="15:16" ht="12.75">
      <c r="O819" s="69"/>
      <c/>
    </row>
    <row r="820" spans="15:16" ht="12.75">
      <c r="O820" s="69"/>
      <c/>
    </row>
    <row r="821" spans="15:16" ht="12.75">
      <c r="O821" s="69"/>
      <c/>
    </row>
    <row r="822" spans="15:16" ht="12.75">
      <c r="O822" s="69" t="s">
        <v>262</v>
      </c>
      <c/>
    </row>
    <row r="823" spans="15:16" ht="12.75">
      <c r="O823" s="69"/>
      <c/>
    </row>
    <row r="824" spans="15:16" ht="12.75">
      <c r="O824" s="69"/>
      <c/>
    </row>
    <row r="825" spans="15:16" ht="12.75">
      <c r="O825" s="69"/>
      <c/>
    </row>
    <row r="826" spans="15:16" ht="12.75">
      <c r="O826" s="69"/>
      <c/>
    </row>
    <row r="827" spans="15:16" ht="12.75">
      <c r="O827" s="69"/>
      <c/>
    </row>
    <row r="828" spans="15:16" ht="12.75">
      <c r="O828" s="69"/>
      <c/>
    </row>
    <row r="829" spans="15:16" ht="12.75">
      <c r="O829" s="69"/>
      <c/>
    </row>
    <row r="830" spans="15:16" ht="12.75">
      <c r="O830" s="69"/>
      <c/>
    </row>
    <row r="831" spans="15:16" ht="12.75">
      <c r="O831" s="69"/>
      <c/>
    </row>
    <row r="832" spans="15:16" ht="12.75">
      <c r="O832" s="69"/>
      <c/>
    </row>
    <row r="833" spans="15:16" ht="12.75">
      <c r="O833" s="69"/>
      <c/>
    </row>
    <row r="834" spans="15:16" ht="12.75">
      <c r="O834" s="69"/>
      <c/>
    </row>
    <row r="835" spans="15:16" ht="12.75">
      <c r="O835" s="69"/>
      <c/>
    </row>
    <row r="836" spans="15:16" ht="12.75">
      <c r="O836" s="69"/>
      <c/>
    </row>
    <row r="837" spans="15:16" ht="12.75">
      <c r="O837" s="69"/>
      <c/>
    </row>
    <row r="838" spans="15:16" ht="12.75">
      <c r="O838" s="69"/>
      <c/>
    </row>
    <row r="839" spans="15:16" ht="12.75">
      <c r="O839" s="69"/>
      <c/>
    </row>
    <row r="840" spans="15:16" ht="12.75">
      <c r="O840" s="69"/>
      <c/>
    </row>
    <row r="841" spans="15:16" ht="12.75">
      <c r="O841" s="69" t="s">
        <v>263</v>
      </c>
      <c/>
    </row>
    <row r="842" spans="15:16" ht="12.75">
      <c r="O842" s="69"/>
      <c/>
    </row>
    <row r="843" spans="15:16" ht="12.75">
      <c r="O843" s="69"/>
      <c/>
    </row>
    <row r="844" spans="15:16" ht="12.75">
      <c r="O844" s="69"/>
      <c/>
    </row>
    <row r="845" spans="15:16" ht="12.75">
      <c r="O845" s="69"/>
      <c/>
    </row>
    <row r="846" spans="15:16" ht="12.75">
      <c r="O846" s="69"/>
      <c/>
    </row>
    <row r="847" spans="15:16" ht="12.75">
      <c r="O847" s="69"/>
      <c/>
    </row>
    <row r="848" spans="15:16" ht="12.75">
      <c r="O848" s="69"/>
      <c/>
    </row>
    <row r="849" spans="15:16" ht="12.75">
      <c r="O849" s="69"/>
      <c/>
    </row>
    <row r="850" spans="15:16" ht="12.75">
      <c r="O850" s="69"/>
      <c/>
    </row>
    <row r="851" spans="15:16" ht="12.75">
      <c r="O851" s="69"/>
      <c/>
    </row>
    <row r="852" spans="15:16" ht="12.75">
      <c r="O852" s="69"/>
      <c/>
    </row>
    <row r="853" spans="15:16" ht="12.75">
      <c r="O853" s="69"/>
      <c/>
    </row>
    <row r="854" spans="15:16" ht="12.75">
      <c r="O854" s="69"/>
      <c/>
    </row>
    <row r="855" spans="15:16" ht="12.75">
      <c r="O855" s="69"/>
      <c/>
    </row>
    <row r="856" spans="15:16" ht="12.75">
      <c r="O856" s="69"/>
      <c/>
    </row>
    <row r="857" spans="15:16" ht="12.75">
      <c r="O857" s="69"/>
      <c/>
    </row>
    <row r="858" spans="15:16" ht="12.75">
      <c r="O858" s="69"/>
      <c/>
    </row>
    <row r="859" spans="15:16" ht="12.75">
      <c r="O859" s="69"/>
      <c/>
    </row>
    <row r="860" spans="15:16" ht="12.75">
      <c r="O860" s="69" t="s">
        <v>264</v>
      </c>
      <c/>
    </row>
    <row r="861" spans="15:16" ht="12.75">
      <c r="O861" s="69"/>
      <c/>
    </row>
    <row r="862" spans="15:16" ht="12.75">
      <c r="O862" s="69"/>
      <c/>
    </row>
    <row r="863" spans="15:16" ht="12.75">
      <c r="O863" s="69"/>
      <c/>
    </row>
    <row r="864" spans="15:16" ht="12.75">
      <c r="O864" s="69"/>
      <c/>
    </row>
    <row r="865" spans="15:16" ht="12.75">
      <c r="O865" s="69"/>
      <c/>
    </row>
    <row r="866" spans="15:16" ht="12.75">
      <c r="O866" s="69"/>
      <c/>
    </row>
    <row r="867" spans="15:16" ht="12.75">
      <c r="O867" s="69"/>
      <c/>
    </row>
    <row r="868" spans="15:16" ht="12.75">
      <c r="O868" s="69"/>
      <c/>
    </row>
    <row r="869" spans="15:16" ht="12.75">
      <c r="O869" s="69"/>
      <c/>
    </row>
    <row r="870" spans="15:16" ht="12.75">
      <c r="O870" s="69"/>
      <c/>
    </row>
    <row r="871" spans="15:16" ht="12.75">
      <c r="O871" s="69"/>
      <c/>
    </row>
    <row r="872" spans="15:16" ht="12.75">
      <c r="O872" s="69"/>
      <c/>
    </row>
    <row r="873" spans="15:16" ht="12.75">
      <c r="O873" s="69"/>
      <c/>
    </row>
    <row r="874" spans="15:16" ht="12.75">
      <c r="O874" s="69"/>
      <c/>
    </row>
    <row r="875" spans="15:16" ht="12.75">
      <c r="O875" s="69"/>
      <c/>
    </row>
    <row r="876" spans="15:16" ht="12.75">
      <c r="O876" s="69"/>
      <c/>
    </row>
    <row r="877" spans="15:16" ht="12.75">
      <c r="O877" s="69"/>
      <c/>
    </row>
    <row r="878" spans="15:16" ht="12.75">
      <c r="O878" s="69"/>
      <c/>
    </row>
    <row r="879" spans="15:16" ht="12.75">
      <c r="O879" s="69" t="s">
        <v>265</v>
      </c>
      <c/>
    </row>
    <row r="880" spans="15:16" ht="12.75">
      <c r="O880" s="69"/>
      <c/>
    </row>
    <row r="881" spans="15:16" ht="12.75">
      <c r="O881" s="69"/>
      <c/>
    </row>
    <row r="882" spans="15:16" ht="12.75">
      <c r="O882" s="69"/>
      <c/>
    </row>
    <row r="883" spans="15:16" ht="12.75">
      <c r="O883" s="69"/>
      <c/>
    </row>
    <row r="884" spans="15:16" ht="12.75">
      <c r="O884" s="69"/>
      <c/>
    </row>
    <row r="885" spans="15:16" ht="12.75">
      <c r="O885" s="69"/>
      <c/>
    </row>
    <row r="886" spans="15:16" ht="12.75">
      <c r="O886" s="69"/>
      <c/>
    </row>
    <row r="887" spans="15:16" ht="12.75">
      <c r="O887" s="69"/>
      <c/>
    </row>
    <row r="888" spans="15:16" ht="12.75">
      <c r="O888" s="69"/>
      <c/>
    </row>
    <row r="889" spans="15:16" ht="12.75">
      <c r="O889" s="69"/>
      <c/>
    </row>
    <row r="890" spans="15:16" ht="12.75">
      <c r="O890" s="69"/>
      <c/>
    </row>
    <row r="891" spans="15:16" ht="12.75">
      <c r="O891" s="69"/>
      <c/>
    </row>
    <row r="892" spans="15:16" ht="12.75">
      <c r="O892" s="69"/>
      <c/>
    </row>
    <row r="893" spans="15:16" ht="12.75">
      <c r="O893" s="69"/>
      <c/>
    </row>
    <row r="894" spans="15:16" ht="12.75">
      <c r="O894" s="69"/>
      <c/>
    </row>
    <row r="895" spans="15:16" ht="12.75">
      <c r="O895" s="69"/>
      <c/>
    </row>
    <row r="896" spans="15:16" ht="12.75">
      <c r="O896" s="69"/>
      <c/>
    </row>
    <row r="897" spans="15:16" ht="12.75">
      <c r="O897" s="69"/>
      <c/>
    </row>
    <row r="898" spans="15:16" ht="12.75">
      <c r="O898" s="69" t="s">
        <v>266</v>
      </c>
      <c/>
    </row>
    <row r="899" spans="15:16" ht="12.75">
      <c r="O899" s="69"/>
      <c/>
    </row>
    <row r="900" spans="15:16" ht="12.75">
      <c r="O900" s="69"/>
      <c/>
    </row>
    <row r="901" spans="15:16" ht="12.75">
      <c r="O901" s="69"/>
      <c/>
    </row>
    <row r="902" spans="15:16" ht="12.75">
      <c r="O902" s="69"/>
      <c/>
    </row>
    <row r="903" spans="15:16" ht="12.75">
      <c r="O903" s="69"/>
      <c/>
    </row>
    <row r="904" spans="15:16" ht="12.75">
      <c r="O904" s="69"/>
      <c/>
    </row>
    <row r="905" spans="15:16" ht="12.75">
      <c r="O905" s="69"/>
      <c/>
    </row>
    <row r="906" spans="15:16" ht="12.75">
      <c r="O906" s="69"/>
      <c/>
    </row>
    <row r="907" spans="15:16" ht="12.75">
      <c r="O907" s="69"/>
      <c/>
    </row>
    <row r="908" spans="15:16" ht="12.75">
      <c r="O908" s="69"/>
      <c/>
    </row>
    <row r="909" spans="15:16" ht="12.75">
      <c r="O909" s="69"/>
      <c/>
    </row>
    <row r="910" spans="15:16" ht="12.75">
      <c r="O910" s="69"/>
      <c/>
    </row>
    <row r="911" spans="15:16" ht="12.75">
      <c r="O911" s="69"/>
      <c/>
    </row>
    <row r="912" spans="15:16" ht="12.75">
      <c r="O912" s="69"/>
      <c/>
    </row>
    <row r="913" spans="15:16" ht="12.75">
      <c r="O913" s="69"/>
      <c/>
    </row>
    <row r="914" spans="15:16" ht="12.75">
      <c r="O914" s="69"/>
      <c/>
    </row>
    <row r="915" spans="15:16" ht="12.75">
      <c r="O915" s="69"/>
      <c/>
    </row>
    <row r="916" spans="15:16" ht="12.75">
      <c r="O916" s="69"/>
      <c/>
    </row>
    <row r="917" spans="15:16" ht="12.75">
      <c r="O917" s="69" t="s">
        <v>267</v>
      </c>
      <c/>
    </row>
    <row r="918" spans="15:16" ht="12.75">
      <c r="O918" s="69"/>
      <c/>
    </row>
    <row r="919" spans="15:16" ht="12.75">
      <c r="O919" s="69"/>
      <c/>
    </row>
    <row r="920" spans="15:16" ht="12.75">
      <c r="O920" s="69"/>
      <c/>
    </row>
    <row r="921" spans="15:16" ht="12.75">
      <c r="O921" s="69"/>
      <c/>
    </row>
    <row r="922" spans="15:16" ht="12.75">
      <c r="O922" s="69"/>
      <c/>
    </row>
    <row r="923" spans="15:16" ht="12.75">
      <c r="O923" s="69"/>
      <c/>
    </row>
    <row r="924" spans="15:16" ht="12.75">
      <c r="O924" s="69"/>
      <c/>
    </row>
    <row r="925" spans="15:16" ht="12.75">
      <c r="O925" s="69"/>
      <c/>
    </row>
    <row r="926" spans="15:16" ht="12.75">
      <c r="O926" s="69"/>
      <c/>
    </row>
    <row r="927" spans="15:16" ht="12.75">
      <c r="O927" s="69"/>
      <c/>
    </row>
    <row r="928" spans="15:16" ht="12.75">
      <c r="O928" s="69"/>
      <c/>
    </row>
    <row r="929" spans="15:16" ht="12.75">
      <c r="O929" s="69"/>
      <c/>
    </row>
    <row r="930" spans="15:16" ht="12.75">
      <c r="O930" s="69"/>
      <c/>
    </row>
    <row r="931" spans="15:16" ht="12.75">
      <c r="O931" s="69"/>
      <c/>
    </row>
    <row r="932" spans="15:16" ht="12.75">
      <c r="O932" s="69"/>
      <c/>
    </row>
    <row r="933" spans="15:16" ht="12.75">
      <c r="O933" s="69"/>
      <c/>
    </row>
    <row r="934" spans="15:16" ht="12.75">
      <c r="O934" s="69"/>
      <c/>
    </row>
    <row r="935" spans="15:16" ht="12.75">
      <c r="O935" s="69"/>
      <c/>
    </row>
    <row r="936" spans="15:16" ht="12.75">
      <c r="O936" s="69" t="s">
        <v>268</v>
      </c>
      <c/>
    </row>
    <row r="937" spans="15:16" ht="12.75">
      <c r="O937" s="69"/>
      <c/>
    </row>
    <row r="938" spans="15:16" ht="12.75">
      <c r="O938" s="69"/>
      <c/>
    </row>
    <row r="939" spans="15:16" ht="12.75">
      <c r="O939" s="69"/>
      <c/>
    </row>
    <row r="940" spans="15:16" ht="12.75">
      <c r="O940" s="69"/>
      <c/>
    </row>
    <row r="941" spans="15:16" ht="12.75">
      <c r="O941" s="69"/>
      <c/>
    </row>
    <row r="942" spans="15:16" ht="12.75">
      <c r="O942" s="69"/>
      <c/>
    </row>
    <row r="943" spans="15:16" ht="12.75">
      <c r="O943" s="69"/>
      <c/>
    </row>
    <row r="944" spans="15:16" ht="12.75">
      <c r="O944" s="69"/>
      <c/>
    </row>
    <row r="945" spans="15:16" ht="12.75">
      <c r="O945" s="69"/>
      <c/>
    </row>
    <row r="946" spans="15:16" ht="12.75">
      <c r="O946" s="69"/>
      <c/>
    </row>
    <row r="947" spans="15:16" ht="12.75">
      <c r="O947" s="69"/>
      <c/>
    </row>
    <row r="948" spans="15:16" ht="12.75">
      <c r="O948" s="69"/>
      <c/>
    </row>
    <row r="949" spans="15:16" ht="12.75">
      <c r="O949" s="69"/>
      <c/>
    </row>
    <row r="950" spans="15:16" ht="12.75">
      <c r="O950" s="69"/>
      <c/>
    </row>
    <row r="951" spans="15:16" ht="12.75">
      <c r="O951" s="69"/>
      <c/>
    </row>
    <row r="952" spans="15:16" ht="12.75">
      <c r="O952" s="69"/>
      <c/>
    </row>
    <row r="953" spans="15:16" ht="12.75">
      <c r="O953" s="69"/>
      <c/>
    </row>
    <row r="954" spans="15:16" ht="12.75">
      <c r="O954" s="69"/>
      <c/>
    </row>
    <row r="955" spans="15:16" ht="12.75">
      <c r="O955" s="69" t="s">
        <v>269</v>
      </c>
      <c/>
    </row>
    <row r="956" spans="15:16" ht="12.75">
      <c r="O956" s="69"/>
      <c/>
    </row>
    <row r="957" spans="15:16" ht="12.75">
      <c r="O957" s="69"/>
      <c/>
    </row>
    <row r="958" spans="15:16" ht="12.75">
      <c r="O958" s="69"/>
      <c/>
    </row>
    <row r="959" spans="15:16" ht="12.75">
      <c r="O959" s="69"/>
      <c/>
    </row>
    <row r="960" spans="15:16" ht="12.75">
      <c r="O960" s="69"/>
      <c/>
    </row>
    <row r="961" spans="15:16" ht="12.75">
      <c r="O961" s="69"/>
      <c/>
    </row>
    <row r="962" spans="15:16" ht="12.75">
      <c r="O962" s="69"/>
      <c/>
    </row>
    <row r="963" spans="15:16" ht="12.75">
      <c r="O963" s="69"/>
      <c/>
    </row>
    <row r="964" spans="15:16" ht="12.75">
      <c r="O964" s="69"/>
      <c/>
    </row>
    <row r="965" spans="15:16" ht="12.75">
      <c r="O965" s="69"/>
      <c/>
    </row>
    <row r="966" spans="15:16" ht="12.75">
      <c r="O966" s="69"/>
      <c/>
    </row>
    <row r="967" spans="15:16" ht="12.75">
      <c r="O967" s="69"/>
      <c/>
    </row>
    <row r="968" spans="15:16" ht="12.75">
      <c r="O968" s="69"/>
      <c/>
    </row>
    <row r="969" spans="15:16" ht="12.75">
      <c r="O969" s="69"/>
      <c/>
    </row>
    <row r="970" spans="15:16" ht="12.75">
      <c r="O970" s="69"/>
      <c/>
    </row>
    <row r="971" spans="15:16" ht="12.75">
      <c r="O971" s="69"/>
      <c/>
    </row>
    <row r="972" spans="15:16" ht="12.75">
      <c r="O972" s="69"/>
      <c/>
    </row>
    <row r="973" spans="15:16" ht="12.75">
      <c r="O973" s="69"/>
      <c/>
    </row>
    <row r="974" spans="15:16" ht="12.75">
      <c r="O974" s="69" t="s">
        <v>270</v>
      </c>
      <c/>
    </row>
    <row r="975" spans="15:16" ht="12.75">
      <c r="O975" s="69"/>
      <c/>
    </row>
    <row r="976" spans="15:16" ht="12.75">
      <c r="O976" s="69"/>
      <c/>
    </row>
    <row r="977" spans="15:16" ht="12.75">
      <c r="O977" s="69"/>
      <c/>
    </row>
    <row r="978" spans="15:16" ht="12.75">
      <c r="O978" s="69"/>
      <c/>
    </row>
    <row r="979" spans="15:16" ht="12.75">
      <c r="O979" s="69"/>
      <c/>
    </row>
    <row r="980" spans="15:16" ht="12.75">
      <c r="O980" s="69"/>
      <c/>
    </row>
    <row r="981" spans="15:16" ht="12.75">
      <c r="O981" s="69"/>
      <c/>
    </row>
    <row r="982" spans="15:16" ht="12.75">
      <c r="O982" s="69"/>
      <c/>
    </row>
    <row r="983" spans="15:16" ht="12.75">
      <c r="O983" s="69"/>
      <c/>
    </row>
    <row r="984" spans="15:16" ht="12.75">
      <c r="O984" s="69"/>
      <c/>
    </row>
    <row r="985" spans="15:16" ht="12.75">
      <c r="O985" s="69"/>
      <c/>
    </row>
    <row r="986" spans="15:16" ht="12.75">
      <c r="O986" s="69"/>
      <c/>
    </row>
    <row r="987" spans="15:16" ht="12.75">
      <c r="O987" s="69"/>
      <c/>
    </row>
    <row r="988" spans="15:16" ht="12.75">
      <c r="O988" s="69"/>
      <c/>
    </row>
    <row r="989" spans="15:16" ht="12.75">
      <c r="O989" s="69"/>
      <c/>
    </row>
    <row r="990" spans="15:16" ht="12.75">
      <c r="O990" s="69"/>
      <c/>
    </row>
    <row r="991" spans="15:16" ht="12.75">
      <c r="O991" s="69"/>
      <c/>
    </row>
    <row r="992" spans="15:16" ht="12.75">
      <c r="O992" s="69"/>
      <c/>
    </row>
    <row r="993" spans="15:16" ht="12.75">
      <c r="O993" s="69" t="s">
        <v>292</v>
      </c>
      <c/>
    </row>
    <row r="994" spans="15:16" ht="12.75">
      <c r="O994" s="69"/>
      <c/>
    </row>
    <row r="995" spans="15:16" ht="12.75">
      <c r="O995" s="69"/>
      <c/>
    </row>
    <row r="996" spans="15:16" ht="12.75">
      <c r="O996" s="69"/>
      <c/>
    </row>
    <row r="997" spans="15:16" ht="12.75">
      <c r="O997" s="69"/>
      <c/>
    </row>
    <row r="998" spans="15:16" ht="12.75">
      <c r="O998" s="69"/>
      <c/>
    </row>
    <row r="999" spans="15:16" ht="12.75">
      <c r="O999" s="69"/>
      <c/>
    </row>
    <row r="1000" spans="15:16" ht="12.75">
      <c r="O1000" s="69"/>
      <c/>
    </row>
    <row r="1001" spans="15:16" ht="12.75">
      <c r="O1001" s="69"/>
      <c/>
    </row>
    <row r="1002" spans="15:16" ht="12.75">
      <c r="O1002" s="69"/>
      <c/>
    </row>
    <row r="1003" spans="15:16" ht="12.75">
      <c r="O1003" s="69"/>
      <c/>
    </row>
    <row r="1004" spans="15:16" ht="12.75">
      <c r="O1004" s="69"/>
      <c/>
    </row>
    <row r="1005" spans="15:16" ht="12.75">
      <c r="O1005" s="69"/>
      <c/>
    </row>
    <row r="1006" spans="15:16" ht="12.75">
      <c r="O1006" s="69"/>
      <c/>
    </row>
    <row r="1007" spans="15:16" ht="12.75">
      <c r="O1007" s="69"/>
      <c/>
    </row>
    <row r="1008" spans="15:16" ht="12.75">
      <c r="O1008" s="69"/>
      <c/>
    </row>
    <row r="1009" spans="15:16" ht="12.75">
      <c r="O1009" s="69"/>
      <c/>
    </row>
    <row r="1010" spans="15:16" ht="12.75">
      <c r="O1010" s="69"/>
      <c/>
    </row>
    <row r="1011" spans="15:16" ht="12.75">
      <c r="O1011" s="69"/>
      <c/>
    </row>
    <row r="1012" spans="15:16" ht="12.75">
      <c r="O1012" s="69" t="s">
        <v>298</v>
      </c>
      <c/>
    </row>
    <row r="1013" spans="15:16" ht="12.75">
      <c r="O1013" s="69"/>
      <c/>
    </row>
    <row r="1014" spans="15:16" ht="12.75">
      <c r="O1014" s="69"/>
      <c/>
    </row>
    <row r="1015" spans="15:16" ht="12.75">
      <c r="O1015" s="69"/>
      <c/>
    </row>
    <row r="1016" spans="15:16" ht="12.75">
      <c r="O1016" s="69"/>
      <c/>
    </row>
    <row r="1017" spans="15:16" ht="12.75">
      <c r="O1017" s="69"/>
      <c/>
    </row>
    <row r="1018" spans="15:16" ht="12.75">
      <c r="O1018" s="69"/>
      <c/>
    </row>
    <row r="1019" spans="15:16" ht="12.75">
      <c r="O1019" s="69"/>
      <c/>
    </row>
    <row r="1020" spans="15:16" ht="12.75">
      <c r="O1020" s="69"/>
      <c/>
    </row>
    <row r="1021" spans="15:16" ht="12.75">
      <c r="O1021" s="69"/>
      <c/>
    </row>
    <row r="1022" spans="15:16" ht="12.75">
      <c r="O1022" s="69"/>
      <c/>
    </row>
    <row r="1023" spans="15:16" ht="12.75">
      <c r="O1023" s="69"/>
      <c/>
    </row>
    <row r="1024" spans="15:16" ht="12.75">
      <c r="O1024" s="69"/>
      <c/>
    </row>
    <row r="1025" spans="15:16" ht="12.75">
      <c r="O1025" s="69"/>
      <c/>
    </row>
    <row r="1026" spans="15:16" ht="12.75">
      <c r="O1026" s="69"/>
      <c/>
    </row>
    <row r="1027" spans="15:16" ht="12.75">
      <c r="O1027" s="69"/>
      <c/>
    </row>
    <row r="1028" spans="15:16" ht="12.75">
      <c r="O1028" s="69"/>
      <c/>
    </row>
    <row r="1029" spans="15:16" ht="12.75">
      <c r="O1029" s="69"/>
      <c/>
    </row>
    <row r="1030" spans="15:16" ht="12.75">
      <c r="O1030" s="69"/>
      <c/>
    </row>
    <row r="1031" spans="15:16" ht="12.75">
      <c r="O1031" s="69" t="s">
        <v>271</v>
      </c>
      <c/>
    </row>
    <row r="1032" spans="15:16" ht="12.75">
      <c r="O1032" s="69"/>
      <c/>
    </row>
    <row r="1033" spans="15:16" ht="12.75">
      <c r="O1033" s="69"/>
      <c/>
    </row>
    <row r="1034" spans="15:16" ht="12.75">
      <c r="O1034" s="69"/>
      <c/>
    </row>
    <row r="1035" spans="15:16" ht="12.75">
      <c r="O1035" s="69"/>
      <c/>
    </row>
    <row r="1036" spans="15:16" ht="12.75">
      <c r="O1036" s="69"/>
      <c/>
    </row>
    <row r="1037" spans="15:16" ht="12.75">
      <c r="O1037" s="69"/>
      <c/>
    </row>
    <row r="1038" spans="15:16" ht="12.75">
      <c r="O1038" s="69"/>
      <c/>
    </row>
    <row r="1039" spans="15:16" ht="12.75">
      <c r="O1039" s="69"/>
      <c/>
    </row>
    <row r="1040" spans="15:16" ht="12.75">
      <c r="O1040" s="69"/>
      <c/>
    </row>
    <row r="1041" spans="15:16" ht="12.75">
      <c r="O1041" s="69"/>
      <c/>
    </row>
    <row r="1042" spans="15:16" ht="12.75">
      <c r="O1042" s="69"/>
      <c/>
    </row>
    <row r="1043" spans="15:16" ht="12.75">
      <c r="O1043" s="69"/>
      <c/>
    </row>
    <row r="1044" spans="15:16" ht="12.75">
      <c r="O1044" s="69"/>
      <c/>
    </row>
    <row r="1045" spans="15:16" ht="12.75">
      <c r="O1045" s="69"/>
      <c/>
    </row>
    <row r="1046" spans="15:16" ht="12.75">
      <c r="O1046" s="69"/>
      <c/>
    </row>
    <row r="1047" spans="15:16" ht="12.75">
      <c r="O1047" s="69"/>
      <c/>
    </row>
    <row r="1048" spans="15:16" ht="12.75">
      <c r="O1048" s="69"/>
      <c/>
    </row>
    <row r="1049" spans="15:16" ht="12.75">
      <c r="O1049" s="69"/>
      <c/>
    </row>
    <row r="1050" spans="15:16" ht="12.75">
      <c r="O1050" s="69" t="s">
        <v>293</v>
      </c>
      <c/>
    </row>
    <row r="1051" spans="15:16" ht="12.75">
      <c r="O1051" s="69"/>
      <c/>
    </row>
    <row r="1052" spans="15:16" ht="12.75">
      <c r="O1052" s="69"/>
      <c/>
    </row>
    <row r="1053" spans="15:16" ht="12.75">
      <c r="O1053" s="69"/>
      <c/>
    </row>
    <row r="1054" spans="15:16" ht="12.75">
      <c r="O1054" s="69"/>
      <c/>
    </row>
    <row r="1055" spans="15:16" ht="12.75">
      <c r="O1055" s="69"/>
      <c/>
    </row>
    <row r="1056" spans="15:16" ht="12.75">
      <c r="O1056" s="69"/>
      <c/>
    </row>
    <row r="1057" spans="15:16" ht="12.75">
      <c r="O1057" s="69"/>
      <c/>
    </row>
    <row r="1058" spans="15:16" ht="12.75">
      <c r="O1058" s="69"/>
      <c/>
    </row>
    <row r="1059" spans="15:16" ht="12.75">
      <c r="O1059" s="69"/>
      <c/>
    </row>
    <row r="1060" spans="15:16" ht="12.75">
      <c r="O1060" s="69"/>
      <c/>
    </row>
    <row r="1061" spans="15:16" ht="12.75">
      <c r="O1061" s="69"/>
      <c/>
    </row>
    <row r="1062" spans="15:16" ht="12.75">
      <c r="O1062" s="69"/>
      <c/>
    </row>
    <row r="1063" spans="15:16" ht="12.75">
      <c r="O1063" s="69"/>
      <c/>
    </row>
    <row r="1064" spans="15:16" ht="12.75">
      <c r="O1064" s="69"/>
      <c/>
    </row>
    <row r="1065" spans="15:16" ht="12.75">
      <c r="O1065" s="69"/>
      <c/>
    </row>
    <row r="1066" spans="15:16" ht="12.75">
      <c r="O1066" s="69"/>
      <c/>
    </row>
    <row r="1067" spans="15:16" ht="12.75">
      <c r="O1067" s="69"/>
      <c/>
    </row>
    <row r="1068" spans="15:16" ht="12.75">
      <c r="O1068" s="69"/>
      <c/>
    </row>
    <row r="1069" spans="15:16" ht="12.75">
      <c r="O1069" s="69" t="s">
        <v>272</v>
      </c>
      <c/>
    </row>
    <row r="1070" spans="15:16" ht="12.75">
      <c r="O1070" s="69"/>
      <c/>
    </row>
    <row r="1071" spans="15:16" ht="12.75">
      <c r="O1071" s="69"/>
      <c/>
    </row>
    <row r="1072" spans="15:16" ht="12.75">
      <c r="O1072" s="69"/>
      <c/>
    </row>
    <row r="1073" spans="15:16" ht="12.75">
      <c r="O1073" s="69"/>
      <c/>
    </row>
    <row r="1074" spans="15:16" ht="12.75">
      <c r="O1074" s="69"/>
      <c/>
    </row>
    <row r="1075" spans="15:16" ht="12.75">
      <c r="O1075" s="69"/>
      <c/>
    </row>
    <row r="1076" spans="15:16" ht="12.75">
      <c r="O1076" s="69"/>
      <c/>
    </row>
    <row r="1077" spans="15:16" ht="12.75">
      <c r="O1077" s="69"/>
      <c/>
    </row>
    <row r="1078" spans="15:16" ht="12.75">
      <c r="O1078" s="69"/>
      <c/>
    </row>
    <row r="1079" spans="15:16" ht="12.75">
      <c r="O1079" s="69"/>
      <c/>
    </row>
    <row r="1080" spans="15:16" ht="12.75">
      <c r="O1080" s="69"/>
      <c/>
    </row>
    <row r="1081" spans="15:16" ht="12.75">
      <c r="O1081" s="69"/>
      <c/>
    </row>
    <row r="1082" spans="15:16" ht="12.75">
      <c r="O1082" s="69"/>
      <c/>
    </row>
    <row r="1083" spans="15:16" ht="12.75">
      <c r="O1083" s="69"/>
      <c/>
    </row>
    <row r="1084" spans="15:16" ht="12.75">
      <c r="O1084" s="69"/>
      <c/>
    </row>
    <row r="1085" spans="15:16" ht="12.75">
      <c r="O1085" s="69"/>
      <c/>
    </row>
    <row r="1086" spans="15:16" ht="12.75">
      <c r="O1086" s="69"/>
      <c/>
    </row>
    <row r="1087" spans="15:16" ht="12.75">
      <c r="O1087" s="69"/>
      <c/>
    </row>
    <row r="1088" spans="15:16" ht="12.75">
      <c r="O1088" s="69" t="s">
        <v>273</v>
      </c>
      <c/>
    </row>
    <row r="1089" spans="15:16" ht="12.75">
      <c r="O1089" s="69"/>
      <c/>
    </row>
    <row r="1090" spans="15:16" ht="12.75">
      <c r="O1090" s="69"/>
      <c/>
    </row>
    <row r="1091" spans="15:16" ht="12.75">
      <c r="O1091" s="69"/>
      <c/>
    </row>
    <row r="1092" spans="15:16" ht="12.75">
      <c r="O1092" s="69"/>
      <c/>
    </row>
    <row r="1093" spans="15:16" ht="12.75">
      <c r="O1093" s="69"/>
      <c/>
    </row>
    <row r="1094" spans="15:16" ht="12.75">
      <c r="O1094" s="69"/>
      <c/>
    </row>
    <row r="1095" spans="15:16" ht="12.75">
      <c r="O1095" s="69"/>
      <c/>
    </row>
    <row r="1096" spans="15:16" ht="12.75">
      <c r="O1096" s="69"/>
      <c/>
    </row>
    <row r="1097" spans="15:16" ht="12.75">
      <c r="O1097" s="69"/>
      <c/>
    </row>
    <row r="1098" spans="15:16" ht="12.75">
      <c r="O1098" s="69"/>
      <c/>
    </row>
    <row r="1099" spans="15:16" ht="12.75">
      <c r="O1099" s="69"/>
      <c/>
    </row>
    <row r="1100" spans="15:16" ht="12.75">
      <c r="O1100" s="69"/>
      <c/>
    </row>
    <row r="1101" spans="15:16" ht="12.75">
      <c r="O1101" s="69"/>
      <c/>
    </row>
    <row r="1102" spans="15:16" ht="12.75">
      <c r="O1102" s="69"/>
      <c/>
    </row>
    <row r="1103" spans="15:16" ht="12.75">
      <c r="O1103" s="69"/>
      <c/>
    </row>
    <row r="1104" spans="15:16" ht="12.75">
      <c r="O1104" s="69"/>
      <c/>
    </row>
    <row r="1105" spans="15:16" ht="12.75">
      <c r="O1105" s="69"/>
      <c/>
    </row>
    <row r="1106" spans="15:16" ht="12.75">
      <c r="O1106" s="69"/>
      <c/>
    </row>
    <row r="1107" spans="15:16" ht="12.75">
      <c r="O1107" s="69" t="s">
        <v>294</v>
      </c>
      <c/>
    </row>
    <row r="1108" spans="15:16" ht="12.75">
      <c r="O1108" s="69"/>
      <c/>
    </row>
    <row r="1109" spans="15:16" ht="12.75">
      <c r="O1109" s="69"/>
      <c/>
    </row>
    <row r="1110" spans="15:16" ht="12.75">
      <c r="O1110" s="69"/>
      <c/>
    </row>
    <row r="1111" spans="15:16" ht="12.75">
      <c r="O1111" s="69"/>
      <c/>
    </row>
    <row r="1112" spans="15:16" ht="12.75">
      <c r="O1112" s="69"/>
      <c/>
    </row>
    <row r="1113" spans="15:16" ht="12.75">
      <c r="O1113" s="69"/>
      <c/>
    </row>
    <row r="1114" spans="15:16" ht="12.75">
      <c r="O1114" s="69"/>
      <c/>
    </row>
    <row r="1115" spans="15:16" ht="12.75">
      <c r="O1115" s="69"/>
      <c/>
    </row>
    <row r="1116" spans="15:16" ht="12.75">
      <c r="O1116" s="69"/>
      <c/>
    </row>
    <row r="1117" spans="15:16" ht="12.75">
      <c r="O1117" s="69"/>
      <c/>
    </row>
    <row r="1118" spans="15:16" ht="12.75">
      <c r="O1118" s="69"/>
      <c/>
    </row>
    <row r="1119" spans="15:16" ht="12.75">
      <c r="O1119" s="69"/>
      <c/>
    </row>
    <row r="1120" spans="15:16" ht="12.75">
      <c r="O1120" s="69"/>
      <c/>
    </row>
    <row r="1121" spans="15:16" ht="12.75">
      <c r="O1121" s="69"/>
      <c/>
    </row>
    <row r="1122" spans="15:16" ht="12.75">
      <c r="O1122" s="69"/>
      <c/>
    </row>
    <row r="1123" spans="15:16" ht="12.75">
      <c r="O1123" s="69"/>
      <c/>
    </row>
    <row r="1124" spans="15:16" ht="12.75">
      <c r="O1124" s="69"/>
      <c/>
    </row>
    <row r="1125" spans="15:16" ht="12.75">
      <c r="O1125" s="69"/>
      <c/>
    </row>
    <row r="1126" spans="15:16" ht="12.75">
      <c r="O1126" s="69" t="s">
        <v>295</v>
      </c>
      <c/>
    </row>
    <row r="1127" spans="15:16" ht="12.75">
      <c r="O1127" s="69"/>
      <c/>
    </row>
    <row r="1128" spans="15:16" ht="12.75">
      <c r="O1128" s="69"/>
      <c/>
    </row>
    <row r="1129" spans="15:16" ht="12.75">
      <c r="O1129" s="69"/>
      <c/>
    </row>
    <row r="1130" spans="15:16" ht="12.75">
      <c r="O1130" s="69"/>
      <c/>
    </row>
    <row r="1131" spans="15:16" ht="12.75">
      <c r="O1131" s="69"/>
      <c/>
    </row>
    <row r="1132" spans="15:16" ht="12.75">
      <c r="O1132" s="69"/>
      <c/>
    </row>
    <row r="1133" spans="15:16" ht="12.75">
      <c r="O1133" s="69"/>
      <c/>
    </row>
    <row r="1134" spans="15:16" ht="12.75">
      <c r="O1134" s="69"/>
      <c/>
    </row>
    <row r="1135" spans="15:16" ht="12.75">
      <c r="O1135" s="69"/>
      <c/>
    </row>
    <row r="1136" spans="15:16" ht="12.75">
      <c r="O1136" s="69"/>
      <c/>
    </row>
    <row r="1137" spans="15:16" ht="12.75">
      <c r="O1137" s="69"/>
      <c/>
    </row>
    <row r="1138" spans="15:16" ht="12.75">
      <c r="O1138" s="69"/>
      <c/>
    </row>
    <row r="1139" spans="15:16" ht="12.75">
      <c r="O1139" s="69"/>
      <c/>
    </row>
    <row r="1140" spans="15:16" ht="12.75">
      <c r="O1140" s="69"/>
      <c/>
    </row>
    <row r="1141" spans="15:16" ht="12.75">
      <c r="O1141" s="69"/>
      <c/>
    </row>
    <row r="1142" spans="15:16" ht="12.75">
      <c r="O1142" s="69"/>
      <c/>
    </row>
    <row r="1143" spans="15:16" ht="12.75">
      <c r="O1143" s="69"/>
      <c/>
    </row>
    <row r="1144" spans="15:16" ht="12.75">
      <c r="O1144" s="69"/>
      <c/>
    </row>
    <row r="1145" spans="15:16" ht="12.75">
      <c r="O1145" s="69" t="s">
        <v>296</v>
      </c>
      <c/>
    </row>
    <row r="1146" spans="15:16" ht="12.75">
      <c r="O1146" s="69"/>
      <c/>
    </row>
    <row r="1147" spans="15:16" ht="12.75">
      <c r="O1147" s="69"/>
      <c/>
    </row>
    <row r="1148" spans="15:16" ht="12.75">
      <c r="O1148" s="69"/>
      <c/>
    </row>
    <row r="1149" spans="15:16" ht="12.75">
      <c r="O1149" s="69"/>
      <c/>
    </row>
    <row r="1150" spans="15:16" ht="12.75">
      <c r="O1150" s="69"/>
      <c/>
    </row>
    <row r="1151" spans="15:16" ht="12.75">
      <c r="O1151" s="69"/>
      <c/>
    </row>
    <row r="1152" spans="15:16" ht="12.75">
      <c r="O1152" s="69"/>
      <c/>
    </row>
    <row r="1153" spans="15:16" ht="12.75">
      <c r="O1153" s="69"/>
      <c/>
    </row>
    <row r="1154" spans="15:16" ht="12.75">
      <c r="O1154" s="69"/>
      <c/>
    </row>
    <row r="1155" spans="15:16" ht="12.75">
      <c r="O1155" s="69"/>
      <c/>
    </row>
    <row r="1156" spans="15:16" ht="12.75">
      <c r="O1156" s="69"/>
      <c/>
    </row>
    <row r="1157" spans="15:16" ht="12.75">
      <c r="O1157" s="69"/>
      <c/>
    </row>
    <row r="1158" spans="15:16" ht="12.75">
      <c r="O1158" s="69"/>
      <c/>
    </row>
    <row r="1159" spans="15:16" ht="12.75">
      <c r="O1159" s="69"/>
      <c/>
    </row>
    <row r="1160" spans="15:16" ht="12.75">
      <c r="O1160" s="69"/>
      <c/>
    </row>
    <row r="1161" spans="15:16" ht="12.75">
      <c r="O1161" s="69"/>
      <c/>
    </row>
    <row r="1162" spans="15:16" ht="12.75">
      <c r="O1162" s="69"/>
      <c/>
    </row>
    <row r="1163" spans="15:16" ht="12.75">
      <c r="O1163" s="69"/>
      <c/>
    </row>
    <row r="1164" spans="15:16" ht="12.75">
      <c r="O1164" s="69" t="s">
        <v>274</v>
      </c>
      <c/>
    </row>
    <row r="1165" spans="15:16" ht="12.75">
      <c r="O1165" s="69"/>
      <c/>
    </row>
    <row r="1166" spans="15:16" ht="12.75">
      <c r="O1166" s="69"/>
      <c/>
    </row>
    <row r="1167" spans="15:16" ht="12.75">
      <c r="O1167" s="69"/>
      <c/>
    </row>
    <row r="1168" spans="15:16" ht="12.75">
      <c r="O1168" s="69"/>
      <c/>
    </row>
    <row r="1169" spans="15:16" ht="12.75">
      <c r="O1169" s="69"/>
      <c/>
    </row>
    <row r="1170" spans="15:16" ht="12.75">
      <c r="O1170" s="69"/>
      <c/>
    </row>
    <row r="1171" spans="15:16" ht="12.75">
      <c r="O1171" s="69"/>
      <c/>
    </row>
    <row r="1172" spans="15:16" ht="12.75">
      <c r="O1172" s="69"/>
      <c/>
    </row>
    <row r="1173" spans="15:16" ht="12.75">
      <c r="O1173" s="69"/>
      <c/>
    </row>
    <row r="1174" spans="15:16" ht="12.75">
      <c r="O1174" s="69"/>
      <c/>
    </row>
    <row r="1175" spans="15:16" ht="12.75">
      <c r="O1175" s="69"/>
      <c/>
    </row>
    <row r="1176" spans="15:16" ht="12.75">
      <c r="O1176" s="69"/>
      <c/>
    </row>
    <row r="1177" spans="15:16" ht="12.75">
      <c r="O1177" s="69"/>
      <c/>
    </row>
    <row r="1178" spans="15:16" ht="12.75">
      <c r="O1178" s="69"/>
      <c/>
    </row>
    <row r="1179" spans="15:16" ht="12.75">
      <c r="O1179" s="69"/>
      <c/>
    </row>
    <row r="1180" spans="15:16" ht="12.75">
      <c r="O1180" s="69"/>
      <c/>
    </row>
    <row r="1181" spans="15:16" ht="12.75">
      <c r="O1181" s="69"/>
      <c/>
    </row>
    <row r="1182" spans="15:16" ht="12.75">
      <c r="O1182" s="69"/>
      <c/>
    </row>
    <row r="1183" spans="15:16" ht="12.75">
      <c r="O1183" s="70" t="s">
        <v>299</v>
      </c>
      <c/>
    </row>
    <row r="1184" spans="16:16" ht="12.75">
      <c r="P1184"/>
    </row>
    <row r="1185" spans="16:16" ht="12.75">
      <c r="P1185"/>
    </row>
    <row r="1186" spans="16:16" ht="12.75">
      <c r="P1186"/>
    </row>
    <row r="1187" spans="16:16" ht="12.75">
      <c r="P1187"/>
    </row>
    <row r="1188" spans="16:16" ht="12.75">
      <c r="P1188"/>
    </row>
    <row r="1189" spans="16:16" ht="12.75">
      <c r="P1189"/>
    </row>
    <row r="1190" spans="16:16" ht="12.75">
      <c r="P1190"/>
    </row>
    <row r="1191" spans="16:16" ht="12.75">
      <c r="P1191"/>
    </row>
    <row r="1192" spans="16:16" ht="12.75">
      <c r="P1192"/>
    </row>
    <row r="1193" spans="16:16" ht="12.75">
      <c r="P1193"/>
    </row>
    <row r="1194" spans="16:16" ht="12.75">
      <c r="P1194"/>
    </row>
    <row r="1195" spans="16:16" ht="12.75">
      <c r="P1195"/>
    </row>
    <row r="1196" spans="16:16" ht="12.75">
      <c r="P1196"/>
    </row>
    <row r="1197" spans="16:16" ht="12.75">
      <c r="P1197"/>
    </row>
    <row r="1198" spans="16:16" ht="12.75">
      <c r="P1198"/>
    </row>
    <row r="1199" spans="16:16" ht="12.75">
      <c r="P1199"/>
    </row>
    <row r="1200" spans="16:16" ht="12.75">
      <c r="P1200"/>
    </row>
    <row r="1201" spans="16:16" ht="12.75">
      <c r="P1201"/>
    </row>
    <row r="1202" spans="16:16" ht="12.75">
      <c r="P1202"/>
    </row>
    <row r="1203" spans="16:16" ht="12.75">
      <c r="P1203"/>
    </row>
    <row r="1204" spans="16:16" ht="12.75">
      <c r="P1204"/>
    </row>
    <row r="1205" spans="16:16" ht="12.75">
      <c r="P1205"/>
    </row>
    <row r="1206" spans="16:16" ht="12.75">
      <c r="P1206"/>
    </row>
    <row r="1207" spans="16:16" ht="12.75">
      <c r="P1207"/>
    </row>
    <row r="1208" spans="16:16" ht="12.75">
      <c r="P1208"/>
    </row>
    <row r="1209" spans="16:16" ht="12.75">
      <c r="P1209"/>
    </row>
    <row r="1210" spans="16:16" ht="12.75">
      <c r="P1210"/>
    </row>
    <row r="1211" spans="16:16" ht="12.75">
      <c r="P1211"/>
    </row>
    <row r="1212" spans="16:16" ht="12.75">
      <c r="P1212"/>
    </row>
    <row r="1213" spans="16:16" ht="12.75">
      <c r="P1213"/>
    </row>
    <row r="1214" spans="16:16" ht="12.75">
      <c r="P1214"/>
    </row>
    <row r="1215" spans="16:16" ht="12.75">
      <c r="P1215"/>
    </row>
    <row r="1216" spans="16:16" ht="12.75">
      <c r="P1216"/>
    </row>
    <row r="1217" spans="16:16" ht="12.75">
      <c r="P1217"/>
    </row>
    <row r="1218" spans="16:16" ht="12.75">
      <c r="P1218"/>
    </row>
    <row r="1219" spans="16:16" ht="12.75">
      <c r="P1219"/>
    </row>
    <row r="1220" spans="16:16" ht="12.75">
      <c r="P1220"/>
    </row>
    <row r="1221" spans="16:16" ht="12.75">
      <c r="P1221"/>
    </row>
    <row r="1222" spans="16:16" ht="12.75">
      <c r="P1222"/>
    </row>
    <row r="1223" spans="16:16" ht="12.75">
      <c r="P1223"/>
    </row>
    <row r="1224" spans="16:16" ht="12.75">
      <c r="P1224"/>
    </row>
    <row r="1225" spans="16:16" ht="12.75">
      <c r="P1225"/>
    </row>
    <row r="1226" spans="16:16" ht="12.75">
      <c r="P1226"/>
    </row>
    <row r="1227" spans="16:16" ht="12.75">
      <c r="P1227"/>
    </row>
    <row r="1228" spans="16:16" ht="12.75">
      <c r="P1228"/>
    </row>
    <row r="1229" spans="16:16" ht="12.75">
      <c r="P1229"/>
    </row>
    <row r="1230" spans="16:16" ht="12.75">
      <c r="P1230"/>
    </row>
    <row r="1231" spans="16:16" ht="12.75">
      <c r="P1231"/>
    </row>
    <row r="1232" spans="16:16" ht="12.75">
      <c r="P1232"/>
    </row>
    <row r="1233" spans="16:16" ht="12.75">
      <c r="P1233"/>
    </row>
    <row r="1234" spans="16:16" ht="12.75">
      <c r="P1234"/>
    </row>
    <row r="1235" spans="16:16" ht="12.75">
      <c r="P1235"/>
    </row>
    <row r="1236" spans="16:16" ht="12.75">
      <c r="P1236"/>
    </row>
    <row r="1237" spans="16:16" ht="12.75">
      <c r="P1237"/>
    </row>
    <row r="1238" spans="16:16" ht="12.75">
      <c r="P1238"/>
    </row>
    <row r="1239" spans="16:16" ht="12.75">
      <c r="P1239"/>
    </row>
    <row r="1240" spans="16:16" ht="12.75">
      <c r="P1240"/>
    </row>
    <row r="1241" spans="16:16" ht="12.75">
      <c r="P1241"/>
    </row>
    <row r="1242" spans="16:16" ht="12.75">
      <c r="P1242"/>
    </row>
    <row r="1243" spans="16:16" ht="12.75">
      <c r="P1243"/>
    </row>
    <row r="1244" spans="16:16" ht="12.75">
      <c r="P1244"/>
    </row>
    <row r="1245" spans="16:16" ht="12.75">
      <c r="P1245"/>
    </row>
    <row r="1246" spans="16:16" ht="12.75">
      <c r="P1246"/>
    </row>
    <row r="1247" spans="16:16" ht="12.75">
      <c r="P1247"/>
    </row>
    <row r="1248" spans="16:16" ht="12.75">
      <c r="P1248"/>
    </row>
    <row r="1249" spans="16:16" ht="12.75">
      <c r="P1249"/>
    </row>
    <row r="1250" spans="16:16" ht="12.75">
      <c r="P1250"/>
    </row>
    <row r="1251" spans="16:16" ht="12.75">
      <c r="P1251"/>
    </row>
    <row r="1252" spans="16:16" ht="12.75">
      <c r="P1252"/>
    </row>
    <row r="1253" spans="16:16" ht="12.75">
      <c r="P1253"/>
    </row>
    <row r="1254" spans="16:16" ht="12.75">
      <c r="P1254"/>
    </row>
    <row r="1255" spans="16:16" ht="12.75">
      <c r="P1255"/>
    </row>
    <row r="1256" spans="16:16" ht="12.75">
      <c r="P1256"/>
    </row>
    <row r="1257" spans="16:16" ht="12.75">
      <c r="P1257"/>
    </row>
    <row r="1258" spans="16:16" ht="12.75">
      <c r="P1258"/>
    </row>
    <row r="1259" spans="16:16" ht="12.75">
      <c r="P1259"/>
    </row>
    <row r="1260" spans="16:16" ht="12.75">
      <c r="P1260"/>
    </row>
    <row r="1261" spans="16:16" ht="12.75">
      <c r="P1261"/>
    </row>
    <row r="1262" spans="16:16" ht="12.75">
      <c r="P1262"/>
    </row>
    <row r="1263" spans="16:16" ht="12.75">
      <c r="P1263"/>
    </row>
    <row r="1264" spans="16:16" ht="12.75">
      <c r="P1264"/>
    </row>
    <row r="1265" spans="16:16" ht="12.75">
      <c r="P1265"/>
    </row>
    <row r="1266" spans="16:16" ht="12.75">
      <c r="P1266"/>
    </row>
    <row r="1267" spans="16:16" ht="12.75">
      <c r="P1267"/>
    </row>
    <row r="1268" spans="16:16" ht="12.75">
      <c r="P1268"/>
    </row>
    <row r="1269" spans="16:16" ht="12.75">
      <c r="P1269"/>
    </row>
    <row r="1270" spans="16:16" ht="12.75">
      <c r="P1270"/>
    </row>
    <row r="1271" spans="16:16" ht="12.75">
      <c r="P1271"/>
    </row>
    <row r="1272" spans="16:16" ht="12.75">
      <c r="P1272"/>
    </row>
    <row r="1273" spans="16:16" ht="12.75">
      <c r="P1273"/>
    </row>
    <row r="1274" spans="16:16" ht="12.75">
      <c r="P1274"/>
    </row>
    <row r="1275" spans="16:16" ht="12.75">
      <c r="P1275"/>
    </row>
    <row r="1276" spans="16:16" ht="12.75">
      <c r="P1276"/>
    </row>
    <row r="1277" spans="16:16" ht="12.75">
      <c r="P1277"/>
    </row>
    <row r="1278" spans="16:16" ht="12.75">
      <c r="P1278"/>
    </row>
    <row r="1279" spans="16:16" ht="12.75">
      <c r="P1279"/>
    </row>
    <row r="1280" spans="16:16" ht="12.75">
      <c r="P1280"/>
    </row>
    <row r="1281" spans="16:16" ht="12.75">
      <c r="P1281"/>
    </row>
    <row r="1282" spans="16:16" ht="12.75">
      <c r="P1282"/>
    </row>
    <row r="1283" spans="16:16" ht="12.75">
      <c r="P1283"/>
    </row>
    <row r="1284" spans="16:16" ht="12.75">
      <c r="P1284"/>
    </row>
    <row r="1285" spans="16:16" ht="12.75">
      <c r="P1285"/>
    </row>
    <row r="1286" spans="16:16" ht="12.75">
      <c r="P1286"/>
    </row>
    <row r="1287" spans="16:16" ht="12.75">
      <c r="P1287"/>
    </row>
    <row r="1288" spans="16:16" ht="12.75">
      <c r="P1288"/>
    </row>
    <row r="1289" spans="16:16" ht="12.75">
      <c r="P1289"/>
    </row>
    <row r="1290" spans="16:16" ht="12.75">
      <c r="P1290"/>
    </row>
    <row r="1291" spans="16:16" ht="12.75">
      <c r="P1291"/>
    </row>
    <row r="1292" spans="16:16" ht="12.75">
      <c r="P1292"/>
    </row>
    <row r="1293" spans="16:16" ht="12.75">
      <c r="P1293"/>
    </row>
    <row r="1294" spans="16:16" ht="12.75">
      <c r="P1294"/>
    </row>
    <row r="1295" spans="16:16" ht="12.75">
      <c r="P1295"/>
    </row>
    <row r="1296" spans="16:16" ht="12.75">
      <c r="P1296"/>
    </row>
    <row r="1297" spans="16:16" ht="12.75">
      <c r="P1297"/>
    </row>
    <row r="1298" spans="16:16" ht="12.75">
      <c r="P1298"/>
    </row>
    <row r="1299" spans="16:16" ht="12.75">
      <c r="P1299"/>
    </row>
    <row r="1300" spans="16:16" ht="12.75">
      <c r="P1300"/>
    </row>
    <row r="1301" spans="16:16" ht="12.75">
      <c r="P1301"/>
    </row>
    <row r="1302" spans="16:16" ht="12.75">
      <c r="P1302"/>
    </row>
    <row r="1303" spans="16:16" ht="12.75">
      <c r="P1303"/>
    </row>
    <row r="1304" spans="16:16" ht="12.75">
      <c r="P1304"/>
    </row>
    <row r="1305" spans="16:16" ht="12.75">
      <c r="P1305"/>
    </row>
    <row r="1306" spans="16:16" ht="12.75">
      <c r="P1306"/>
    </row>
    <row r="1307" spans="16:16" ht="12.75">
      <c r="P1307"/>
    </row>
    <row r="1308" spans="16:16" ht="12.75">
      <c r="P1308"/>
    </row>
    <row r="1309" spans="16:16" ht="12.75">
      <c r="P1309"/>
    </row>
    <row r="1310" spans="16:16" ht="12.75">
      <c r="P1310"/>
    </row>
    <row r="1311" spans="16:16" ht="12.75">
      <c r="P1311"/>
    </row>
    <row r="1312" spans="16:16" ht="12.75">
      <c r="P1312"/>
    </row>
    <row r="1313" spans="16:16" ht="12.75">
      <c r="P1313"/>
    </row>
    <row r="1314" spans="16:16" ht="12.75">
      <c r="P1314"/>
    </row>
    <row r="1315" spans="16:16" ht="12.75">
      <c r="P1315"/>
    </row>
    <row r="1316" spans="16:16" ht="12.75">
      <c r="P1316"/>
    </row>
    <row r="1317" spans="16:16" ht="12.75">
      <c r="P1317"/>
    </row>
    <row r="1318" spans="16:16" ht="12.75">
      <c r="P1318"/>
    </row>
    <row r="1319" spans="16:16" ht="12.75">
      <c r="P1319"/>
    </row>
    <row r="1320" spans="16:16" ht="12.75">
      <c r="P1320"/>
    </row>
    <row r="1321" spans="16:16" ht="12.75">
      <c r="P1321"/>
    </row>
    <row r="1322" spans="16:16" ht="12.75">
      <c r="P1322"/>
    </row>
    <row r="1323" spans="16:16" ht="12.75">
      <c r="P1323"/>
    </row>
    <row r="1324" spans="16:16" ht="12.75">
      <c r="P1324"/>
    </row>
    <row r="1325" spans="16:16" ht="12.75">
      <c r="P1325"/>
    </row>
    <row r="1326" spans="16:16" ht="12.75">
      <c r="P1326"/>
    </row>
    <row r="1327" spans="16:16" ht="12.75">
      <c r="P1327"/>
    </row>
    <row r="1328" spans="16:16" ht="12.75">
      <c r="P1328"/>
    </row>
    <row r="1329" spans="16:16" ht="12.75">
      <c r="P1329"/>
    </row>
    <row r="1330" spans="16:16" ht="12.75">
      <c r="P1330"/>
    </row>
    <row r="1331" spans="16:16" ht="12.75">
      <c r="P1331"/>
    </row>
    <row r="1332" spans="16:16" ht="12.75">
      <c r="P1332"/>
    </row>
    <row r="1333" spans="16:16" ht="12.75">
      <c r="P1333"/>
    </row>
    <row r="1334" spans="16:16" ht="12.75">
      <c r="P1334"/>
    </row>
    <row r="1335" spans="16:16" ht="12.75">
      <c r="P1335"/>
    </row>
    <row r="1336" spans="16:16" ht="12.75">
      <c r="P1336"/>
    </row>
    <row r="1337" spans="16:16" ht="12.75">
      <c r="P1337"/>
    </row>
    <row r="1338" spans="16:16" ht="12.75">
      <c r="P1338"/>
    </row>
    <row r="1339" spans="16:16" ht="12.75">
      <c r="P1339"/>
    </row>
    <row r="1340" spans="16:16" ht="12.75">
      <c r="P1340"/>
    </row>
    <row r="1341" spans="16:16" ht="12.75">
      <c r="P1341"/>
    </row>
    <row r="1342" spans="16:16" ht="12.75">
      <c r="P1342"/>
    </row>
    <row r="1343" spans="16:16" ht="12.75">
      <c r="P1343"/>
    </row>
    <row r="1344" spans="16:16" ht="12.75">
      <c r="P1344"/>
    </row>
    <row r="1345" spans="16:16" ht="12.75">
      <c r="P1345"/>
    </row>
    <row r="1346" spans="16:16" ht="12.75">
      <c r="P1346"/>
    </row>
    <row r="1347" spans="16:16" ht="12.75">
      <c r="P1347"/>
    </row>
    <row r="1348" spans="16:16" ht="12.75">
      <c r="P1348"/>
    </row>
    <row r="1349" spans="16:16" ht="12.75">
      <c r="P1349"/>
    </row>
    <row r="1350" spans="16:16" ht="12.75">
      <c r="P1350"/>
    </row>
    <row r="1351" spans="16:16" ht="12.75">
      <c r="P1351"/>
    </row>
    <row r="1352" spans="16:16" ht="12.75">
      <c r="P1352"/>
    </row>
    <row r="1353" spans="16:16" ht="12.75">
      <c r="P1353"/>
    </row>
    <row r="1354" spans="16:16" ht="12.75">
      <c r="P1354"/>
    </row>
    <row r="1355" spans="16:16" ht="12.75">
      <c r="P1355"/>
    </row>
    <row r="1356" spans="16:16" ht="12.75">
      <c r="P1356"/>
    </row>
    <row r="1357" spans="16:16" ht="12.75">
      <c r="P1357"/>
    </row>
    <row r="1358" spans="16:16" ht="12.75">
      <c r="P1358"/>
    </row>
    <row r="1359" spans="16:16" ht="12.75">
      <c r="P1359"/>
    </row>
    <row r="1360" spans="16:16" ht="12.75">
      <c r="P1360"/>
    </row>
    <row r="1361" spans="16:16" ht="12.75">
      <c r="P1361"/>
    </row>
    <row r="1362" spans="16:16" ht="12.75">
      <c r="P1362"/>
    </row>
    <row r="1363" spans="16:16" ht="12.75">
      <c r="P1363"/>
    </row>
    <row r="1364" spans="16:16" ht="12.75">
      <c r="P1364"/>
    </row>
    <row r="1365" spans="16:16" ht="12.75">
      <c r="P1365"/>
    </row>
    <row r="1366" spans="16:16" ht="12.75">
      <c r="P1366"/>
    </row>
    <row r="1367" spans="16:16" ht="12.75">
      <c r="P1367"/>
    </row>
    <row r="1368" spans="16:16" ht="12.75">
      <c r="P1368"/>
    </row>
    <row r="1369" spans="16:16" ht="12.75">
      <c r="P1369"/>
    </row>
    <row r="1370" spans="16:16" ht="12.75">
      <c r="P1370"/>
    </row>
    <row r="1371" spans="16:16" ht="12.75">
      <c r="P1371"/>
    </row>
    <row r="1372" spans="16:16" ht="12.75">
      <c r="P1372"/>
    </row>
    <row r="1373" spans="16:16" ht="12.75">
      <c r="P1373"/>
    </row>
    <row r="1374" spans="16:16" ht="12.75">
      <c r="P1374"/>
    </row>
    <row r="1375" spans="16:16" ht="12.75">
      <c r="P1375"/>
    </row>
    <row r="1376" spans="16:16" ht="12.75">
      <c r="P1376"/>
    </row>
    <row r="1377" spans="16:16" ht="12.75">
      <c r="P1377"/>
    </row>
    <row r="1378" spans="16:16" ht="12.75">
      <c r="P1378"/>
    </row>
    <row r="1379" spans="16:16" ht="12.75">
      <c r="P1379"/>
    </row>
    <row r="1380" spans="16:16" ht="12.75">
      <c r="P1380"/>
    </row>
    <row r="1381" spans="16:16" ht="12.75">
      <c r="P1381"/>
    </row>
    <row r="1382" spans="16:16" ht="12.75">
      <c r="P1382"/>
    </row>
    <row r="1383" spans="16:16" ht="12.75">
      <c r="P1383"/>
    </row>
    <row r="1384" spans="16:16" ht="12.75">
      <c r="P1384"/>
    </row>
    <row r="1385" spans="16:16" ht="12.75">
      <c r="P1385"/>
    </row>
    <row r="1386" spans="16:16" ht="12.75">
      <c r="P1386"/>
    </row>
    <row r="1387" spans="16:16" ht="12.75">
      <c r="P1387"/>
    </row>
    <row r="1388" spans="16:16" ht="12.75">
      <c r="P1388"/>
    </row>
  </sheetData>
  <printOptions/>
  <pageMargins left="0.7" right="0.7" top="0.75" bottom="0.75" header="0.3" footer="0.3"/>
  <pageSetup horizontalDpi="600" verticalDpi="60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PBG</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IRSCART</dc:creator>
  <cp:keywords/>
  <dc:description/>
  <cp:lastModifiedBy>Samarth Koushik</cp:lastModifiedBy>
  <cp:lastPrinted>2015-02-25T07:49:24Z</cp:lastPrinted>
  <dcterms:created xsi:type="dcterms:W3CDTF">2006-10-26T13:11:47Z</dcterms:created>
  <dcterms:modified xsi:type="dcterms:W3CDTF">2015-08-25T15:12:35Z</dcterms:modified>
  <cp:category/>
  <cp:contentType/>
  <cp:contentStatus/>
</cp:coreProperties>
</file>