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240" yWindow="120" windowWidth="14940" windowHeight="9225" tabRatio="839" activeTab="0"/>
  </bookViews>
  <sheets>
    <sheet name="CSD Detail by Geog" sheetId="1" r:id="rId1"/>
    <sheet name="CSD_Detail_by_Geog_Ref" sheetId="2" state="hidden" r:id="rId2"/>
    <sheet name="NCB Detail by Geog" sheetId="3" r:id="rId3"/>
    <sheet name="NCB_Detail_by_Geog_Ref" sheetId="4" state="hidden" r:id="rId4"/>
    <sheet name="NOTE" sheetId="5" state="hidden" r:id="rId5"/>
    <sheet name="Picture" sheetId="6" state="hidden" r:id="rId6"/>
    <sheet name="Info" sheetId="7" state="hidden" r:id="rId7"/>
  </sheets>
  <externalReferences>
    <externalReference r:id="rId11"/>
  </externalReferences>
  <definedNames>
    <definedName name="EXTRACT" localSheetId="6">Info!#REF!</definedName>
    <definedName name="GeogRg">OFFSET(Info!$J$1,0,0,COUNTIFS(Info!$J$1:$J$100,"&lt;&gt;-"),1)</definedName>
    <definedName name="marked">TRUE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2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2">OFFSET([1]Info!$A$15,0,0,COUNTA([1]Info!$A$15:$A$20),1)</definedName>
    <definedName name="TimeRG">OFFSET(Info!$A$15,0,0,COUNTA(Info!$A$15:$A$20),1)</definedName>
    <definedName name="_xlnm.Print_Area" localSheetId="0">'CSD Detail by Geog'!$A$9:$S$180</definedName>
    <definedName name="_xlnm.Print_Titles" localSheetId="0">'CSD Detail by Geog'!$1:$8</definedName>
    <definedName name="_xlnm.Print_Area" localSheetId="2">'NCB Detail by Geog'!$A$1:$S$357</definedName>
    <definedName name="_xlnm.Print_Titles" localSheetId="2">'NCB Detail by Geog'!$1:$7</definedName>
  </definedNames>
  <calcPr calcId="125725"/>
  <webPublishing/>
</workbook>
</file>

<file path=xl/sharedStrings.xml><?xml version="1.0" encoding="utf-8"?>
<sst xmlns="http://schemas.openxmlformats.org/spreadsheetml/2006/main" count="1161" uniqueCount="1070">
  <si>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</si>
  <si>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</si>
  <si>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</si>
  <si>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</si>
  <si>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</si>
  <si>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</si>
  <si>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Honest RTD</t>
  </si>
  <si>
    <t xml:space="preserve"> Peace Tea</t>
  </si>
  <si>
    <t>Pepsi Next</t>
  </si>
  <si>
    <t>Monster NC (incl Wtr)</t>
  </si>
  <si>
    <t xml:space="preserve">Monster NC (ex Wtr) </t>
  </si>
  <si>
    <t xml:space="preserve">AMP </t>
  </si>
  <si>
    <t>Nestle RTD Tea</t>
  </si>
  <si>
    <t>Corporate Pepsi Diet Colas (Ex Max.One)</t>
  </si>
  <si>
    <t>Corporate Coke Diet Colas (ex Zero)</t>
  </si>
  <si>
    <t xml:space="preserve"> Tropicana (TPP + Tropics)</t>
  </si>
  <si>
    <t xml:space="preserve">Gold Peak 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</si>
  <si>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</si>
  <si>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</si>
  <si>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</si>
  <si>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</si>
  <si>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</si>
  <si>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</si>
  <si>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</si>
  <si>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 xml:space="preserve">Sierra Mist Naturals 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</si>
  <si>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</si>
  <si>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</si>
  <si>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</si>
  <si>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</si>
  <si>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</si>
  <si>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</si>
  <si>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</si>
  <si>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RTD Tea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</si>
  <si>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</si>
  <si>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</si>
  <si>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</si>
  <si>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</si>
  <si>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</si>
  <si>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</si>
  <si>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</si>
  <si>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  Sparkling</t>
  </si>
  <si>
    <t xml:space="preserve">   Distilled</t>
  </si>
  <si>
    <t xml:space="preserve">   Jug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</si>
  <si>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</si>
  <si>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</si>
  <si>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</si>
  <si>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</si>
  <si>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</si>
  <si>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</si>
  <si>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</si>
  <si>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</si>
  <si>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</si>
  <si>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</si>
  <si>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</si>
  <si>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</si>
  <si>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>Super Premium</t>
  </si>
  <si>
    <t xml:space="preserve"> Odwalla</t>
  </si>
  <si>
    <t xml:space="preserve"> Bolthouse</t>
  </si>
  <si>
    <t xml:space="preserve"> Pom</t>
  </si>
  <si>
    <t xml:space="preserve"> Dole</t>
  </si>
  <si>
    <t>Simply Blends</t>
  </si>
  <si>
    <t>Minute Maid Blends</t>
  </si>
  <si>
    <t>Grapefruit Juice</t>
  </si>
  <si>
    <t>Juice Drinks (excl. Tea)</t>
  </si>
  <si>
    <t xml:space="preserve"> Sunny Delight</t>
  </si>
  <si>
    <t xml:space="preserve"> Tampico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</si>
  <si>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</si>
  <si>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</si>
  <si>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</si>
  <si>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</si>
  <si>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</si>
  <si>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DPSU RTD Tea</t>
  </si>
  <si>
    <t xml:space="preserve">   Glaceau</t>
  </si>
  <si>
    <t xml:space="preserve"> Coca Cola RTD CFE</t>
  </si>
  <si>
    <t>AO Beverages</t>
  </si>
  <si>
    <t>AO BEVERAGES</t>
  </si>
  <si>
    <t xml:space="preserve"> PepsiCo AO</t>
  </si>
  <si>
    <t xml:space="preserve"> Coke AO</t>
  </si>
  <si>
    <t xml:space="preserve"> DPSU AO</t>
  </si>
  <si>
    <t xml:space="preserve"> Nestle AO</t>
  </si>
  <si>
    <t xml:space="preserve"> AO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</si>
  <si>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</si>
  <si>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</si>
  <si>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</si>
  <si>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</si>
  <si>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</si>
  <si>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</si>
  <si>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</si>
  <si>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</si>
  <si>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</si>
  <si>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</si>
  <si>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</si>
  <si>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</si>
  <si>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</si>
  <si>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</si>
  <si>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Jazz Total</t>
  </si>
  <si>
    <t>Pepsi One</t>
  </si>
  <si>
    <t>Pepsi Lime Diet</t>
  </si>
  <si>
    <t>Pepsi Vanilla Diet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</si>
  <si>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</si>
  <si>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</si>
  <si>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</si>
  <si>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</si>
  <si>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</si>
  <si>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</si>
  <si>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</si>
  <si>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Slice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</si>
  <si>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</si>
  <si>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</si>
  <si>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</si>
  <si>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</si>
  <si>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</si>
  <si>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</si>
  <si>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</si>
  <si>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</si>
  <si>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</si>
  <si>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</si>
  <si>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</si>
  <si>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</si>
  <si>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</si>
  <si>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</si>
  <si>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</si>
  <si>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 xml:space="preserve">    Coke Classic Regular Caff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</si>
  <si>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</si>
  <si>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</si>
  <si>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</si>
  <si>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</si>
  <si>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</si>
  <si>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</si>
  <si>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</si>
  <si>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</si>
  <si>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</si>
  <si>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</si>
  <si>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</si>
  <si>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</si>
  <si>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</si>
  <si>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</si>
  <si>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</si>
  <si>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</si>
  <si>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</si>
  <si>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</si>
  <si>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</si>
  <si>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</si>
  <si>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</si>
  <si>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</si>
  <si>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</si>
  <si>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</si>
  <si>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</si>
  <si>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</si>
  <si>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</si>
  <si>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</si>
  <si>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</si>
  <si>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</si>
  <si>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</si>
  <si>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</si>
  <si>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</si>
  <si>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</si>
  <si>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</si>
  <si>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</si>
  <si>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</si>
  <si>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</si>
  <si>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 xml:space="preserve">   Dr. Pepper Base Regular Caff Free</t>
  </si>
  <si>
    <t>Dr. Pepper Base Diet</t>
  </si>
  <si>
    <t xml:space="preserve">   Dr. Pepper Base Diet Caff</t>
  </si>
  <si>
    <t xml:space="preserve">   Dr. Pepper Base Diet Caff Free</t>
  </si>
  <si>
    <t>Dr. Pepper ChryVnlaPpr Regular</t>
  </si>
  <si>
    <t>Dr. Pepper ChryVnlaPpr Diet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</si>
  <si>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</si>
  <si>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</si>
  <si>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</si>
  <si>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</si>
  <si>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</si>
  <si>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</si>
  <si>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</si>
  <si>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</si>
  <si>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</si>
  <si>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</si>
  <si>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</si>
  <si>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</si>
  <si>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</si>
  <si>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</si>
  <si>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</si>
  <si>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</si>
  <si>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</si>
  <si>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</si>
  <si>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</si>
  <si>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</si>
  <si>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</si>
  <si>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</si>
  <si>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</si>
  <si>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</si>
  <si>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</si>
  <si>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</si>
  <si>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</si>
  <si>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</si>
  <si>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</si>
  <si>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</si>
  <si>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>PEP SSJD</t>
  </si>
  <si>
    <t>DPSU SSJD</t>
  </si>
  <si>
    <t>Kraft SSJD</t>
  </si>
  <si>
    <t>Ocean Spray SSJD</t>
  </si>
  <si>
    <t>Nestle SSJD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</si>
  <si>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</si>
  <si>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</si>
  <si>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</si>
  <si>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</si>
  <si>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</si>
  <si>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</si>
  <si>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</si>
  <si>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</si>
  <si>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</si>
  <si>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</si>
  <si>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</si>
  <si>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</si>
  <si>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</si>
  <si>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 xml:space="preserve">    Monster Energy</t>
  </si>
  <si>
    <t xml:space="preserve">      Brisk RTD</t>
  </si>
  <si>
    <t>Snapple RTD</t>
  </si>
  <si>
    <t xml:space="preserve"> Arizona RTD</t>
  </si>
  <si>
    <t>Total Non-Carb (including Water)</t>
  </si>
  <si>
    <t>Total Non-Carb (excluding Water)</t>
  </si>
  <si>
    <t xml:space="preserve">     Fuze</t>
  </si>
  <si>
    <t xml:space="preserve">     Izze SSJD</t>
  </si>
  <si>
    <t>Coke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</si>
  <si>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</si>
  <si>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</si>
  <si>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</si>
  <si>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</si>
  <si>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</si>
  <si>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</si>
  <si>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</si>
  <si>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</si>
  <si>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SoBe RTD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</si>
  <si>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</si>
  <si>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</si>
  <si>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</si>
  <si>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</si>
  <si>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</si>
  <si>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</si>
  <si>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</si>
  <si>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</si>
  <si>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Welchs SSJD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</si>
  <si>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</si>
  <si>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</si>
  <si>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</si>
  <si>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</si>
  <si>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</si>
  <si>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</si>
  <si>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</si>
  <si>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</si>
  <si>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</si>
  <si>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</si>
  <si>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</si>
  <si>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</si>
  <si>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</si>
  <si>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</si>
  <si>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</si>
  <si>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</si>
  <si>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</si>
  <si>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</si>
  <si>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</si>
  <si>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</si>
  <si>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</si>
  <si>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</si>
  <si>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</si>
  <si>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</si>
  <si>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</si>
  <si>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</si>
  <si>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Naked Super Premium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</si>
  <si>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</si>
  <si>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</si>
  <si>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</si>
  <si>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</si>
  <si>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</si>
  <si>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</si>
  <si>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</si>
  <si>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Tazo RTD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</si>
  <si>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</si>
  <si>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</si>
  <si>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</si>
  <si>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</si>
  <si>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</si>
  <si>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</si>
  <si>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</si>
  <si>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</si>
  <si>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</si>
  <si>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</si>
  <si>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</si>
  <si>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</si>
  <si>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</si>
  <si>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</si>
  <si>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</si>
  <si>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</si>
  <si>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</si>
  <si>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 Super Premium</t>
  </si>
  <si>
    <t xml:space="preserve"> PEP</t>
  </si>
  <si>
    <t xml:space="preserve"> KO</t>
  </si>
  <si>
    <t xml:space="preserve">  QTG SSJD</t>
  </si>
  <si>
    <t xml:space="preserve">     Twister</t>
  </si>
  <si>
    <t xml:space="preserve"> PEP RTD</t>
  </si>
  <si>
    <t xml:space="preserve"> KO  RTD Tea</t>
  </si>
  <si>
    <t>Arizona 23z1ct can</t>
  </si>
  <si>
    <t>Powdered Mixes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</si>
  <si>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</si>
  <si>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</si>
  <si>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</si>
  <si>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</si>
  <si>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</si>
  <si>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</si>
  <si>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</si>
  <si>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</si>
  <si>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</si>
  <si>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>Tree Ripe Chilled Juices &amp; Drinks</t>
  </si>
  <si>
    <t xml:space="preserve">  Pep OJ/OJ Blends</t>
  </si>
  <si>
    <t>Tropicana 50 OJ/OJ Blends</t>
  </si>
  <si>
    <t>Simply Chilled Juices &amp; Drinks</t>
  </si>
  <si>
    <t>AO WATER</t>
  </si>
  <si>
    <t>AO RTD Tea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</si>
  <si>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</si>
  <si>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</si>
  <si>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</si>
  <si>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</si>
  <si>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</si>
  <si>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</si>
  <si>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AO SSJD</t>
  </si>
  <si>
    <t>PL SSJD</t>
  </si>
  <si>
    <t>Crush Reg</t>
  </si>
  <si>
    <t>Crush Diet</t>
  </si>
  <si>
    <t>AO NC (incl Wtr)</t>
  </si>
  <si>
    <t xml:space="preserve">  AO  Coke ENH</t>
  </si>
  <si>
    <t xml:space="preserve">  AO Sparkling</t>
  </si>
  <si>
    <t xml:space="preserve"> AO RTD Tea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</si>
  <si>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</si>
  <si>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</si>
  <si>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</si>
  <si>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</si>
  <si>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</si>
  <si>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</si>
  <si>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  PL NFC OJ/OJ Blends</t>
  </si>
  <si>
    <t xml:space="preserve">   PL FC OJ/OJ Blends</t>
  </si>
  <si>
    <t xml:space="preserve"> PL</t>
  </si>
  <si>
    <t xml:space="preserve"> PL RTD Tea</t>
  </si>
  <si>
    <t xml:space="preserve"> PL AO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</si>
  <si>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</si>
  <si>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</si>
  <si>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</si>
  <si>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</si>
  <si>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</si>
  <si>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</si>
  <si>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 Chilled FC OJ/OJ Blends</t>
  </si>
  <si>
    <t xml:space="preserve"> Chilled NFC OJ/OJ Blends</t>
  </si>
  <si>
    <t xml:space="preserve">Campbell's </t>
  </si>
  <si>
    <t xml:space="preserve">Kraft NC (ex Wtr) </t>
  </si>
  <si>
    <t xml:space="preserve">Red Bull NC (ex Wtr) </t>
  </si>
  <si>
    <t xml:space="preserve">Citrus World NC (ex Wtr) </t>
  </si>
  <si>
    <t xml:space="preserve">Ocean Spray NC (ex Wtr) </t>
  </si>
  <si>
    <t>PL NC (ex Wtr)</t>
  </si>
  <si>
    <t>AO NC (ex Wtr)</t>
  </si>
  <si>
    <t>Tropicana Core OJ/OJ Blends</t>
  </si>
  <si>
    <t>TM Sierra Mist Regular Total</t>
  </si>
  <si>
    <t>PEP NC (ex Wtr)</t>
  </si>
  <si>
    <t>KO NC (ex Wtr)</t>
  </si>
  <si>
    <t>DPSU NC (ex Wtr)</t>
  </si>
  <si>
    <t>Nestle NC (ex Wtr)</t>
  </si>
  <si>
    <t>SoBe</t>
  </si>
  <si>
    <t>AMP</t>
  </si>
  <si>
    <t xml:space="preserve"> PEP RTD CFE</t>
  </si>
  <si>
    <t>Tropicana Pure Premium OJ/OJ Blends</t>
  </si>
  <si>
    <t>Hawaiian Punch</t>
  </si>
  <si>
    <t>Campbell's SSJD</t>
  </si>
  <si>
    <t xml:space="preserve"> Kraft Pwdrd Mixes</t>
  </si>
  <si>
    <t xml:space="preserve"> AO Pwdrd Mixes</t>
  </si>
  <si>
    <t>Vitamin Water Base</t>
  </si>
  <si>
    <t xml:space="preserve"> Aquafina ENH</t>
  </si>
  <si>
    <t>SoBe Lifewater ENH</t>
  </si>
  <si>
    <t>Energy</t>
  </si>
  <si>
    <t>Prime</t>
  </si>
  <si>
    <t>Recover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</si>
  <si>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</si>
  <si>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</si>
  <si>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</si>
  <si>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</si>
  <si>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</si>
  <si>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</si>
  <si>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Coffee</t>
  </si>
  <si>
    <t>Shelf Stable Tea</t>
  </si>
  <si>
    <t>Vitamin Water 10</t>
  </si>
  <si>
    <t>Vitamin Water Zero</t>
  </si>
  <si>
    <t>Turkey Hill</t>
  </si>
  <si>
    <t xml:space="preserve"> KO </t>
  </si>
  <si>
    <t>Gold Peak RTD</t>
  </si>
  <si>
    <t>Fuze RTD</t>
  </si>
  <si>
    <t>Sobe SSJD</t>
  </si>
  <si>
    <t>Tropicana</t>
  </si>
  <si>
    <t>Lipton</t>
  </si>
  <si>
    <t>Total Minute Maid OJ/OJ Blends</t>
  </si>
  <si>
    <t>Minute Maid OJ/OJ Blends NFC</t>
  </si>
  <si>
    <t xml:space="preserve">  Minute Maid OJ/OJ Blends FC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</si>
  <si>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</si>
  <si>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</si>
  <si>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</si>
  <si>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</si>
  <si>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</si>
  <si>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</si>
  <si>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</si>
  <si>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</si>
  <si>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</si>
  <si>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</si>
  <si>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</si>
  <si>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RTD Tea Take Home</t>
  </si>
  <si>
    <t>Brisk RTD Tea Take Home</t>
  </si>
  <si>
    <t>LIT RTD Tea Take Home</t>
  </si>
  <si>
    <t>Snapple RTD Tea Take Home</t>
  </si>
  <si>
    <t>Arizona RTD Tea Take Home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</si>
  <si>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</si>
  <si>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</si>
  <si>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</si>
  <si>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</si>
  <si>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</si>
  <si>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</si>
  <si>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</si>
  <si>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</si>
  <si>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</si>
  <si>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</si>
  <si>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</si>
  <si>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</si>
  <si>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</si>
  <si>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</si>
  <si>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</si>
  <si>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</si>
  <si>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</si>
  <si>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</si>
  <si>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</si>
  <si>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</si>
  <si>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</si>
  <si>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</si>
  <si>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</si>
  <si>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</si>
  <si>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</si>
  <si>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</si>
  <si>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RTD Tea Sng Srv</t>
  </si>
  <si>
    <t>PEP RTD Tea Take Home</t>
  </si>
  <si>
    <t>PEP RTD Tea Sng Srv</t>
  </si>
  <si>
    <t>Brisk RTD Tea Sng Srv</t>
  </si>
  <si>
    <t>LIT RTD Tea Sng Srv</t>
  </si>
  <si>
    <t>Snapple RTD Tea Sng Srv</t>
  </si>
  <si>
    <t>Arizona RTD Tea Sng Srv</t>
  </si>
  <si>
    <t>TM Trop Twister</t>
  </si>
  <si>
    <t>TM Slice</t>
  </si>
  <si>
    <t xml:space="preserve"> Sweetleaf RTD TEA</t>
  </si>
  <si>
    <t xml:space="preserve"> Tradwinds RTD Tea</t>
  </si>
  <si>
    <t xml:space="preserve"> Nestea TM RTD</t>
  </si>
  <si>
    <t>Product</t>
  </si>
  <si>
    <t>Row</t>
  </si>
  <si>
    <t>Col</t>
  </si>
  <si>
    <t>Prod</t>
  </si>
  <si>
    <t>Geog Change</t>
  </si>
  <si>
    <t>Meas Change</t>
  </si>
  <si>
    <t>EXC_LRB_Data</t>
  </si>
  <si>
    <t>Exc_LRB_by_Manufacturer_Data</t>
  </si>
  <si>
    <t>Comp_Cat_Data</t>
  </si>
  <si>
    <t>CSD_Detail_by_Geog</t>
  </si>
  <si>
    <t>NCB_Detail</t>
  </si>
  <si>
    <t xml:space="preserve"> Citrus World</t>
  </si>
  <si>
    <t xml:space="preserve">Chilled Pure Leaf </t>
  </si>
  <si>
    <t>Amp Boost</t>
  </si>
  <si>
    <t>Amp Focus</t>
  </si>
  <si>
    <t>Amp Active</t>
  </si>
  <si>
    <t>Number of prod, measure and time is hardcoded</t>
  </si>
  <si>
    <t>Geography list is pasted during run time and formula will calculate number of geogs for each report</t>
  </si>
  <si>
    <t>One master template is used for all 186 reports</t>
  </si>
  <si>
    <t>Number of rows and columns to link data is calculated with formula in Info Tab</t>
  </si>
  <si>
    <t>Period and Week is linked with formula which inturn uses date specified in column V and Y in Info tab</t>
  </si>
  <si>
    <t>Engineered Nutrition</t>
  </si>
  <si>
    <t>ENGINEERED NUTRITION</t>
  </si>
  <si>
    <t>AO ENG NUTRITION</t>
  </si>
  <si>
    <t xml:space="preserve">      ENGINEERED NUTRITION</t>
  </si>
  <si>
    <t xml:space="preserve">        ENGNUTR QTG</t>
  </si>
  <si>
    <t xml:space="preserve">        ENGNUTR ABBOTT NUTRITION</t>
  </si>
  <si>
    <t xml:space="preserve">        ENGNUTR CYTOSPORT INC</t>
  </si>
  <si>
    <t xml:space="preserve">        ENGNUTR PRIVATE LABEL</t>
  </si>
  <si>
    <t xml:space="preserve">        ENGNUTR FAIR OAKS FARMS BRANDS INC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</si>
  <si>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</si>
  <si>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</si>
  <si>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</si>
  <si>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</si>
  <si>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</si>
  <si>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</si>
  <si>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</si>
  <si>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</si>
  <si>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</si>
  <si>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</si>
  <si>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   Nestea RTD Tea Take Home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</si>
  <si>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</si>
  <si>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</si>
  <si>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</si>
  <si>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</si>
  <si>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</si>
  <si>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</si>
  <si>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</si>
  <si>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</si>
  <si>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</si>
  <si>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</si>
  <si>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Lipton RTD</t>
  </si>
  <si>
    <t xml:space="preserve"> LIT RTD</t>
  </si>
  <si>
    <t xml:space="preserve"> Pure Leaf RTD</t>
  </si>
  <si>
    <t xml:space="preserve">     KO RTD Tea Sng Srv</t>
  </si>
  <si>
    <t xml:space="preserve">  Nestea RTD Tea Sng Srv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</si>
  <si>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</si>
  <si>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</si>
  <si>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</si>
  <si>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</si>
  <si>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</si>
  <si>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</si>
  <si>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</si>
  <si>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 xml:space="preserve"> Coke Classic Regular Caff Free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</si>
  <si>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</si>
  <si>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</si>
  <si>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</si>
  <si>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</si>
  <si>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</si>
  <si>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</si>
  <si>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</si>
  <si>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</si>
  <si>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</si>
  <si>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</si>
  <si>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 xml:space="preserve">  TOTAL LIPTON + TAZO</t>
  </si>
  <si>
    <t xml:space="preserve">    AO KO RUNJSW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</si>
  <si>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</si>
  <si>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</si>
  <si>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</si>
  <si>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</si>
  <si>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</si>
  <si>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</si>
  <si>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</si>
  <si>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</si>
  <si>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</si>
  <si>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</si>
  <si>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</si>
  <si>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</si>
  <si>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   Hansen</t>
  </si>
  <si>
    <t xml:space="preserve"> Mt. Dew Kickstart </t>
  </si>
  <si>
    <t xml:space="preserve">  Sprite Diet</t>
  </si>
  <si>
    <t xml:space="preserve">  Fresca Grpfrt Diet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</si>
  <si>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</si>
  <si>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</si>
  <si>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</si>
  <si>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</si>
  <si>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</si>
  <si>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</si>
  <si>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Chilled Coffee (EX SP)</t>
  </si>
  <si>
    <t>Silk</t>
  </si>
  <si>
    <t>Upstate Farms</t>
  </si>
  <si>
    <t>Green Mountain</t>
  </si>
  <si>
    <t>AO Chilled Coffee</t>
  </si>
  <si>
    <t>ONE Coconut Water</t>
  </si>
  <si>
    <t>Arizona NC (incl Wtr)</t>
  </si>
  <si>
    <t xml:space="preserve">Arizona NC (ex Wtr) </t>
  </si>
  <si>
    <t xml:space="preserve">      TOTAL LRB</t>
  </si>
  <si>
    <t xml:space="preserve">      CARBONATED SOFT DRINKS</t>
  </si>
  <si>
    <t xml:space="preserve">        CSD PCNA</t>
  </si>
  <si>
    <t xml:space="preserve">        CSD COCA COLA</t>
  </si>
  <si>
    <t xml:space="preserve">        CSD DPSG</t>
  </si>
  <si>
    <t xml:space="preserve">        CSD PRIVATE LABEL</t>
  </si>
  <si>
    <t xml:space="preserve">      RTD TEA</t>
  </si>
  <si>
    <t xml:space="preserve">        RTDTEA PCNA</t>
  </si>
  <si>
    <t xml:space="preserve">        RTDTEA COCA COLA</t>
  </si>
  <si>
    <t xml:space="preserve">        RTDTEA NESTLE SA</t>
  </si>
  <si>
    <t xml:space="preserve">        RTDTEA DPSG</t>
  </si>
  <si>
    <t xml:space="preserve">        RTDTEA PRIVATE LABEL</t>
  </si>
  <si>
    <t xml:space="preserve">                ENHANCED NJSW (ENJSW) PEPSICO</t>
  </si>
  <si>
    <t xml:space="preserve">                ENHANCED NJSW (ENJSW) PRIVATE LABEL</t>
  </si>
  <si>
    <t xml:space="preserve">      SPORTS DRINKS</t>
  </si>
  <si>
    <t xml:space="preserve">        SD PEPSICO</t>
  </si>
  <si>
    <t xml:space="preserve">        SD PRIVATE LABEL</t>
  </si>
  <si>
    <t xml:space="preserve">      ENERGY</t>
  </si>
  <si>
    <t xml:space="preserve">        ED PCNA</t>
  </si>
  <si>
    <t xml:space="preserve">        ED COCA COLA</t>
  </si>
  <si>
    <t xml:space="preserve">        ED ROCKSTAR</t>
  </si>
  <si>
    <t xml:space="preserve">        ED MONSTER BEVERAGE CORP</t>
  </si>
  <si>
    <t xml:space="preserve">        ED PRIVATE LABEL</t>
  </si>
  <si>
    <t xml:space="preserve">      RTD COFFEE</t>
  </si>
  <si>
    <t xml:space="preserve">        RTDCFE PCNA</t>
  </si>
  <si>
    <t xml:space="preserve">        RTDCFE COCA COLA</t>
  </si>
  <si>
    <t xml:space="preserve">        RTDCFE PRIVATE LABEL</t>
  </si>
  <si>
    <t xml:space="preserve">            CHILLED JUICES AND DRINKS</t>
  </si>
  <si>
    <t xml:space="preserve">        CHLDDRNK SUNNY DELIGHT CO</t>
  </si>
  <si>
    <t xml:space="preserve">              CHILLED JUICES AND DRINKS PRIVATE LABEL</t>
  </si>
  <si>
    <t xml:space="preserve">      JUICE &amp; DRINKS</t>
  </si>
  <si>
    <t xml:space="preserve">                JUICE &amp; DRINKS PEPSICO</t>
  </si>
  <si>
    <t xml:space="preserve">        J&amp;D COCA COLA</t>
  </si>
  <si>
    <t xml:space="preserve">        J&amp;D DPSG</t>
  </si>
  <si>
    <t xml:space="preserve">        J&amp;D KRAFT FOODS INC</t>
  </si>
  <si>
    <t xml:space="preserve">        J&amp;D OCEAN SPRAY CRANBERRIES INC</t>
  </si>
  <si>
    <t xml:space="preserve">        J&amp;D NESTLE SA</t>
  </si>
  <si>
    <t xml:space="preserve">        J&amp;D CAMPBELL SOUP CO</t>
  </si>
  <si>
    <t xml:space="preserve">        J&amp;D WELCHS</t>
  </si>
  <si>
    <t xml:space="preserve">        J&amp;D PRIVATE LABEL</t>
  </si>
  <si>
    <t xml:space="preserve">          TOTAL NON-CARB (EX WATER)</t>
  </si>
  <si>
    <t xml:space="preserve">            TOTAL NON-CARB (EX WATER) PEPSICO</t>
  </si>
  <si>
    <t xml:space="preserve">            TOTAL NON-CARB (EX WATER) COCA COLA</t>
  </si>
  <si>
    <t xml:space="preserve">            TOTAL NON-CARB (EX WATER) DPSG</t>
  </si>
  <si>
    <t xml:space="preserve">            TOTAL NON-CARB (EX WATER) NESTLE</t>
  </si>
  <si>
    <t xml:space="preserve">  Red Bull Non-Carb</t>
  </si>
  <si>
    <t xml:space="preserve">            TOTAL NON-CARB (EX WATER) RED BULL</t>
  </si>
  <si>
    <t xml:space="preserve">            TOTAL NON-CARB (EX WATER) PRIVATE LABEL</t>
  </si>
  <si>
    <t xml:space="preserve">          WATER</t>
  </si>
  <si>
    <t xml:space="preserve">            WATER PEPSICO</t>
  </si>
  <si>
    <t xml:space="preserve">            WATER COCA COLA</t>
  </si>
  <si>
    <t xml:space="preserve">            WATER NESTLE</t>
  </si>
  <si>
    <t xml:space="preserve">            WATER PRIVATE LABEL</t>
  </si>
  <si>
    <t>Total US - MultiOutletC</t>
  </si>
  <si>
    <t xml:space="preserve">        TTL CSD TAKE HOME</t>
  </si>
  <si>
    <t xml:space="preserve">        TTL CSD SS (&lt;=33.8Z)</t>
  </si>
  <si>
    <t xml:space="preserve">        TTL CSD 12Z CANS</t>
  </si>
  <si>
    <t xml:space="preserve">        2 LITER 1CT PLBTL CARBONATED SOFT DRINKS</t>
  </si>
  <si>
    <t xml:space="preserve">        TTL PCNA TAKE HOME</t>
  </si>
  <si>
    <t xml:space="preserve">        TTL PCNA SS (&lt;=33.8Z)</t>
  </si>
  <si>
    <t xml:space="preserve">        TTL PCNA 12Z CANS</t>
  </si>
  <si>
    <t xml:space="preserve">          2 LITER 1CT PLBTL CSD PCNA</t>
  </si>
  <si>
    <t xml:space="preserve">          CSD TROPICANA TWISTER</t>
  </si>
  <si>
    <t xml:space="preserve">          CSD SLICE</t>
  </si>
  <si>
    <t xml:space="preserve">          CSD PEPSI</t>
  </si>
  <si>
    <t xml:space="preserve">            CSD PEPSI NEXT</t>
  </si>
  <si>
    <t xml:space="preserve">          CSD MOUNTAIN DEW</t>
  </si>
  <si>
    <t xml:space="preserve">            CSD MT DEW KICK START</t>
  </si>
  <si>
    <t xml:space="preserve">          CSD SIERRA MIST</t>
  </si>
  <si>
    <t xml:space="preserve">            CSD SIERRA MIST BASE</t>
  </si>
  <si>
    <t xml:space="preserve">                  CSD SRA MST BS LMN LME REG CAFF FREE</t>
  </si>
  <si>
    <t xml:space="preserve">          CSD MUG</t>
  </si>
  <si>
    <t xml:space="preserve">  Multicultural CSDs</t>
  </si>
  <si>
    <t xml:space="preserve">          CSD MANZANITA SOL</t>
  </si>
  <si>
    <t xml:space="preserve">              CSD REG PCNA</t>
  </si>
  <si>
    <t xml:space="preserve">              CSD D PCNA</t>
  </si>
  <si>
    <t xml:space="preserve">        TTL PCNA REG COLAS (TRAD &amp; FLV)</t>
  </si>
  <si>
    <t xml:space="preserve">                CSD PEPSI BS COLA REGULAR</t>
  </si>
  <si>
    <t xml:space="preserve">                  CSD PEPSI BS COLA REG CAFF</t>
  </si>
  <si>
    <t xml:space="preserve">                  CSD PEPSI BS COLA REG CAFF FREE</t>
  </si>
  <si>
    <t xml:space="preserve">                CSD PEPSI WILD CHERRY CHRY COLA REGULAR</t>
  </si>
  <si>
    <t xml:space="preserve">        TTL PCNA DIET COLA (INC MAXONE)</t>
  </si>
  <si>
    <t xml:space="preserve">        TTL PCNA DIET COLA (EX MAX/ONE)</t>
  </si>
  <si>
    <t xml:space="preserve">                CSD PEPSI BS COLA DIET</t>
  </si>
  <si>
    <t xml:space="preserve">                  CSD PEPSI BS COLA D CAFF</t>
  </si>
  <si>
    <t xml:space="preserve">                  CSD PEPSI BS COLA D CAFF FREE</t>
  </si>
  <si>
    <t xml:space="preserve">            CSD PEPSI MAX</t>
  </si>
  <si>
    <t xml:space="preserve">            CSD PEPSI JAZZ</t>
  </si>
  <si>
    <t xml:space="preserve">            CSD PEPSI ONE</t>
  </si>
  <si>
    <t xml:space="preserve">                CSD PEPSI W/LM LME COLA DIET</t>
  </si>
  <si>
    <t xml:space="preserve">                CSD PEPSI VNLA VNLA COLA DIET</t>
  </si>
  <si>
    <t xml:space="preserve">                CSD PEPSI WILD CHERRY CHRY COLA DIET</t>
  </si>
  <si>
    <t xml:space="preserve">        TTL PCNA REG FLAVORS (NON-COLA)</t>
  </si>
  <si>
    <t xml:space="preserve">                CSD REG SLICE</t>
  </si>
  <si>
    <t xml:space="preserve">                CSD REG MOUNTAIN DEW</t>
  </si>
  <si>
    <t xml:space="preserve">                CSD MT DEW BS NEON REGULAR</t>
  </si>
  <si>
    <t xml:space="preserve">                CSD MT DEW CD RED CHRY NEON REGULAR</t>
  </si>
  <si>
    <t xml:space="preserve">                    CSD REG MT DEW GM FL CHERRY CITRUS NEON</t>
  </si>
  <si>
    <t xml:space="preserve">                CSD MT DEW LV WR ORNG NEON REGULAR</t>
  </si>
  <si>
    <t xml:space="preserve">  CSD Mt Dew Dewmocracy</t>
  </si>
  <si>
    <t xml:space="preserve">                CSD MT DEW VLTG (DWMCY) RSPBRY CTRS NEON REGULAR</t>
  </si>
  <si>
    <t xml:space="preserve">                CSD REG SIERRA MIST</t>
  </si>
  <si>
    <t xml:space="preserve">                CSD SRA MST BS LMN LME REGULAR</t>
  </si>
  <si>
    <t xml:space="preserve">                CSD SRA MIST CRBNBRY SPLSH CRNBRY LMN LME REGULAR</t>
  </si>
  <si>
    <t xml:space="preserve">                  CSD SRA MIST CRBNBRY SPLSH CRNBRY LMN LME REG CAFF FREE</t>
  </si>
  <si>
    <t xml:space="preserve">                CSD REG TROPICANA TWISTER</t>
  </si>
  <si>
    <t xml:space="preserve">                CSD REG MUG</t>
  </si>
  <si>
    <t xml:space="preserve">                CSD MUG RTBR RT BR REGULAR</t>
  </si>
  <si>
    <t xml:space="preserve">                CSD MUG CRM CRM REGULAR</t>
  </si>
  <si>
    <t xml:space="preserve">        TTL PCNA DIET FLAVORS (NON-COLA)</t>
  </si>
  <si>
    <t xml:space="preserve">                CSD D MOUNTAIN DEW</t>
  </si>
  <si>
    <t xml:space="preserve">                CSD MT DEW BS NEON DIET</t>
  </si>
  <si>
    <t xml:space="preserve">                CSD MT DEW CD RED CHRY NEON DIET</t>
  </si>
  <si>
    <t xml:space="preserve">                CSD D SIERRA MIST</t>
  </si>
  <si>
    <t xml:space="preserve">                CSD SRA MST BS LMN LME DIET</t>
  </si>
  <si>
    <t xml:space="preserve">                CSD SRA MIST CRBNBRY SPLSH CRNBRY LMN LME DIET</t>
  </si>
  <si>
    <t xml:space="preserve">                CSD D MUG</t>
  </si>
  <si>
    <t xml:space="preserve">                CSD MUG RTBR RT BR DIET</t>
  </si>
  <si>
    <t xml:space="preserve">                CSD MUG CRM CRM DIET</t>
  </si>
  <si>
    <t xml:space="preserve">  Corp Pepsi Store Special.</t>
  </si>
  <si>
    <t xml:space="preserve">        TTL CORP COKE TAKE HOME</t>
  </si>
  <si>
    <t xml:space="preserve">        TTL CORP COKE SS (&lt;=33.8Z)</t>
  </si>
  <si>
    <t xml:space="preserve">        TTL CORP COKE 12Z CANS</t>
  </si>
  <si>
    <t xml:space="preserve">          2 LITER 1CT PLBTL CSD COCA COLA</t>
  </si>
  <si>
    <t xml:space="preserve">          CSD COKE</t>
  </si>
  <si>
    <t xml:space="preserve">          CSD SPRITE</t>
  </si>
  <si>
    <t xml:space="preserve">          CSD FANTA</t>
  </si>
  <si>
    <t xml:space="preserve">          CSD BARQS</t>
  </si>
  <si>
    <t xml:space="preserve">          CSD MELLO YELLO</t>
  </si>
  <si>
    <t xml:space="preserve">          CSD SEAGRAMS</t>
  </si>
  <si>
    <t xml:space="preserve">          CSD MR PIBB</t>
  </si>
  <si>
    <t xml:space="preserve">          CSD FRESCA</t>
  </si>
  <si>
    <t xml:space="preserve">              CSD REG COCA COLA</t>
  </si>
  <si>
    <t xml:space="preserve">              CSD D COCA COLA</t>
  </si>
  <si>
    <t xml:space="preserve">        TTL CORP COKE REG COLAS TRD&amp;FLV</t>
  </si>
  <si>
    <t xml:space="preserve">                CSD REG COKE</t>
  </si>
  <si>
    <t xml:space="preserve">                CSD COKE CLSSC COLA REGULAR</t>
  </si>
  <si>
    <t xml:space="preserve">                  CSD COKE CLSSC COLA REG CAFF</t>
  </si>
  <si>
    <t xml:space="preserve">                  CSD COKE CLSSC COLA REG CAFF FREE</t>
  </si>
  <si>
    <t xml:space="preserve">                CSD COKE CHERRY CHRY COLA REGULAR</t>
  </si>
  <si>
    <t xml:space="preserve">                CSD COKE VANILLA VNLA COLA REGULAR</t>
  </si>
  <si>
    <t xml:space="preserve">                CSD INCA KOLA AO FLVRS REGULAR</t>
  </si>
  <si>
    <t xml:space="preserve">        TTL CORP COKE DIET COLAS TRD&amp;FLV</t>
  </si>
  <si>
    <t xml:space="preserve">        TTL CORP COKE DIET COLA(EX ZERO)</t>
  </si>
  <si>
    <t xml:space="preserve">                CSD D COKE</t>
  </si>
  <si>
    <t xml:space="preserve">                CSD COKE CLSSC COLA DIET</t>
  </si>
  <si>
    <t xml:space="preserve">                  CSD COKE CLSSC COLA D CAFF</t>
  </si>
  <si>
    <t xml:space="preserve">                  CSD COKE CLSSC COLA D CAFF FREE</t>
  </si>
  <si>
    <t xml:space="preserve">                CSD COKE W/LM LME COLA DIET</t>
  </si>
  <si>
    <t xml:space="preserve">                CSD COKE W/SPLNDA COLA DIET</t>
  </si>
  <si>
    <t xml:space="preserve">            CSD COKE ZERO</t>
  </si>
  <si>
    <t xml:space="preserve">                CSD COKE ZERO COLA DIET</t>
  </si>
  <si>
    <t xml:space="preserve">                CSD COKE ZERO CHRY COLA DIET</t>
  </si>
  <si>
    <t xml:space="preserve">                CSD COKE ZERO VNLA COLA DIET</t>
  </si>
  <si>
    <t xml:space="preserve">                CSD TAB COLA DIET</t>
  </si>
  <si>
    <t xml:space="preserve">        TTL CORP COKE REG FLAVORS</t>
  </si>
  <si>
    <t xml:space="preserve">                CSD REG SPRITE</t>
  </si>
  <si>
    <t xml:space="preserve">                CSD REG BARQS</t>
  </si>
  <si>
    <t xml:space="preserve">                CSD BRQS CRM CRM REGULAR</t>
  </si>
  <si>
    <t xml:space="preserve">                CSD BRQS RTBR RT BR REGULAR</t>
  </si>
  <si>
    <t xml:space="preserve">                CSD REG MELLO YELLO</t>
  </si>
  <si>
    <t xml:space="preserve">                CSD REG FANTA</t>
  </si>
  <si>
    <t xml:space="preserve">                CSD FANTA GRP REGULAR</t>
  </si>
  <si>
    <t xml:space="preserve">                CSD FANTA ORNG REGULAR</t>
  </si>
  <si>
    <t xml:space="preserve">                CSD FANTA PNAPL REGULAR</t>
  </si>
  <si>
    <t xml:space="preserve">                CSD FANTA STRW REGULAR</t>
  </si>
  <si>
    <t xml:space="preserve">                COCA COLA CSD PIBB XTRA PPR REGULAR</t>
  </si>
  <si>
    <t xml:space="preserve">                CSD REG SEAGRAMS</t>
  </si>
  <si>
    <t xml:space="preserve">                CSD SGRMS GA GNGR ALE REGULAR</t>
  </si>
  <si>
    <t xml:space="preserve">        TTL CORP COKE DIET FLAVORS</t>
  </si>
  <si>
    <t xml:space="preserve">                CSD D SPRITE</t>
  </si>
  <si>
    <t xml:space="preserve">                CSD BRQS RTBR RT BR DIET</t>
  </si>
  <si>
    <t xml:space="preserve">                CSD D FRESCA</t>
  </si>
  <si>
    <t xml:space="preserve">                CSD FRESCA CTRS DIET</t>
  </si>
  <si>
    <t xml:space="preserve">                CSD FANTA ORNG DIET</t>
  </si>
  <si>
    <t xml:space="preserve">                CSD MR PIBB PPR DIET</t>
  </si>
  <si>
    <t xml:space="preserve">                CSD D SEAGRAMS</t>
  </si>
  <si>
    <t xml:space="preserve">          CSD DR PEPPER</t>
  </si>
  <si>
    <t xml:space="preserve">          CSD 7UP</t>
  </si>
  <si>
    <t xml:space="preserve">          CSD A &amp; W</t>
  </si>
  <si>
    <t xml:space="preserve">          CSD SUNKIST</t>
  </si>
  <si>
    <t xml:space="preserve">          CSD DIET RITE</t>
  </si>
  <si>
    <t xml:space="preserve">          CSD RC</t>
  </si>
  <si>
    <t xml:space="preserve">          CSD CANADA DRY</t>
  </si>
  <si>
    <t xml:space="preserve">          CSD SCHWEPPES</t>
  </si>
  <si>
    <t xml:space="preserve">          CSD SQUIRT</t>
  </si>
  <si>
    <t xml:space="preserve">          CSD SUN DROP</t>
  </si>
  <si>
    <t xml:space="preserve">          CSD CRUSH</t>
  </si>
  <si>
    <t xml:space="preserve">              CSD REG DPSG</t>
  </si>
  <si>
    <t xml:space="preserve">              CSD D DPSG</t>
  </si>
  <si>
    <t xml:space="preserve">                CSD REG DR PEPPER</t>
  </si>
  <si>
    <t xml:space="preserve">                CSD DR PPR BS PPR REGULAR</t>
  </si>
  <si>
    <t xml:space="preserve">                  CSD DR PPR BS PPR REG CAFF</t>
  </si>
  <si>
    <t xml:space="preserve">                  CSD DR PPR BS PPR REG CAFF FREE</t>
  </si>
  <si>
    <t xml:space="preserve">                CSD DR PPR CHRY VNLA CHRY VNLA PPR REGULAR</t>
  </si>
  <si>
    <t xml:space="preserve">                CSD REG 7UP</t>
  </si>
  <si>
    <t xml:space="preserve">                CSD 7UP BS LMN LME REGULAR</t>
  </si>
  <si>
    <t xml:space="preserve">              CSD 7UPANTI1 CHERRY LEMON LIME</t>
  </si>
  <si>
    <t xml:space="preserve">                CSD REG A &amp; W</t>
  </si>
  <si>
    <t xml:space="preserve">                CSD REG SUNKIST</t>
  </si>
  <si>
    <t xml:space="preserve">                CSD REG RC</t>
  </si>
  <si>
    <t xml:space="preserve">                CSD REG CRUSH</t>
  </si>
  <si>
    <t xml:space="preserve">                CSD D DR PEPPER</t>
  </si>
  <si>
    <t xml:space="preserve">                CSD DR PPR BS PPR DIET</t>
  </si>
  <si>
    <t xml:space="preserve">                  CSD DR PPR BS PPR D CAFF</t>
  </si>
  <si>
    <t xml:space="preserve">                  CSD DR PPR BS PPR D CAFF FREE</t>
  </si>
  <si>
    <t xml:space="preserve">                CSD DR PPR CHRY VNLA CHRY VNLA PPR DIET</t>
  </si>
  <si>
    <t xml:space="preserve">            CSD DR PEPPER TEN</t>
  </si>
  <si>
    <t xml:space="preserve">                CSD D 7UP</t>
  </si>
  <si>
    <t xml:space="preserve">                CSD 7UP BS LMN LME DIET</t>
  </si>
  <si>
    <t xml:space="preserve">            CSD 7 UP TEN</t>
  </si>
  <si>
    <t xml:space="preserve">                CSD D A &amp; W</t>
  </si>
  <si>
    <t xml:space="preserve">                CSD D SUNKIST</t>
  </si>
  <si>
    <t xml:space="preserve">                CSD D DIET RITE</t>
  </si>
  <si>
    <t xml:space="preserve">                CSD D RC</t>
  </si>
  <si>
    <t xml:space="preserve">                CSD CRUSH ORNG ORNG DIET</t>
  </si>
  <si>
    <t xml:space="preserve">              CSD REG PRIVATE LABEL</t>
  </si>
  <si>
    <t xml:space="preserve">              CSD D PRIVATE LABEL</t>
  </si>
  <si>
    <t xml:space="preserve">        TTL PL COLAS (TRAD&amp;FLAV)</t>
  </si>
  <si>
    <t xml:space="preserve">        TTL PL FLAVORS (NON-COLA)</t>
  </si>
  <si>
    <t xml:space="preserve">        TOTAL NON-CARB (INCL WATER)</t>
  </si>
  <si>
    <t xml:space="preserve">          TOTAL NON-CARB (INCL WATER) PEPSICO</t>
  </si>
  <si>
    <t xml:space="preserve">          TOTAL NON-CARB (INCL WATER) COCA COLA</t>
  </si>
  <si>
    <t xml:space="preserve">          TOTAL NON-CARB (INCL WATER) DPSG</t>
  </si>
  <si>
    <t xml:space="preserve">          TOTAL NON-CARB (INCL WATER) NESTLE</t>
  </si>
  <si>
    <t xml:space="preserve">          TOTAL NON-CARB (INCL WATER) KRAFT</t>
  </si>
  <si>
    <t xml:space="preserve">          TOTAL NON-CARB (INCL WATER) MONSTER BEVERAGE CORP</t>
  </si>
  <si>
    <t xml:space="preserve">          TOTAL NON-CARB (INCL WATER) RED BULL</t>
  </si>
  <si>
    <t xml:space="preserve">  Citrus World Non-Carb incl Water._3</t>
  </si>
  <si>
    <t xml:space="preserve">  Arizona Non-Carb Incl Water</t>
  </si>
  <si>
    <t xml:space="preserve">  Ocean Spray Non-Carb incl Water.</t>
  </si>
  <si>
    <t xml:space="preserve">          TOTAL NON-CARB (INCL WATER) PRIVATE LABEL</t>
  </si>
  <si>
    <t xml:space="preserve">            TOTAL NON-CARB (EX WATER) KRAFT</t>
  </si>
  <si>
    <t xml:space="preserve">            TOTAL NON-CARB (EX WATER) MONSTER BEVERAGE CORP</t>
  </si>
  <si>
    <t xml:space="preserve">  CA Citrus World Non-Carb Excl Water_3</t>
  </si>
  <si>
    <t xml:space="preserve">  Arizona Non-Carb Excl Water</t>
  </si>
  <si>
    <t xml:space="preserve">  CA Ocean Spray Non-Carb Excl Water</t>
  </si>
  <si>
    <t xml:space="preserve">            NJSW</t>
  </si>
  <si>
    <t xml:space="preserve">  CA REG UNFLAVORED NJSW (RUNJSW)</t>
  </si>
  <si>
    <t xml:space="preserve">  CA  ENHANCED NJSW (ENJSW)</t>
  </si>
  <si>
    <t xml:space="preserve">  CA SPARKLING WATER</t>
  </si>
  <si>
    <t xml:space="preserve">      DISTILLED WATER</t>
  </si>
  <si>
    <t xml:space="preserve">      JUG STILL WATER</t>
  </si>
  <si>
    <t xml:space="preserve">  CA TTL PepsiCo Water TakeHome</t>
  </si>
  <si>
    <t xml:space="preserve">  CA TTL PepsiCo Water SS</t>
  </si>
  <si>
    <t xml:space="preserve">  CA TTL Coke Water Take Home</t>
  </si>
  <si>
    <t xml:space="preserve">  CA TTL Coke Water SS</t>
  </si>
  <si>
    <t xml:space="preserve">  CA Total Nestle Water Take Home</t>
  </si>
  <si>
    <t xml:space="preserve">  CA Total Nestle Water SS</t>
  </si>
  <si>
    <t xml:space="preserve">      REG UNFLAVORED NJSW (RUNJSW)</t>
  </si>
  <si>
    <t xml:space="preserve">        RUNJSW PCNA</t>
  </si>
  <si>
    <t xml:space="preserve">          RUNJSW AQUAFINA</t>
  </si>
  <si>
    <t xml:space="preserve">        TTL AQUAFINA BASE RUNJSW TAKEHME</t>
  </si>
  <si>
    <t xml:space="preserve">        TTL AQUAFINA BASE RUNJSW SS PET</t>
  </si>
  <si>
    <t xml:space="preserve">        RUNJSW COCA COLA</t>
  </si>
  <si>
    <t xml:space="preserve">          RUNJSW DASANI</t>
  </si>
  <si>
    <t xml:space="preserve">        TTL DASANI RUNJSW TAKE HOME</t>
  </si>
  <si>
    <t xml:space="preserve">        TTL DASANI RUNJSW SINGLE SERVE</t>
  </si>
  <si>
    <t xml:space="preserve">  CA A/O KO</t>
  </si>
  <si>
    <t xml:space="preserve">        RUNJSW NESTLE WATERS NORTH AMERICA INC</t>
  </si>
  <si>
    <t xml:space="preserve">        TTL NESTLE RUNJSW TAKE HOME</t>
  </si>
  <si>
    <t xml:space="preserve">        TTL NESTLE RUNJSW SINGLE SERVE</t>
  </si>
  <si>
    <t xml:space="preserve">          RUNJSW NESTLE PURE LIFE</t>
  </si>
  <si>
    <t xml:space="preserve">          RUNJSW POLAND SPRING</t>
  </si>
  <si>
    <t xml:space="preserve">        RUNJSW PRIVATE LABEL</t>
  </si>
  <si>
    <t xml:space="preserve">      ENHANCED NJSW (ENJSW)</t>
  </si>
  <si>
    <t xml:space="preserve">          ENJSW SOBE LIFEWATER</t>
  </si>
  <si>
    <t xml:space="preserve">  Sobe Lifewater Take Home</t>
  </si>
  <si>
    <t xml:space="preserve">  CA Sobe Life Water SS</t>
  </si>
  <si>
    <t xml:space="preserve">  CA SoBe Lifewater Regular + 0 cal</t>
  </si>
  <si>
    <t xml:space="preserve">            ENJSW SOBE LIFEWATER REGULAR</t>
  </si>
  <si>
    <t xml:space="preserve">            ENJSW SOBE LIFEWATER 0-CAL</t>
  </si>
  <si>
    <t xml:space="preserve">          ENJSW AQUAFINA</t>
  </si>
  <si>
    <t xml:space="preserve">            ENJSW AQUAFINA FLAVORSPLASH</t>
  </si>
  <si>
    <t xml:space="preserve">          ENJSW PROPEL</t>
  </si>
  <si>
    <t xml:space="preserve">        TTL PROPEL RTD EXCL POWDERS</t>
  </si>
  <si>
    <t xml:space="preserve">            ENJSW PROPEL ZERO POWDER</t>
  </si>
  <si>
    <t xml:space="preserve">        ENJSW COCA COLA</t>
  </si>
  <si>
    <t xml:space="preserve">            ENJSW DASANI FLAVORED</t>
  </si>
  <si>
    <t xml:space="preserve">          ENJSW GLACEAU SMART WATER</t>
  </si>
  <si>
    <t xml:space="preserve">          ENJSW GLACEAU VITAMIN WATER</t>
  </si>
  <si>
    <t xml:space="preserve">  Glaceau Vitamin Water Take Home</t>
  </si>
  <si>
    <t xml:space="preserve">  TTL Glaceau VW SS</t>
  </si>
  <si>
    <t xml:space="preserve">            ENJSW GLACEAU VITAMIN WATER REGULAR</t>
  </si>
  <si>
    <t xml:space="preserve">            ENJSW GLACEAU VITAMIN WATER 10</t>
  </si>
  <si>
    <t xml:space="preserve">            ENJSW GLACEAU VITAMIN WATER ZERO</t>
  </si>
  <si>
    <t xml:space="preserve">        ENJSW NESTLE WATERS NORTH AMERICA INC</t>
  </si>
  <si>
    <t xml:space="preserve">          ENJSW NESTLE PURE LIFE</t>
  </si>
  <si>
    <t xml:space="preserve">          ENJSW POLAND SPRING</t>
  </si>
  <si>
    <t xml:space="preserve">          ENJSW RESOURCE</t>
  </si>
  <si>
    <t xml:space="preserve">        ENJSW KRAFT FOODS INC</t>
  </si>
  <si>
    <t xml:space="preserve">      SPARKLING WATER</t>
  </si>
  <si>
    <t xml:space="preserve">        SPKW PCNA</t>
  </si>
  <si>
    <t xml:space="preserve">        SPKW COCA COLA</t>
  </si>
  <si>
    <t xml:space="preserve">        SPKW NESTLE WATERS NORTH AMERICA INC</t>
  </si>
  <si>
    <t xml:space="preserve">        SPKW DPSG</t>
  </si>
  <si>
    <t xml:space="preserve">        SPKW PRIVATE LABEL</t>
  </si>
  <si>
    <t xml:space="preserve">  Sports Drinks Take Home</t>
  </si>
  <si>
    <t xml:space="preserve">        TTL SPDK SINGLE SERVE</t>
  </si>
  <si>
    <t xml:space="preserve">            SD GATORADE THIRST QUENCHER</t>
  </si>
  <si>
    <t xml:space="preserve">  TTL GAT SPDK RTD.</t>
  </si>
  <si>
    <t xml:space="preserve">  Gatorade Base (Liquid) Take_Home_V1_3</t>
  </si>
  <si>
    <t xml:space="preserve">  Gatorade Base(Liquid)Sng Srv_Correct_One</t>
  </si>
  <si>
    <t xml:space="preserve">        TTL GAT TQ 12OZ ALL COUNTS</t>
  </si>
  <si>
    <t xml:space="preserve">  Ttl Gat TQ 20oz all counts</t>
  </si>
  <si>
    <t xml:space="preserve">  Tlt Gat TQ 32oz all counts</t>
  </si>
  <si>
    <t xml:space="preserve">  Gatorade TQ 64oz</t>
  </si>
  <si>
    <t xml:space="preserve">  Ttl Gat TQ 128z</t>
  </si>
  <si>
    <t xml:space="preserve">  CA Gatorade (Powder)</t>
  </si>
  <si>
    <t xml:space="preserve">            SD GATORADE PRIME</t>
  </si>
  <si>
    <t xml:space="preserve">            SD GATORADE RECOVER</t>
  </si>
  <si>
    <t xml:space="preserve">            SD G2</t>
  </si>
  <si>
    <t xml:space="preserve">              SD G2 G2 LIGHT</t>
  </si>
  <si>
    <t xml:space="preserve">  G2 Take Home_Correct_One</t>
  </si>
  <si>
    <t xml:space="preserve">  G2 Sng Srv_Correct_One</t>
  </si>
  <si>
    <t xml:space="preserve">  G2 12oz</t>
  </si>
  <si>
    <t xml:space="preserve">  G2 20 oz</t>
  </si>
  <si>
    <t xml:space="preserve">                SD G2 G2 LIGHT 32Z 1CT PB</t>
  </si>
  <si>
    <t xml:space="preserve">              SD G2 G2 STICKS POWDER OTG</t>
  </si>
  <si>
    <t xml:space="preserve">        TTL GAT SPDK RTD</t>
  </si>
  <si>
    <t xml:space="preserve">        TTL GAT PWDR (BULK + STICKS)</t>
  </si>
  <si>
    <t xml:space="preserve">          SD POWERADE</t>
  </si>
  <si>
    <t xml:space="preserve">            SD POWERADE BASE</t>
  </si>
  <si>
    <t xml:space="preserve">  Powerade Base Take Home_Correct_One</t>
  </si>
  <si>
    <t xml:space="preserve">  CA Powerade Base SS_Correct_One</t>
  </si>
  <si>
    <t xml:space="preserve">            SD POWERADE ZERO</t>
  </si>
  <si>
    <t xml:space="preserve">  CA Powerade Zero TakeHome_Correct_One</t>
  </si>
  <si>
    <t xml:space="preserve">  Powerade Zero Sng Srv_Correct_One</t>
  </si>
  <si>
    <t xml:space="preserve">            SD POWERADE OPTION</t>
  </si>
  <si>
    <t xml:space="preserve">          ED AMP</t>
  </si>
  <si>
    <t xml:space="preserve">            ED AMP</t>
  </si>
  <si>
    <t xml:space="preserve">            ED AMP BOOST</t>
  </si>
  <si>
    <t xml:space="preserve">            ED AMP FOCUS</t>
  </si>
  <si>
    <t xml:space="preserve">            ED AMP ACTIVE</t>
  </si>
  <si>
    <t xml:space="preserve">          ED SOBE</t>
  </si>
  <si>
    <t xml:space="preserve">            ED SOBE ADRENALINE RUSH</t>
  </si>
  <si>
    <t xml:space="preserve">          ED STARBUCKS</t>
  </si>
  <si>
    <t xml:space="preserve">            ED STARBUCKS DOUBLESHOT ENERGY + COFFEE</t>
  </si>
  <si>
    <t xml:space="preserve">            ED STARBUCKS REFRESHERS</t>
  </si>
  <si>
    <t xml:space="preserve">          ED FULL THROTTLE</t>
  </si>
  <si>
    <t xml:space="preserve">          ED GLACEAU</t>
  </si>
  <si>
    <t xml:space="preserve">          ED NOS</t>
  </si>
  <si>
    <t xml:space="preserve">          ED MONSTER ENERGY</t>
  </si>
  <si>
    <t xml:space="preserve">            ED JAVA MONSTER</t>
  </si>
  <si>
    <t xml:space="preserve">            ED MONSTER KHAOS</t>
  </si>
  <si>
    <t xml:space="preserve">            ED MONSTER ENERGY XXL</t>
  </si>
  <si>
    <t xml:space="preserve">          ED HANSENS</t>
  </si>
  <si>
    <t xml:space="preserve">        ED 5 HOUR ENERGY</t>
  </si>
  <si>
    <t xml:space="preserve">          RTDCFE STARBUCKS</t>
  </si>
  <si>
    <t xml:space="preserve">            RTDCFE STARBUCKS FRAPPUCCINO</t>
  </si>
  <si>
    <t xml:space="preserve">            RTDCFE STARBUCKS DOUBLESHOT</t>
  </si>
  <si>
    <t xml:space="preserve">            RTDCFE STARBUCKS ICED COFFEE</t>
  </si>
  <si>
    <t xml:space="preserve">          RTDCFE ILLY ISSIMO</t>
  </si>
  <si>
    <t xml:space="preserve">          RTDCFE MARLEYS ONE DROP</t>
  </si>
  <si>
    <t xml:space="preserve">          RTDCFE COCO CAFE</t>
  </si>
  <si>
    <t xml:space="preserve">      QTG</t>
  </si>
  <si>
    <t xml:space="preserve">        TTL BRD TROP CHLD J/JD (INCL SP)</t>
  </si>
  <si>
    <t xml:space="preserve">          QTG SP NAKED</t>
  </si>
  <si>
    <t xml:space="preserve">        TTL BRAND DOLE CHLD J/JD</t>
  </si>
  <si>
    <t xml:space="preserve">      COCA COLA</t>
  </si>
  <si>
    <t xml:space="preserve">        TTL BRAND MINUTE MAID CHLD J/JD</t>
  </si>
  <si>
    <t xml:space="preserve">        TTL BRAND SIMPLY CHLD J/JD</t>
  </si>
  <si>
    <t xml:space="preserve">      CITRUS WORLD</t>
  </si>
  <si>
    <t xml:space="preserve">  Total Tree Ripe Chilled J&amp;D.</t>
  </si>
  <si>
    <t xml:space="preserve">      OJ/OJ SPECIALTY BLENDS</t>
  </si>
  <si>
    <t xml:space="preserve">        TTL NFC OJ</t>
  </si>
  <si>
    <t xml:space="preserve">        TTL FC OJ</t>
  </si>
  <si>
    <t xml:space="preserve">                OJ/OJ SB QTG</t>
  </si>
  <si>
    <t xml:space="preserve">        TTL TPP OJ</t>
  </si>
  <si>
    <t xml:space="preserve">          OJ/OJ SB QTG TROP 50 NFC OJ</t>
  </si>
  <si>
    <t xml:space="preserve">        OJ/OJ SB COCA COLA</t>
  </si>
  <si>
    <t xml:space="preserve">        TTL MM OJ</t>
  </si>
  <si>
    <t xml:space="preserve">          COCA COLA OJ/OJ SB MINUTE MAID FC OJ</t>
  </si>
  <si>
    <t xml:space="preserve">          COCA COLA OJ/OJ SB MINUTE MAID NFC OJ</t>
  </si>
  <si>
    <t xml:space="preserve">          OJ/OJ SB COCA COLA SIMPLY NFC OJ</t>
  </si>
  <si>
    <t xml:space="preserve">        OJ/OJ SB CITRUS WORLD</t>
  </si>
  <si>
    <t xml:space="preserve">            OJ/OJ SB FLORIDAS NATURAL NFC OJ FLORIDAS NATURAL</t>
  </si>
  <si>
    <t xml:space="preserve">        OJ/OJ SB PRIVATE LABEL</t>
  </si>
  <si>
    <t xml:space="preserve">          OJ/OJ SB PRVLBL PRIVATE LABEL NFC OJ</t>
  </si>
  <si>
    <t xml:space="preserve">          OJ/OJ SB PRVLBL PRIVATE LABEL FC OJ</t>
  </si>
  <si>
    <t xml:space="preserve">      SUPER PREMIUM</t>
  </si>
  <si>
    <t xml:space="preserve">        SP QTG</t>
  </si>
  <si>
    <t xml:space="preserve">          SP QTG NAKED</t>
  </si>
  <si>
    <t xml:space="preserve">          SP COCA COLA ODWALLA</t>
  </si>
  <si>
    <t xml:space="preserve">          SP CAMPBELL SOUP BOLTHOUSE FARMS</t>
  </si>
  <si>
    <t xml:space="preserve">        SP POM WONDERFUL</t>
  </si>
  <si>
    <t xml:space="preserve">      AO 100% JUICE (EX OJ)</t>
  </si>
  <si>
    <t xml:space="preserve">        AO100%JC (XOJ) QTG</t>
  </si>
  <si>
    <t xml:space="preserve">          AO100%JC (XOJ) QTG DOLE BLENDS AO 100% JC (EX OJ)</t>
  </si>
  <si>
    <t xml:space="preserve">          AO100%JC (XOJ) QTG TROPICANA AO 100% JC (EX OJ)</t>
  </si>
  <si>
    <t xml:space="preserve">          AO100%JC (XOJ) QTG TROP 50 AO 100% JC (EX OJ)</t>
  </si>
  <si>
    <t xml:space="preserve">        AO100%JC (XOJ) COCA COLA</t>
  </si>
  <si>
    <t xml:space="preserve">          AO100%JC (XOJ) COCA COLA SIMPLY AO 100% JC (EX OJ)</t>
  </si>
  <si>
    <t xml:space="preserve">          AO100%JC (XOJ) COCA COLA MINUTE MAID AO 100% JC (EX OJ)</t>
  </si>
  <si>
    <t xml:space="preserve">  CA TTL GRAPEFUIT</t>
  </si>
  <si>
    <t xml:space="preserve">          AO100%JC (XOJ) QTG TROPICANA NFC GRFT</t>
  </si>
  <si>
    <t xml:space="preserve">          AO100%JC (XOJ) COCA COLA SIMPLY NFC GRFT</t>
  </si>
  <si>
    <t xml:space="preserve">          AO100%JC (XOJ) CITRUS WORLD FLORIDAS NATURAL NFC GRFT</t>
  </si>
  <si>
    <t xml:space="preserve">          AO100%JC (XOJ) PRVLBL PRIVATE LABEL NFC GRFT</t>
  </si>
  <si>
    <t xml:space="preserve">  Total Chilled 100% Juice (Incl Super Premium)</t>
  </si>
  <si>
    <t xml:space="preserve">      CHILLED DRINKS</t>
  </si>
  <si>
    <t xml:space="preserve">        CHLDDRNK QTG</t>
  </si>
  <si>
    <t xml:space="preserve">          CHLDDRNK QTG TROPICANA</t>
  </si>
  <si>
    <t xml:space="preserve">          CHLDDRNK QTG TROP 50</t>
  </si>
  <si>
    <t xml:space="preserve">        CHLDDRNK COCA COLA</t>
  </si>
  <si>
    <t xml:space="preserve">          CHLDDRNK COCA COLA SIMPLY</t>
  </si>
  <si>
    <t xml:space="preserve">          CHLDDRNK COCA COLA MINUTE MAID</t>
  </si>
  <si>
    <t xml:space="preserve">        CHLDDRNK TAMPICO</t>
  </si>
  <si>
    <t xml:space="preserve">        CHLDDRNK PRIVATE LABEL</t>
  </si>
  <si>
    <t xml:space="preserve">        CHLDDRNK WELCH FOODS</t>
  </si>
  <si>
    <t xml:space="preserve">      CHILLED TEAS (EX SP)</t>
  </si>
  <si>
    <t xml:space="preserve">            CHLDTEA LIPTON PURE LEAF</t>
  </si>
  <si>
    <t xml:space="preserve">            CHLDTEA GOLD PEAK GOLD PEAK</t>
  </si>
  <si>
    <t xml:space="preserve">        CHLDTEA TURKEY HILL</t>
  </si>
  <si>
    <t xml:space="preserve">        CHLDTEA PRIVATE LABEL</t>
  </si>
  <si>
    <t xml:space="preserve">      CHILLED COFFEE (EX SP)</t>
  </si>
  <si>
    <t xml:space="preserve">            CHILLED COFFEE (EX SP) STARBUCKS STARBUCKS DISCOVERIES</t>
  </si>
  <si>
    <t xml:space="preserve">            CHILLED COFFEE (EX SP) INTERNATIONAL DELIGHT INTERNATIONAL DELIGHT</t>
  </si>
  <si>
    <t xml:space="preserve">          CHILLED COFFEE (EX SP) ALL OTHER MFR SILK</t>
  </si>
  <si>
    <t xml:space="preserve">          CHILLED COFFEE (EX SP) ALL OTHER MFR UPSTATE FARMS</t>
  </si>
  <si>
    <t xml:space="preserve">        CHILLED COFFEE (EX SP) GREEN MOUNTAIN COFFEE ROASTERS INC</t>
  </si>
  <si>
    <t xml:space="preserve">        CHILLED COFFEE (EX SP) PRIVATE LABEL</t>
  </si>
  <si>
    <t xml:space="preserve">        J&amp;D PCNA</t>
  </si>
  <si>
    <t xml:space="preserve">          J&amp;D TROPICANA</t>
  </si>
  <si>
    <t xml:space="preserve">          J&amp;D DOLE</t>
  </si>
  <si>
    <t xml:space="preserve">          J&amp;D LIPTON</t>
  </si>
  <si>
    <t xml:space="preserve">          J&amp;D OCEAN SPRAY</t>
  </si>
  <si>
    <t xml:space="preserve">          J&amp;D IZZE</t>
  </si>
  <si>
    <t xml:space="preserve">          J&amp;D SOBE</t>
  </si>
  <si>
    <t xml:space="preserve">        J&amp;D QTG</t>
  </si>
  <si>
    <t xml:space="preserve">            J&amp;D TROPICANA</t>
  </si>
  <si>
    <t xml:space="preserve">            J&amp;D TROPICANA TWISTER</t>
  </si>
  <si>
    <t xml:space="preserve">          J&amp;D MINUTE MAID</t>
  </si>
  <si>
    <t xml:space="preserve">          J&amp;D FUZE</t>
  </si>
  <si>
    <t xml:space="preserve">          J&amp;D KOOL AID</t>
  </si>
  <si>
    <t xml:space="preserve">          J&amp;D CAPRI SUN</t>
  </si>
  <si>
    <t xml:space="preserve">          J&amp;D COUNTRY TIME</t>
  </si>
  <si>
    <t xml:space="preserve">          J&amp;D MOTTS</t>
  </si>
  <si>
    <t xml:space="preserve">          J&amp;D SNAPPLE</t>
  </si>
  <si>
    <t xml:space="preserve">          J&amp;D HAWAIIAN PUNCH</t>
  </si>
  <si>
    <t xml:space="preserve">          J&amp;D NANTUCKET NECTARS</t>
  </si>
  <si>
    <t xml:space="preserve">          J&amp;D CAMPBELLS</t>
  </si>
  <si>
    <t xml:space="preserve">          J&amp;D V 8</t>
  </si>
  <si>
    <t xml:space="preserve">          J&amp;D ONE</t>
  </si>
  <si>
    <t xml:space="preserve">  RTD TEA TAKE HOME</t>
  </si>
  <si>
    <t xml:space="preserve">        TTL RTD TEA SS</t>
  </si>
  <si>
    <t xml:space="preserve">  PEP RTD Tea Take Home</t>
  </si>
  <si>
    <t xml:space="preserve">  PEP RTD Tea Sng Srv</t>
  </si>
  <si>
    <t xml:space="preserve">  CA PLP</t>
  </si>
  <si>
    <t xml:space="preserve">          RTDTEA LIPTON</t>
  </si>
  <si>
    <t xml:space="preserve">            RTDTEA LIPTON BRISK TEA</t>
  </si>
  <si>
    <t xml:space="preserve">  Brisk RTD Tea Take Home</t>
  </si>
  <si>
    <t xml:space="preserve">              RTDTEA LIPTON BRSK T SINGLE SERVE</t>
  </si>
  <si>
    <t xml:space="preserve">            RTDTEA LIPTON ICED TEA</t>
  </si>
  <si>
    <t xml:space="preserve">  LIT RTD Tea Take Home</t>
  </si>
  <si>
    <t xml:space="preserve">              RTDTEA LIPTON ICD T SINGLE SERVE</t>
  </si>
  <si>
    <t xml:space="preserve">                RTDTEA LIPTON ICD T MULTI-SERVE PB 128Z 1CT</t>
  </si>
  <si>
    <t xml:space="preserve">            RTDTEA LIPTON PURELEAF</t>
  </si>
  <si>
    <t xml:space="preserve">          RTDTEA SOBE</t>
  </si>
  <si>
    <t xml:space="preserve">          RTDTEA TAZO</t>
  </si>
  <si>
    <t xml:space="preserve">  KO RTD Take Home</t>
  </si>
  <si>
    <t xml:space="preserve">        TTL RTD TEA COKE SS</t>
  </si>
  <si>
    <t xml:space="preserve">          RTDTEA GOLD PEAK TM</t>
  </si>
  <si>
    <t xml:space="preserve">          RTDTEA FUZE</t>
  </si>
  <si>
    <t xml:space="preserve">          RTDTEA HONEST</t>
  </si>
  <si>
    <t xml:space="preserve">          RTDTEA SNAPPLE</t>
  </si>
  <si>
    <t xml:space="preserve">  Snapple RTD Tea Take Home</t>
  </si>
  <si>
    <t xml:space="preserve">  Snapple RTD Tea Sng Srv</t>
  </si>
  <si>
    <t xml:space="preserve">          RTDTEA ARIZONA</t>
  </si>
  <si>
    <t xml:space="preserve">  Arizona RTD Tea Take Home</t>
  </si>
  <si>
    <t xml:space="preserve">  Arizona Single Serve</t>
  </si>
  <si>
    <t xml:space="preserve">  Arizon Jug (PB &amp; GB)</t>
  </si>
  <si>
    <t xml:space="preserve">                RTDTEA AZ SINGLE SERVE CAN 23Z 1CT</t>
  </si>
  <si>
    <t xml:space="preserve">            RTDTEA NESTEA</t>
  </si>
  <si>
    <t xml:space="preserve">              RTDTEA NESTEA MULTI-PACK</t>
  </si>
  <si>
    <t xml:space="preserve">              RTDTEA NESTEA SINGLE SERVE</t>
  </si>
  <si>
    <t xml:space="preserve">          RTDTEA SWEET LEAF</t>
  </si>
  <si>
    <t xml:space="preserve">          RTDTEA TRADEWINDS</t>
  </si>
  <si>
    <t xml:space="preserve">          RTDTEA PEACE TEA</t>
  </si>
  <si>
    <t xml:space="preserve">    AO BEVERAGES</t>
  </si>
  <si>
    <t xml:space="preserve">        TTL PEPSICO AOBEV(EX EN,PWDR MX)</t>
  </si>
  <si>
    <t xml:space="preserve">      DPSG</t>
  </si>
  <si>
    <t xml:space="preserve">      NESTLE USA INC</t>
  </si>
  <si>
    <t xml:space="preserve">      PRIVATE LABEL</t>
  </si>
  <si>
    <t xml:space="preserve">      POWDERED MIXES</t>
  </si>
  <si>
    <t xml:space="preserve">        PDMX QTG</t>
  </si>
  <si>
    <t xml:space="preserve">        PDMX DPSG</t>
  </si>
  <si>
    <t xml:space="preserve">                POWDERED MIXES NESTLE</t>
  </si>
  <si>
    <t xml:space="preserve">        PDMX KRAFT FOODS INC</t>
  </si>
  <si>
    <t xml:space="preserve">          PDMX COUNTRY TIME</t>
  </si>
  <si>
    <t xml:space="preserve">          PDMX CRYSTAL LIGHT</t>
  </si>
  <si>
    <t xml:space="preserve">          PDMX KOOL AID</t>
  </si>
  <si>
    <t xml:space="preserve">          PDMX TANG</t>
  </si>
  <si>
    <t xml:space="preserve">        PDMX PRIVATE LABEL</t>
  </si>
  <si>
    <t xml:space="preserve">          ENGNUTR GATORADE RECOVER</t>
  </si>
  <si>
    <t xml:space="preserve">          ENGNUTR EAS</t>
  </si>
  <si>
    <t xml:space="preserve">          ENGNUTR MUSCLE MILK</t>
  </si>
  <si>
    <t xml:space="preserve">          ENGNUTR CORE POWER</t>
  </si>
  <si>
    <t>Sales</t>
  </si>
  <si>
    <t>% Chg</t>
  </si>
  <si>
    <t>Chg</t>
  </si>
  <si>
    <t>%Chg</t>
  </si>
  <si>
    <t>Share of Category</t>
  </si>
  <si>
    <t>Share of CSD</t>
  </si>
  <si>
    <t>KO Total 12z cans</t>
  </si>
  <si>
    <t xml:space="preserve"> KO ED*</t>
  </si>
  <si>
    <t xml:space="preserve">   Full Throttle*</t>
  </si>
  <si>
    <t xml:space="preserve">   NOS*</t>
  </si>
  <si>
    <t xml:space="preserve">* Full Throttle and NOS no longer roll up into KO Energy.  They are now Monster brands. </t>
  </si>
  <si>
    <t>Starbucks</t>
  </si>
  <si>
    <t xml:space="preserve">     KO RTD Tea Take Home</t>
  </si>
  <si>
    <t xml:space="preserve"> Tang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</si>
</sst>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&quot;$&quot;#,##0.00"/>
  </numFmts>
  <fonts count="20">
    <font>
      <sz val="10"/>
      <name val="Arial"/>
      <family val="0"/>
    </font>
    <font>
      <sz val="11"/>
      <color theme="1"/>
      <name val="Calibri"/>
      <family val="0"/>
      <scheme val="minor"/>
    </font>
    <font>
      <sz val="8"/>
      <name val="Arial"/>
      <family val="0"/>
    </font>
    <font>
      <b/>
      <sz val="10"/>
      <name val="Arial"/>
      <family val="0"/>
    </font>
    <font>
      <b/>
      <sz val="16"/>
      <name val="Arial"/>
      <family val="0"/>
    </font>
    <font>
      <sz val="10"/>
      <color theme="1"/>
      <name val="Calibri"/>
      <family val="0"/>
      <scheme val="minor"/>
    </font>
    <font>
      <sz val="10"/>
      <name val="Calibri"/>
      <family val="0"/>
      <scheme val="minor"/>
    </font>
    <font>
      <b/>
      <sz val="10"/>
      <name val="Calibri"/>
      <family val="0"/>
      <scheme val="minor"/>
    </font>
    <font>
      <b/>
      <sz val="18"/>
      <name val="Calibri"/>
      <family val="0"/>
      <scheme val="minor"/>
    </font>
    <font>
      <sz val="18"/>
      <name val="Calibri"/>
      <family val="0"/>
      <scheme val="minor"/>
    </font>
    <font>
      <sz val="9"/>
      <name val="Calibri"/>
      <family val="0"/>
      <scheme val="minor"/>
    </font>
    <font>
      <u val="single"/>
      <sz val="18"/>
      <name val="Calibri"/>
      <family val="0"/>
      <scheme val="minor"/>
    </font>
    <font>
      <b/>
      <sz val="9"/>
      <name val="Calibri"/>
      <family val="0"/>
      <scheme val="minor"/>
    </font>
    <font>
      <b/>
      <sz val="10"/>
      <color theme="0"/>
      <name val="Calibri"/>
      <family val="0"/>
      <scheme val="minor"/>
    </font>
    <font>
      <sz val="10"/>
      <color indexed="9"/>
      <name val="Calibri"/>
      <family val="0"/>
      <scheme val="minor"/>
    </font>
    <font>
      <sz val="9"/>
      <color indexed="9"/>
      <name val="Calibri"/>
      <family val="0"/>
      <scheme val="minor"/>
    </font>
    <font>
      <b/>
      <sz val="14"/>
      <name val="Calibri"/>
      <family val="0"/>
      <scheme val="minor"/>
    </font>
    <font>
      <b/>
      <sz val="18"/>
      <name val="Arial"/>
      <family val="0"/>
    </font>
    <font>
      <sz val="18"/>
      <name val="Arial"/>
      <family val="0"/>
    </font>
    <font>
      <sz val="16"/>
      <name val="Arial"/>
      <family val="0"/>
    </font>
  </fonts>
  <fills count="25">
    <fill>
      <patternFill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4" tint="-0.249939993023872"/>
        <bgColor indexed="64"/>
      </patternFill>
    </fill>
    <fill>
      <patternFill patternType="solid">
        <fgColor theme="0" tint="-0.3499799966812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00039625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medium"/>
      <right style="medium"/>
      <top style="medium"/>
      <bottom style="medium"/>
    </border>
    <border>
      <left/>
      <right/>
      <top/>
      <bottom style="thick">
        <color indexed="0"/>
      </bottom>
    </border>
    <border>
      <left style="medium">
        <color indexed="8"/>
      </left>
      <right/>
      <top/>
      <bottom/>
    </border>
    <border>
      <left style="medium"/>
      <right style="medium"/>
      <top style="medium"/>
      <bottom/>
    </border>
    <border>
      <left style="medium"/>
      <right style="medium"/>
      <top/>
      <bottom style="medium"/>
    </border>
    <border>
      <left style="medium"/>
      <right/>
      <top/>
      <bottom/>
    </border>
    <border>
      <left style="thin"/>
      <right style="thin"/>
      <top style="medium"/>
      <bottom style="thin"/>
    </border>
    <border>
      <left/>
      <right style="medium"/>
      <top style="medium"/>
      <bottom style="medium"/>
    </border>
    <border>
      <left/>
      <right/>
      <top style="medium"/>
      <bottom style="medium"/>
    </border>
    <border>
      <left/>
      <right/>
      <top/>
      <bottom style="medium"/>
    </border>
    <border>
      <left style="medium"/>
      <right/>
      <top/>
      <bottom style="medium"/>
    </border>
    <border>
      <left style="medium"/>
      <right style="thin">
        <color theme="0"/>
      </right>
      <top style="medium"/>
      <bottom style="medium"/>
    </border>
    <border>
      <left style="thin">
        <color theme="0"/>
      </left>
      <right style="thin">
        <color theme="0"/>
      </right>
      <top style="medium"/>
      <bottom style="medium"/>
    </border>
    <border>
      <left style="medium"/>
      <right/>
      <top style="medium"/>
      <bottom/>
    </border>
    <border>
      <left style="thin"/>
      <right style="thin"/>
      <top style="thin"/>
      <bottom style="thin"/>
    </border>
    <border>
      <left style="thin"/>
      <right style="thin"/>
      <top style="thin"/>
      <bottom/>
    </border>
    <border>
      <left style="thin"/>
      <right style="thin"/>
      <top style="thin"/>
      <bottom style="medium"/>
    </border>
    <border>
      <left style="thin"/>
      <right style="thin"/>
      <top/>
      <bottom style="medium"/>
    </border>
    <border>
      <left style="thin"/>
      <right style="medium"/>
      <top style="medium"/>
      <bottom style="medium"/>
    </border>
    <border>
      <left/>
      <right style="medium"/>
      <top/>
      <bottom/>
    </border>
    <border>
      <left/>
      <right style="medium"/>
      <top/>
      <bottom style="medium"/>
    </border>
    <border>
      <left/>
      <right/>
      <top style="medium"/>
      <bottom/>
    </border>
    <border>
      <left style="medium"/>
      <right/>
      <top style="medium"/>
      <bottom style="medium"/>
    </border>
    <border>
      <left style="thin">
        <color theme="0"/>
      </left>
      <right style="medium"/>
      <top style="medium"/>
      <bottom style="medium"/>
    </border>
    <border>
      <left/>
      <right/>
      <top/>
      <bottom style="thin"/>
    </border>
    <border>
      <left/>
      <right style="medium"/>
      <top/>
      <bottom style="thin"/>
    </border>
    <border>
      <left style="medium"/>
      <right/>
      <top/>
      <bottom style="thin"/>
    </border>
    <border>
      <left style="thin"/>
      <right style="medium"/>
      <top style="medium"/>
      <bottom style="thin"/>
    </border>
    <border>
      <left style="thin"/>
      <right style="medium"/>
      <top style="thin"/>
      <bottom style="thin"/>
    </border>
    <border>
      <left style="thin"/>
      <right style="medium"/>
      <top/>
      <bottom style="medium"/>
    </border>
    <border>
      <left style="medium"/>
      <right/>
      <top style="thin"/>
      <bottom/>
    </border>
    <border>
      <left style="medium"/>
      <right/>
      <top style="thin"/>
      <bottom style="thin"/>
    </border>
    <border>
      <left style="medium"/>
      <right/>
      <top style="thin"/>
      <bottom style="medium"/>
    </border>
    <border>
      <left/>
      <right style="thin">
        <color theme="0"/>
      </right>
      <top style="medium"/>
      <bottom style="medium"/>
    </border>
    <border>
      <left/>
      <right style="thin"/>
      <top style="medium"/>
      <bottom/>
    </border>
    <border>
      <left style="thin"/>
      <right style="thin"/>
      <top style="medium"/>
      <bottom style="medium"/>
    </border>
    <border>
      <left/>
      <right style="thin"/>
      <top style="medium"/>
      <bottom style="medium"/>
    </border>
    <border>
      <left style="thin"/>
      <right/>
      <top style="medium"/>
      <bottom style="medium"/>
    </border>
    <border>
      <left style="medium"/>
      <right style="medium"/>
      <top style="thin"/>
      <bottom/>
    </border>
    <border>
      <left style="medium"/>
      <right style="medium"/>
      <top/>
      <bottom/>
    </border>
    <border>
      <left style="medium"/>
      <right/>
      <top style="medium"/>
      <bottom style="thin"/>
    </border>
    <border>
      <left/>
      <right/>
      <top style="medium"/>
      <bottom style="thin"/>
    </border>
    <border>
      <left/>
      <right style="medium"/>
      <top style="medium"/>
      <bottom style="thin"/>
    </border>
    <border>
      <left/>
      <right style="medium"/>
      <top style="medium"/>
      <bottom/>
    </border>
  </borders>
  <cellStyleXfs count="36">
    <xf numFmtId="0" fontId="0" fillId="0" borderId="0">
      <alignment horizontal="center" wrapText="1"/>
      <protection/>
    </xf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0" fontId="0" fillId="0" borderId="0" applyNumberFormat="1" applyFill="1" applyBorder="1" applyAlignment="1" applyProtection="1"/>
    <xf numFmtId="9" fontId="0" fillId="0" borderId="0" applyFont="1" applyFill="1" applyBorder="1" applyAlignment="1" applyProtection="1"/>
    <xf numFmtId="44" fontId="0" fillId="0" borderId="0" applyFont="1" applyFill="1" applyBorder="1" applyAlignment="1" applyProtection="1"/>
    <xf numFmtId="42" fontId="0" fillId="0" borderId="0" applyFont="1" applyFill="1" applyBorder="1" applyAlignment="1" applyProtection="1"/>
    <xf numFmtId="43" fontId="0" fillId="0" borderId="0">
      <alignment/>
      <protection/>
    </xf>
    <xf numFmtId="41" fontId="0" fillId="0" borderId="0" applyFont="1" applyFill="1" applyBorder="1" applyAlignment="1" applyProtection="1"/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43" fontId="0" fillId="0" borderId="0">
      <alignment/>
      <protection/>
    </xf>
    <xf numFmtId="0" fontId="0" fillId="0" borderId="0">
      <alignment/>
      <protection/>
    </xf>
    <xf numFmtId="0" fontId="0" fillId="0" borderId="0">
      <alignment horizontal="center" wrapText="1"/>
      <protection/>
    </xf>
    <xf numFmtId="0" fontId="0" fillId="0" borderId="0">
      <alignment/>
      <protection/>
    </xf>
    <xf numFmtId="43" fontId="1" fillId="0" borderId="0">
      <alignment/>
      <protection/>
    </xf>
    <xf numFmtId="43" fontId="1" fillId="0" borderId="0">
      <alignment/>
      <protection/>
    </xf>
    <xf numFmtId="0" fontId="0" fillId="0" borderId="0">
      <alignment horizontal="center" wrapText="1"/>
      <protection/>
    </xf>
    <xf numFmtId="43" fontId="1" fillId="0" borderId="0">
      <alignment/>
      <protection/>
    </xf>
    <xf numFmtId="43" fontId="1" fillId="0" borderId="0">
      <alignment/>
      <protection/>
    </xf>
    <xf numFmtId="43" fontId="0" fillId="0" borderId="0">
      <alignment/>
      <protection/>
    </xf>
  </cellStyleXfs>
  <cellXfs count="369">
    <xf numFmtId="0" fontId="0" fillId="0" borderId="0" xfId="0"/>
    <xf numFmtId="0" fontId="0" fillId="0" borderId="0" xfId="0" applyFont="1"/>
    <xf numFmtId="0" fontId="0" fillId="0" borderId="0" xfId="0" applyAlignment="1">
      <alignment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/>
    </xf>
    <xf numFmtId="0" fontId="0" fillId="0" borderId="3" xfId="0" applyBorder="1" applyAlignment="1">
      <alignment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70" fontId="0" fillId="4" borderId="1" xfId="0" applyNumberFormat="1" applyFont="1" applyFill="1" applyBorder="1" applyAlignment="1">
      <alignment vertical="center"/>
    </xf>
    <xf numFmtId="170" fontId="0" fillId="3" borderId="1" xfId="0" applyNumberFormat="1" applyFont="1" applyFill="1" applyBorder="1" applyAlignment="1">
      <alignment vertical="center"/>
    </xf>
    <xf numFmtId="167" fontId="0" fillId="3" borderId="1" xfId="0" applyNumberFormat="1" applyFont="1" applyFill="1" applyBorder="1" applyAlignment="1">
      <alignment vertical="center"/>
    </xf>
    <xf numFmtId="2" fontId="0" fillId="0" borderId="0" xfId="0" applyNumberFormat="1" applyAlignment="1">
      <alignment/>
    </xf>
    <xf numFmtId="0" fontId="0" fillId="5" borderId="1" xfId="0" applyFont="1" applyFill="1" applyBorder="1" applyAlignment="1">
      <alignment horizontal="left" vertical="center"/>
    </xf>
    <xf numFmtId="170" fontId="0" fillId="5" borderId="1" xfId="0" applyNumberFormat="1" applyFont="1" applyFill="1" applyBorder="1" applyAlignment="1">
      <alignment vertical="center"/>
    </xf>
    <xf numFmtId="0" fontId="0" fillId="0" borderId="0" xfId="28">
      <alignment horizontal="center" wrapText="1"/>
      <protection/>
    </xf>
    <xf numFmtId="0" fontId="0" fillId="0" borderId="0" xfId="28" applyFont="1">
      <alignment horizontal="center" wrapText="1"/>
      <protection/>
    </xf>
    <xf numFmtId="0" fontId="0" fillId="0" borderId="0" xfId="28" applyFill="1">
      <alignment horizontal="center" wrapText="1"/>
      <protection/>
    </xf>
    <xf numFmtId="0" fontId="0" fillId="5" borderId="0" xfId="0" applyFill="1"/>
    <xf numFmtId="0" fontId="0" fillId="0" borderId="0" xfId="0" applyFont="1" applyAlignment="1">
      <alignment/>
    </xf>
    <xf numFmtId="14" fontId="0" fillId="0" borderId="0" xfId="0" applyNumberFormat="1" applyAlignment="1">
      <alignment/>
    </xf>
    <xf numFmtId="0" fontId="0" fillId="6" borderId="0" xfId="0" applyFill="1" applyAlignment="1">
      <alignment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2" borderId="1" xfId="28" applyFont="1" applyFill="1" applyBorder="1" applyAlignment="1">
      <alignment horizontal="left" vertical="top"/>
      <protection/>
    </xf>
    <xf numFmtId="0" fontId="0" fillId="0" borderId="0" xfId="28" applyAlignment="1">
      <alignment horizontal="left" vertical="top" wrapText="1"/>
      <protection/>
    </xf>
    <xf numFmtId="0" fontId="0" fillId="0" borderId="0" xfId="28" applyFill="1" applyAlignment="1">
      <alignment horizontal="left" wrapText="1"/>
      <protection/>
    </xf>
    <xf numFmtId="0" fontId="0" fillId="0" borderId="0" xfId="28" applyFont="1" applyFill="1" applyBorder="1" applyAlignment="1">
      <alignment horizontal="left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70" fontId="0" fillId="3" borderId="4" xfId="0" applyNumberFormat="1" applyFont="1" applyFill="1" applyBorder="1" applyAlignment="1">
      <alignment vertical="center"/>
    </xf>
    <xf numFmtId="0" fontId="0" fillId="2" borderId="5" xfId="28" applyFont="1" applyFill="1" applyBorder="1" applyAlignment="1">
      <alignment horizontal="left" vertical="top"/>
      <protection/>
    </xf>
    <xf numFmtId="0" fontId="0" fillId="0" borderId="0" xfId="28" applyFont="1" applyFill="1" applyBorder="1" applyAlignment="1">
      <alignment horizontal="left" vertical="top"/>
      <protection/>
    </xf>
    <xf numFmtId="166" fontId="6" fillId="0" borderId="6" xfId="0" applyNumberFormat="1" applyFont="1" applyFill="1" applyBorder="1" applyAlignment="1">
      <alignment horizontal="left" wrapText="1"/>
    </xf>
    <xf numFmtId="166" fontId="0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28" applyAlignment="1">
      <alignment horizontal="center"/>
      <protection/>
    </xf>
    <xf numFmtId="166" fontId="0" fillId="3" borderId="1" xfId="0" applyNumberFormat="1" applyFont="1" applyFill="1" applyBorder="1" applyAlignment="1">
      <alignment vertical="center"/>
    </xf>
    <xf numFmtId="166" fontId="0" fillId="5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/>
    </xf>
    <xf numFmtId="166" fontId="6" fillId="0" borderId="0" xfId="0" applyNumberFormat="1" applyFont="1" applyFill="1" applyBorder="1" applyAlignment="1">
      <alignment horizontal="left" wrapText="1"/>
    </xf>
    <xf numFmtId="166" fontId="0" fillId="4" borderId="1" xfId="0" applyNumberFormat="1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0" fontId="9" fillId="0" borderId="0" xfId="32" applyFont="1">
      <alignment horizontal="center" wrapText="1"/>
      <protection/>
    </xf>
    <xf numFmtId="0" fontId="10" fillId="0" borderId="0" xfId="32" applyFont="1" applyFill="1" applyAlignment="1">
      <alignment horizontal="center"/>
      <protection/>
    </xf>
    <xf numFmtId="0" fontId="11" fillId="0" borderId="0" xfId="32" applyFont="1" applyBorder="1">
      <alignment horizontal="center" wrapText="1"/>
      <protection/>
    </xf>
    <xf numFmtId="166" fontId="6" fillId="0" borderId="7" xfId="18" applyNumberFormat="1" applyFont="1" applyFill="1" applyBorder="1" applyAlignment="1">
      <alignment horizontal="right"/>
      <protection/>
    </xf>
    <xf numFmtId="166" fontId="6" fillId="0" borderId="0" xfId="32" applyNumberFormat="1" applyFont="1" applyFill="1" applyBorder="1" applyAlignment="1">
      <alignment horizontal="right"/>
      <protection/>
    </xf>
    <xf numFmtId="164" fontId="7" fillId="9" borderId="8" xfId="18" applyNumberFormat="1" applyFont="1" applyFill="1" applyBorder="1">
      <alignment/>
      <protection/>
    </xf>
    <xf numFmtId="166" fontId="6" fillId="9" borderId="9" xfId="32" applyNumberFormat="1" applyFont="1" applyFill="1" applyBorder="1" applyAlignment="1">
      <alignment horizontal="right"/>
      <protection/>
    </xf>
    <xf numFmtId="166" fontId="6" fillId="0" borderId="10" xfId="32" applyNumberFormat="1" applyFont="1" applyFill="1" applyBorder="1" applyAlignment="1">
      <alignment horizontal="right"/>
      <protection/>
    </xf>
    <xf numFmtId="0" fontId="6" fillId="0" borderId="6" xfId="32" applyFont="1" applyFill="1" applyBorder="1" applyAlignment="1">
      <alignment horizontal="left" wrapText="1"/>
      <protection/>
    </xf>
    <xf numFmtId="0" fontId="6" fillId="0" borderId="11" xfId="32" applyFont="1" applyFill="1" applyBorder="1" applyAlignment="1">
      <alignment horizontal="left" wrapText="1"/>
      <protection/>
    </xf>
    <xf numFmtId="0" fontId="10" fillId="0" borderId="0" xfId="32" applyFont="1">
      <alignment horizontal="center" wrapText="1"/>
      <protection/>
    </xf>
    <xf numFmtId="0" fontId="0" fillId="0" borderId="0" xfId="0" applyAlignment="1">
      <alignment/>
    </xf>
    <xf numFmtId="0" fontId="0" fillId="0" borderId="0" xfId="0" applyBorder="1" applyAlignment="1">
      <alignment/>
    </xf>
    <xf numFmtId="0" fontId="0" fillId="0" borderId="0" xfId="0"/>
    <xf numFmtId="0" fontId="9" fillId="0" borderId="0" xfId="0" applyFont="1"/>
    <xf numFmtId="0" fontId="10" fillId="0" borderId="0" xfId="0" applyFont="1" applyFill="1"/>
    <xf numFmtId="0" fontId="10" fillId="0" borderId="0" xfId="0" applyFont="1" applyFill="1" applyBorder="1"/>
    <xf numFmtId="0" fontId="10" fillId="4" borderId="0" xfId="0" applyFont="1" applyFill="1"/>
    <xf numFmtId="3" fontId="9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Alignment="1">
      <alignment horizontal="center"/>
    </xf>
    <xf numFmtId="0" fontId="10" fillId="0" borderId="0" xfId="0" applyFont="1" applyAlignment="1">
      <alignment/>
    </xf>
    <xf numFmtId="0" fontId="7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/>
    <xf numFmtId="0" fontId="7" fillId="4" borderId="0" xfId="0" applyFont="1" applyFill="1"/>
    <xf numFmtId="0" fontId="6" fillId="0" borderId="0" xfId="0" applyFont="1"/>
    <xf numFmtId="164" fontId="5" fillId="10" borderId="12" xfId="34" applyNumberFormat="1" applyFont="1" applyFill="1" applyBorder="1" applyAlignment="1">
      <alignment horizontal="center" wrapText="1"/>
      <protection/>
    </xf>
    <xf numFmtId="164" fontId="5" fillId="10" borderId="13" xfId="34" applyNumberFormat="1" applyFont="1" applyFill="1" applyBorder="1" applyAlignment="1">
      <alignment horizontal="center" wrapText="1"/>
      <protection/>
    </xf>
    <xf numFmtId="0" fontId="6" fillId="0" borderId="0" xfId="0" applyFont="1" applyFill="1"/>
    <xf numFmtId="0" fontId="6" fillId="0" borderId="0" xfId="0" applyFont="1" applyFill="1" applyBorder="1"/>
    <xf numFmtId="0" fontId="6" fillId="4" borderId="0" xfId="0" applyFont="1" applyFill="1"/>
    <xf numFmtId="0" fontId="9" fillId="0" borderId="0" xfId="0" applyFont="1" applyFill="1"/>
    <xf numFmtId="0" fontId="7" fillId="0" borderId="14" xfId="0" applyFont="1" applyFill="1" applyBorder="1" applyAlignment="1">
      <alignment horizontal="left"/>
    </xf>
    <xf numFmtId="166" fontId="6" fillId="0" borderId="7" xfId="0" applyNumberFormat="1" applyFont="1" applyBorder="1" applyAlignment="1">
      <alignment horizontal="right"/>
    </xf>
    <xf numFmtId="166" fontId="6" fillId="0" borderId="15" xfId="0" applyNumberFormat="1" applyFont="1" applyFill="1" applyBorder="1" applyAlignment="1">
      <alignment horizontal="right"/>
    </xf>
    <xf numFmtId="166" fontId="6" fillId="0" borderId="16" xfId="0" applyNumberFormat="1" applyFont="1" applyFill="1" applyBorder="1" applyAlignment="1">
      <alignment horizontal="right"/>
    </xf>
    <xf numFmtId="166" fontId="6" fillId="0" borderId="17" xfId="0" applyNumberFormat="1" applyFont="1" applyFill="1" applyBorder="1" applyAlignment="1">
      <alignment horizontal="right"/>
    </xf>
    <xf numFmtId="166" fontId="6" fillId="9" borderId="18" xfId="0" applyNumberFormat="1" applyFont="1" applyFill="1" applyBorder="1" applyAlignment="1">
      <alignment horizontal="right"/>
    </xf>
    <xf numFmtId="171" fontId="5" fillId="0" borderId="19" xfId="34" applyNumberFormat="1" applyFont="1" applyFill="1" applyBorder="1" applyAlignment="1">
      <alignment horizontal="right"/>
      <protection/>
    </xf>
    <xf numFmtId="166" fontId="6" fillId="0" borderId="0" xfId="0" applyNumberFormat="1" applyFont="1" applyFill="1" applyBorder="1" applyAlignment="1">
      <alignment horizontal="right"/>
    </xf>
    <xf numFmtId="171" fontId="5" fillId="0" borderId="20" xfId="34" applyNumberFormat="1" applyFont="1" applyFill="1" applyBorder="1" applyAlignment="1">
      <alignment horizontal="right"/>
      <protection/>
    </xf>
    <xf numFmtId="168" fontId="10" fillId="0" borderId="0" xfId="18" applyNumberFormat="1" applyFont="1" applyFill="1" applyBorder="1" applyAlignment="1">
      <alignment horizontal="right"/>
      <protection/>
    </xf>
    <xf numFmtId="169" fontId="10" fillId="0" borderId="0" xfId="18" applyNumberFormat="1" applyFont="1" applyFill="1" applyBorder="1" applyAlignment="1">
      <alignment horizontal="right"/>
      <protection/>
    </xf>
    <xf numFmtId="166" fontId="10" fillId="0" borderId="0" xfId="0" applyNumberFormat="1" applyFont="1" applyFill="1" applyBorder="1" applyAlignment="1">
      <alignment horizontal="right"/>
    </xf>
    <xf numFmtId="171" fontId="5" fillId="0" borderId="21" xfId="34" applyNumberFormat="1" applyFont="1" applyFill="1" applyBorder="1" applyAlignment="1">
      <alignment horizontal="right"/>
      <protection/>
    </xf>
    <xf numFmtId="166" fontId="6" fillId="9" borderId="9" xfId="0" applyNumberFormat="1" applyFont="1" applyFill="1" applyBorder="1" applyAlignment="1">
      <alignment horizontal="right"/>
    </xf>
    <xf numFmtId="166" fontId="6" fillId="0" borderId="22" xfId="0" applyNumberFormat="1" applyFont="1" applyFill="1" applyBorder="1" applyAlignment="1">
      <alignment horizontal="right"/>
    </xf>
    <xf numFmtId="166" fontId="6" fillId="0" borderId="10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left" wrapText="1"/>
    </xf>
    <xf numFmtId="0" fontId="10" fillId="0" borderId="0" xfId="0" applyFont="1"/>
    <xf numFmtId="3" fontId="10" fillId="0" borderId="0" xfId="0" applyNumberFormat="1" applyFont="1" applyBorder="1" applyAlignment="1">
      <alignment horizontal="right"/>
    </xf>
    <xf numFmtId="166" fontId="6" fillId="9" borderId="22" xfId="18" applyNumberFormat="1" applyFont="1" applyFill="1" applyBorder="1" applyAlignment="1">
      <alignment horizontal="right"/>
      <protection/>
    </xf>
    <xf numFmtId="0" fontId="7" fillId="9" borderId="23" xfId="29" applyFont="1" applyFill="1" applyBorder="1" applyAlignment="1">
      <alignment horizontal="left" vertical="center"/>
      <protection/>
    </xf>
    <xf numFmtId="166" fontId="6" fillId="9" borderId="9" xfId="18" applyNumberFormat="1" applyFont="1" applyFill="1" applyBorder="1" applyAlignment="1">
      <alignment horizontal="right"/>
      <protection/>
    </xf>
    <xf numFmtId="0" fontId="6" fillId="10" borderId="6" xfId="29" applyFont="1" applyFill="1" applyBorder="1" applyAlignment="1">
      <alignment horizontal="left" vertical="center"/>
      <protection/>
    </xf>
    <xf numFmtId="166" fontId="6" fillId="10" borderId="0" xfId="18" applyNumberFormat="1" applyFont="1" applyFill="1" applyBorder="1" applyAlignment="1">
      <alignment horizontal="right"/>
      <protection/>
    </xf>
    <xf numFmtId="0" fontId="6" fillId="0" borderId="6" xfId="29" applyFont="1" applyFill="1" applyBorder="1" applyAlignment="1">
      <alignment horizontal="left" vertical="center"/>
      <protection/>
    </xf>
    <xf numFmtId="166" fontId="6" fillId="0" borderId="0" xfId="18" applyNumberFormat="1" applyFont="1" applyFill="1" applyBorder="1" applyAlignment="1">
      <alignment horizontal="right"/>
      <protection/>
    </xf>
    <xf numFmtId="0" fontId="6" fillId="0" borderId="11" xfId="29" applyFont="1" applyFill="1" applyBorder="1" applyAlignment="1">
      <alignment horizontal="left" vertical="center"/>
      <protection/>
    </xf>
    <xf numFmtId="166" fontId="6" fillId="0" borderId="10" xfId="18" applyNumberFormat="1" applyFont="1" applyFill="1" applyBorder="1" applyAlignment="1">
      <alignment horizontal="right"/>
      <protection/>
    </xf>
    <xf numFmtId="166" fontId="6" fillId="9" borderId="0" xfId="18" applyNumberFormat="1" applyFont="1" applyFill="1" applyBorder="1" applyAlignment="1">
      <alignment horizontal="right"/>
      <protection/>
    </xf>
    <xf numFmtId="166" fontId="6" fillId="9" borderId="10" xfId="18" applyNumberFormat="1" applyFont="1" applyFill="1" applyBorder="1" applyAlignment="1">
      <alignment horizontal="right"/>
      <protection/>
    </xf>
    <xf numFmtId="169" fontId="6" fillId="0" borderId="0" xfId="35" applyNumberFormat="1" applyFont="1" applyFill="1" applyBorder="1" applyAlignment="1">
      <alignment horizontal="left"/>
      <protection/>
    </xf>
    <xf numFmtId="169" fontId="6" fillId="0" borderId="0" xfId="18" applyNumberFormat="1" applyFont="1" applyFill="1" applyBorder="1" applyAlignment="1">
      <alignment horizontal="left" indent="1"/>
      <protection/>
    </xf>
    <xf numFmtId="169" fontId="6" fillId="0" borderId="0" xfId="18" applyNumberFormat="1" applyFont="1" applyFill="1" applyBorder="1" applyAlignment="1">
      <alignment horizontal="left"/>
      <protection/>
    </xf>
    <xf numFmtId="169" fontId="6" fillId="0" borderId="0" xfId="18" applyNumberFormat="1" applyFont="1" applyFill="1" applyBorder="1" applyAlignment="1">
      <alignment horizontal="left" indent="2"/>
      <protection/>
    </xf>
    <xf numFmtId="170" fontId="0" fillId="7" borderId="1" xfId="0" applyNumberFormat="1" applyFont="1" applyFill="1" applyBorder="1" applyAlignment="1">
      <alignment vertical="center"/>
    </xf>
    <xf numFmtId="0" fontId="10" fillId="0" borderId="0" xfId="32" applyFont="1" applyFill="1">
      <alignment horizontal="center" wrapText="1"/>
      <protection/>
    </xf>
    <xf numFmtId="0" fontId="10" fillId="0" borderId="0" xfId="32" applyFont="1" applyFill="1" applyBorder="1">
      <alignment horizontal="center" wrapText="1"/>
      <protection/>
    </xf>
    <xf numFmtId="0" fontId="9" fillId="0" borderId="0" xfId="32" applyFont="1" applyAlignment="1">
      <alignment horizontal="left" wrapText="1"/>
      <protection/>
    </xf>
    <xf numFmtId="169" fontId="9" fillId="0" borderId="0" xfId="32" applyNumberFormat="1" applyFont="1" applyBorder="1" applyAlignment="1">
      <alignment horizontal="right"/>
      <protection/>
    </xf>
    <xf numFmtId="0" fontId="12" fillId="0" borderId="0" xfId="32" applyFont="1">
      <alignment horizontal="center" wrapText="1"/>
      <protection/>
    </xf>
    <xf numFmtId="0" fontId="12" fillId="0" borderId="0" xfId="32" applyFont="1" applyAlignment="1">
      <alignment horizontal="left" wrapText="1"/>
      <protection/>
    </xf>
    <xf numFmtId="0" fontId="12" fillId="0" borderId="0" xfId="32" applyFont="1" applyFill="1">
      <alignment horizontal="center" wrapText="1"/>
      <protection/>
    </xf>
    <xf numFmtId="0" fontId="12" fillId="0" borderId="0" xfId="32" applyFont="1" applyFill="1" applyBorder="1">
      <alignment horizontal="center" wrapText="1"/>
      <protection/>
    </xf>
    <xf numFmtId="0" fontId="8" fillId="0" borderId="0" xfId="32" applyFont="1">
      <alignment horizontal="center" wrapText="1"/>
      <protection/>
    </xf>
    <xf numFmtId="0" fontId="15" fillId="0" borderId="0" xfId="32" applyFont="1" applyFill="1" applyBorder="1" applyAlignment="1">
      <alignment horizontal="center" vertical="center" wrapText="1"/>
      <protection/>
    </xf>
    <xf numFmtId="0" fontId="12" fillId="0" borderId="0" xfId="32" applyFont="1" applyFill="1" applyAlignment="1">
      <alignment horizontal="center"/>
      <protection/>
    </xf>
    <xf numFmtId="164" fontId="5" fillId="10" borderId="24" xfId="34" applyNumberFormat="1" applyFont="1" applyFill="1" applyBorder="1" applyAlignment="1">
      <alignment horizontal="center" wrapText="1"/>
      <protection/>
    </xf>
    <xf numFmtId="164" fontId="5" fillId="0" borderId="0" xfId="34" applyNumberFormat="1" applyFont="1" applyFill="1" applyBorder="1" applyAlignment="1">
      <alignment horizontal="center" wrapText="1"/>
      <protection/>
    </xf>
    <xf numFmtId="3" fontId="10" fillId="0" borderId="0" xfId="32" applyNumberFormat="1" applyFont="1" applyFill="1" applyBorder="1" applyAlignment="1">
      <alignment horizontal="center" vertical="center" wrapText="1"/>
      <protection/>
    </xf>
    <xf numFmtId="0" fontId="6" fillId="9" borderId="0" xfId="32" applyFont="1" applyFill="1">
      <alignment horizontal="center" wrapText="1"/>
      <protection/>
    </xf>
    <xf numFmtId="0" fontId="7" fillId="9" borderId="14" xfId="32" applyFont="1" applyFill="1" applyBorder="1" applyAlignment="1">
      <alignment horizontal="left"/>
      <protection/>
    </xf>
    <xf numFmtId="166" fontId="6" fillId="9" borderId="22" xfId="32" applyNumberFormat="1" applyFont="1" applyFill="1" applyBorder="1" applyAlignment="1">
      <alignment horizontal="right"/>
      <protection/>
    </xf>
    <xf numFmtId="0" fontId="10" fillId="9" borderId="0" xfId="32" applyFont="1" applyFill="1">
      <alignment horizontal="center" wrapText="1"/>
      <protection/>
    </xf>
    <xf numFmtId="166" fontId="6" fillId="9" borderId="8" xfId="32" applyNumberFormat="1" applyFont="1" applyFill="1" applyBorder="1" applyAlignment="1">
      <alignment horizontal="right"/>
      <protection/>
    </xf>
    <xf numFmtId="166" fontId="6" fillId="10" borderId="0" xfId="32" applyNumberFormat="1" applyFont="1" applyFill="1" applyBorder="1" applyAlignment="1">
      <alignment horizontal="right"/>
      <protection/>
    </xf>
    <xf numFmtId="166" fontId="6" fillId="10" borderId="20" xfId="32" applyNumberFormat="1" applyFont="1" applyFill="1" applyBorder="1" applyAlignment="1">
      <alignment horizontal="right"/>
      <protection/>
    </xf>
    <xf numFmtId="0" fontId="10" fillId="10" borderId="0" xfId="32" applyFont="1" applyFill="1">
      <alignment horizontal="center" wrapText="1"/>
      <protection/>
    </xf>
    <xf numFmtId="166" fontId="6" fillId="0" borderId="20" xfId="32" applyNumberFormat="1" applyFont="1" applyFill="1" applyBorder="1" applyAlignment="1">
      <alignment horizontal="right"/>
      <protection/>
    </xf>
    <xf numFmtId="166" fontId="6" fillId="0" borderId="21" xfId="32" applyNumberFormat="1" applyFont="1" applyFill="1" applyBorder="1" applyAlignment="1">
      <alignment horizontal="right"/>
      <protection/>
    </xf>
    <xf numFmtId="166" fontId="7" fillId="9" borderId="23" xfId="32" applyNumberFormat="1" applyFont="1" applyFill="1" applyBorder="1" applyAlignment="1">
      <alignment horizontal="left" wrapText="1"/>
      <protection/>
    </xf>
    <xf numFmtId="166" fontId="6" fillId="9" borderId="6" xfId="32" applyNumberFormat="1" applyFont="1" applyFill="1" applyBorder="1" applyAlignment="1">
      <alignment horizontal="left" wrapText="1"/>
      <protection/>
    </xf>
    <xf numFmtId="166" fontId="6" fillId="9" borderId="0" xfId="32" applyNumberFormat="1" applyFont="1" applyFill="1" applyBorder="1" applyAlignment="1">
      <alignment horizontal="right"/>
      <protection/>
    </xf>
    <xf numFmtId="166" fontId="6" fillId="9" borderId="20" xfId="32" applyNumberFormat="1" applyFont="1" applyFill="1" applyBorder="1" applyAlignment="1">
      <alignment horizontal="right"/>
      <protection/>
    </xf>
    <xf numFmtId="166" fontId="6" fillId="9" borderId="11" xfId="32" applyNumberFormat="1" applyFont="1" applyFill="1" applyBorder="1" applyAlignment="1">
      <alignment horizontal="left" wrapText="1"/>
      <protection/>
    </xf>
    <xf numFmtId="166" fontId="6" fillId="9" borderId="10" xfId="32" applyNumberFormat="1" applyFont="1" applyFill="1" applyBorder="1" applyAlignment="1">
      <alignment horizontal="right"/>
      <protection/>
    </xf>
    <xf numFmtId="166" fontId="6" fillId="9" borderId="21" xfId="32" applyNumberFormat="1" applyFont="1" applyFill="1" applyBorder="1" applyAlignment="1">
      <alignment horizontal="right"/>
      <protection/>
    </xf>
    <xf numFmtId="166" fontId="6" fillId="10" borderId="6" xfId="32" applyNumberFormat="1" applyFont="1" applyFill="1" applyBorder="1" applyAlignment="1">
      <alignment horizontal="left" wrapText="1"/>
      <protection/>
    </xf>
    <xf numFmtId="166" fontId="6" fillId="10" borderId="6" xfId="32" applyNumberFormat="1" applyFont="1" applyFill="1" applyBorder="1" applyAlignment="1">
      <alignment horizontal="left" wrapText="1" indent="1"/>
      <protection/>
    </xf>
    <xf numFmtId="166" fontId="6" fillId="0" borderId="6" xfId="32" applyNumberFormat="1" applyFont="1" applyFill="1" applyBorder="1" applyAlignment="1">
      <alignment horizontal="left" wrapText="1"/>
      <protection/>
    </xf>
    <xf numFmtId="166" fontId="6" fillId="0" borderId="6" xfId="32" applyNumberFormat="1" applyFont="1" applyFill="1" applyBorder="1" applyAlignment="1">
      <alignment horizontal="left" wrapText="1" indent="1"/>
      <protection/>
    </xf>
    <xf numFmtId="166" fontId="6" fillId="10" borderId="6" xfId="32" applyNumberFormat="1" applyFont="1" applyFill="1" applyBorder="1" applyAlignment="1">
      <alignment horizontal="left" wrapText="1" indent="2"/>
      <protection/>
    </xf>
    <xf numFmtId="166" fontId="6" fillId="0" borderId="6" xfId="32" applyNumberFormat="1" applyFont="1" applyFill="1" applyBorder="1" applyAlignment="1">
      <alignment horizontal="left" wrapText="1" indent="2"/>
      <protection/>
    </xf>
    <xf numFmtId="166" fontId="6" fillId="0" borderId="11" xfId="32" applyNumberFormat="1" applyFont="1" applyFill="1" applyBorder="1" applyAlignment="1">
      <alignment horizontal="left" wrapText="1"/>
      <protection/>
    </xf>
    <xf numFmtId="166" fontId="6" fillId="10" borderId="0" xfId="32" applyNumberFormat="1" applyFont="1" applyFill="1" applyAlignment="1">
      <alignment horizontal="right" wrapText="1"/>
      <protection/>
    </xf>
    <xf numFmtId="165" fontId="6" fillId="10" borderId="6" xfId="32" applyNumberFormat="1" applyFont="1" applyFill="1" applyBorder="1" applyAlignment="1">
      <alignment horizontal="left" indent="1"/>
      <protection/>
    </xf>
    <xf numFmtId="165" fontId="6" fillId="10" borderId="6" xfId="32" applyNumberFormat="1" applyFont="1" applyFill="1" applyBorder="1" applyAlignment="1">
      <alignment horizontal="left" indent="2"/>
      <protection/>
    </xf>
    <xf numFmtId="165" fontId="6" fillId="10" borderId="6" xfId="32" applyNumberFormat="1" applyFont="1" applyFill="1" applyBorder="1" applyAlignment="1">
      <alignment horizontal="left" indent="3"/>
      <protection/>
    </xf>
    <xf numFmtId="166" fontId="6" fillId="0" borderId="0" xfId="32" applyNumberFormat="1" applyFont="1" applyFill="1" applyAlignment="1">
      <alignment horizontal="right" wrapText="1"/>
      <protection/>
    </xf>
    <xf numFmtId="165" fontId="6" fillId="0" borderId="6" xfId="32" applyNumberFormat="1" applyFont="1" applyFill="1" applyBorder="1" applyAlignment="1">
      <alignment horizontal="left" indent="1"/>
      <protection/>
    </xf>
    <xf numFmtId="165" fontId="6" fillId="0" borderId="6" xfId="32" applyNumberFormat="1" applyFont="1" applyFill="1" applyBorder="1" applyAlignment="1">
      <alignment horizontal="left" indent="3"/>
      <protection/>
    </xf>
    <xf numFmtId="165" fontId="6" fillId="0" borderId="0" xfId="32" applyNumberFormat="1" applyFont="1" applyFill="1" applyBorder="1" applyAlignment="1">
      <alignment horizontal="left" indent="3"/>
      <protection/>
    </xf>
    <xf numFmtId="165" fontId="6" fillId="0" borderId="0" xfId="32" applyNumberFormat="1" applyFont="1" applyFill="1" applyBorder="1" applyAlignment="1">
      <alignment horizontal="left" indent="1"/>
      <protection/>
    </xf>
    <xf numFmtId="165" fontId="6" fillId="0" borderId="11" xfId="32" applyNumberFormat="1" applyFont="1" applyFill="1" applyBorder="1" applyAlignment="1">
      <alignment horizontal="left" indent="1"/>
      <protection/>
    </xf>
    <xf numFmtId="166" fontId="6" fillId="0" borderId="10" xfId="32" applyNumberFormat="1" applyFont="1" applyFill="1" applyBorder="1" applyAlignment="1">
      <alignment horizontal="right" wrapText="1"/>
      <protection/>
    </xf>
    <xf numFmtId="165" fontId="6" fillId="10" borderId="6" xfId="32" applyNumberFormat="1" applyFont="1" applyFill="1" applyBorder="1" applyAlignment="1">
      <alignment horizontal="left"/>
      <protection/>
    </xf>
    <xf numFmtId="165" fontId="6" fillId="0" borderId="6" xfId="32" applyNumberFormat="1" applyFont="1" applyFill="1" applyBorder="1" applyAlignment="1">
      <alignment horizontal="left"/>
      <protection/>
    </xf>
    <xf numFmtId="166" fontId="10" fillId="0" borderId="0" xfId="32" applyNumberFormat="1" applyFont="1" applyFill="1" applyBorder="1" applyAlignment="1">
      <alignment horizontal="right"/>
      <protection/>
    </xf>
    <xf numFmtId="166" fontId="6" fillId="9" borderId="6" xfId="32" applyNumberFormat="1" applyFont="1" applyFill="1" applyBorder="1" applyAlignment="1">
      <alignment horizontal="left" wrapText="1" indent="2"/>
      <protection/>
    </xf>
    <xf numFmtId="169" fontId="10" fillId="0" borderId="6" xfId="18" applyNumberFormat="1" applyFont="1" applyFill="1" applyBorder="1" applyAlignment="1">
      <alignment horizontal="right"/>
      <protection/>
    </xf>
    <xf numFmtId="166" fontId="6" fillId="10" borderId="6" xfId="32" applyNumberFormat="1" applyFont="1" applyFill="1" applyBorder="1" applyAlignment="1">
      <alignment horizontal="left" wrapText="1" indent="3"/>
      <protection/>
    </xf>
    <xf numFmtId="166" fontId="6" fillId="10" borderId="6" xfId="32" applyNumberFormat="1" applyFont="1" applyFill="1" applyBorder="1" applyAlignment="1">
      <alignment horizontal="left" wrapText="1" indent="4"/>
      <protection/>
    </xf>
    <xf numFmtId="166" fontId="6" fillId="0" borderId="6" xfId="32" applyNumberFormat="1" applyFont="1" applyFill="1" applyBorder="1" applyAlignment="1">
      <alignment horizontal="left" wrapText="1" indent="3"/>
      <protection/>
    </xf>
    <xf numFmtId="166" fontId="6" fillId="0" borderId="6" xfId="32" applyNumberFormat="1" applyFont="1" applyFill="1" applyBorder="1" applyAlignment="1">
      <alignment wrapText="1"/>
      <protection/>
    </xf>
    <xf numFmtId="166" fontId="6" fillId="10" borderId="6" xfId="32" applyNumberFormat="1" applyFont="1" applyFill="1" applyBorder="1" applyAlignment="1">
      <alignment horizontal="left" indent="2"/>
      <protection/>
    </xf>
    <xf numFmtId="166" fontId="6" fillId="10" borderId="6" xfId="32" applyNumberFormat="1" applyFont="1" applyFill="1" applyBorder="1" applyAlignment="1">
      <alignment horizontal="left" indent="1"/>
      <protection/>
    </xf>
    <xf numFmtId="165" fontId="6" fillId="0" borderId="6" xfId="32" applyNumberFormat="1" applyFont="1" applyFill="1" applyBorder="1" applyAlignment="1">
      <alignment horizontal="left" wrapText="1"/>
      <protection/>
    </xf>
    <xf numFmtId="166" fontId="6" fillId="0" borderId="11" xfId="32" applyNumberFormat="1" applyFont="1" applyFill="1" applyBorder="1" applyAlignment="1">
      <alignment wrapText="1"/>
      <protection/>
    </xf>
    <xf numFmtId="166" fontId="6" fillId="0" borderId="10" xfId="32" applyNumberFormat="1" applyFont="1" applyFill="1" applyBorder="1" applyAlignment="1">
      <alignment horizontal="left" wrapText="1"/>
      <protection/>
    </xf>
    <xf numFmtId="0" fontId="6" fillId="10" borderId="6" xfId="32" applyFont="1" applyFill="1" applyBorder="1" applyAlignment="1">
      <alignment horizontal="left" wrapText="1"/>
      <protection/>
    </xf>
    <xf numFmtId="0" fontId="6" fillId="0" borderId="6" xfId="32" applyFont="1" applyFill="1" applyBorder="1" applyAlignment="1">
      <alignment horizontal="left" wrapText="1" indent="1"/>
      <protection/>
    </xf>
    <xf numFmtId="166" fontId="6" fillId="0" borderId="25" xfId="32" applyNumberFormat="1" applyFont="1" applyFill="1" applyBorder="1" applyAlignment="1">
      <alignment horizontal="right"/>
      <protection/>
    </xf>
    <xf numFmtId="166" fontId="6" fillId="0" borderId="26" xfId="32" applyNumberFormat="1" applyFont="1" applyFill="1" applyBorder="1" applyAlignment="1">
      <alignment horizontal="right"/>
      <protection/>
    </xf>
    <xf numFmtId="0" fontId="6" fillId="10" borderId="6" xfId="32" applyFont="1" applyFill="1" applyBorder="1" applyAlignment="1">
      <alignment horizontal="left" wrapText="1" indent="2"/>
      <protection/>
    </xf>
    <xf numFmtId="0" fontId="6" fillId="0" borderId="6" xfId="32" applyFont="1" applyFill="1" applyBorder="1" applyAlignment="1">
      <alignment horizontal="left" wrapText="1" indent="2"/>
      <protection/>
    </xf>
    <xf numFmtId="166" fontId="6" fillId="10" borderId="0" xfId="32" applyNumberFormat="1" applyFont="1" applyFill="1" applyBorder="1" applyAlignment="1">
      <alignment horizontal="left" wrapText="1"/>
      <protection/>
    </xf>
    <xf numFmtId="166" fontId="6" fillId="0" borderId="0" xfId="32" applyNumberFormat="1" applyFont="1" applyFill="1" applyBorder="1" applyAlignment="1">
      <alignment horizontal="left" wrapText="1" indent="2"/>
      <protection/>
    </xf>
    <xf numFmtId="166" fontId="6" fillId="0" borderId="0" xfId="32" applyNumberFormat="1" applyFont="1" applyFill="1" applyBorder="1" applyAlignment="1">
      <alignment horizontal="left" wrapText="1"/>
      <protection/>
    </xf>
    <xf numFmtId="166" fontId="6" fillId="0" borderId="0" xfId="32" applyNumberFormat="1" applyFont="1" applyFill="1" applyBorder="1" applyAlignment="1">
      <alignment horizontal="left" wrapText="1" indent="1"/>
      <protection/>
    </xf>
    <xf numFmtId="169" fontId="6" fillId="0" borderId="6" xfId="18" applyNumberFormat="1" applyFont="1" applyFill="1" applyBorder="1" applyAlignment="1">
      <alignment horizontal="left" indent="2"/>
      <protection/>
    </xf>
    <xf numFmtId="169" fontId="6" fillId="0" borderId="6" xfId="18" applyNumberFormat="1" applyFont="1" applyFill="1" applyBorder="1" applyAlignment="1">
      <alignment horizontal="left" indent="1"/>
      <protection/>
    </xf>
    <xf numFmtId="166" fontId="6" fillId="0" borderId="0" xfId="32" applyNumberFormat="1" applyFont="1" applyFill="1" applyBorder="1" applyAlignment="1">
      <alignment horizontal="left" wrapText="1" indent="3"/>
      <protection/>
    </xf>
    <xf numFmtId="1" fontId="6" fillId="0" borderId="6" xfId="32" applyNumberFormat="1" applyFont="1" applyFill="1" applyBorder="1" applyAlignment="1">
      <alignment horizontal="left" wrapText="1" indent="1"/>
      <protection/>
    </xf>
    <xf numFmtId="1" fontId="6" fillId="0" borderId="6" xfId="32" applyNumberFormat="1" applyFont="1" applyFill="1" applyBorder="1" applyAlignment="1">
      <alignment horizontal="left" wrapText="1" indent="2"/>
      <protection/>
    </xf>
    <xf numFmtId="166" fontId="6" fillId="0" borderId="11" xfId="32" applyNumberFormat="1" applyFont="1" applyFill="1" applyBorder="1" applyAlignment="1">
      <alignment horizontal="left" wrapText="1" indent="1"/>
      <protection/>
    </xf>
    <xf numFmtId="0" fontId="10" fillId="0" borderId="0" xfId="32" applyFont="1" applyAlignment="1">
      <alignment horizontal="left" wrapText="1"/>
      <protection/>
    </xf>
    <xf numFmtId="169" fontId="10" fillId="0" borderId="0" xfId="32" applyNumberFormat="1" applyFont="1" applyBorder="1">
      <alignment horizontal="center" wrapText="1"/>
      <protection/>
    </xf>
    <xf numFmtId="166" fontId="10" fillId="0" borderId="0" xfId="32" applyNumberFormat="1" applyFont="1" applyBorder="1">
      <alignment horizontal="center" wrapText="1"/>
      <protection/>
    </xf>
    <xf numFmtId="169" fontId="10" fillId="0" borderId="0" xfId="32" applyNumberFormat="1" applyFont="1">
      <alignment horizontal="center" wrapText="1"/>
      <protection/>
    </xf>
    <xf numFmtId="166" fontId="10" fillId="0" borderId="0" xfId="32" applyNumberFormat="1" applyFont="1">
      <alignment horizontal="center" wrapText="1"/>
      <protection/>
    </xf>
    <xf numFmtId="172" fontId="0" fillId="7" borderId="1" xfId="0" applyNumberFormat="1" applyFont="1" applyFill="1" applyBorder="1" applyAlignment="1">
      <alignment vertical="center"/>
    </xf>
    <xf numFmtId="166" fontId="0" fillId="7" borderId="1" xfId="0" applyNumberFormat="1" applyFont="1" applyFill="1" applyBorder="1" applyAlignment="1">
      <alignment vertical="center"/>
    </xf>
    <xf numFmtId="168" fontId="6" fillId="0" borderId="0" xfId="18" applyNumberFormat="1" applyFont="1" applyFill="1" applyBorder="1" applyAlignment="1">
      <alignment horizontal="right"/>
      <protection/>
    </xf>
    <xf numFmtId="168" fontId="6" fillId="9" borderId="9" xfId="18" applyNumberFormat="1" applyFont="1" applyFill="1" applyBorder="1" applyAlignment="1">
      <alignment horizontal="right"/>
      <protection/>
    </xf>
    <xf numFmtId="168" fontId="6" fillId="0" borderId="10" xfId="18" applyNumberFormat="1" applyFont="1" applyFill="1" applyBorder="1" applyAlignment="1">
      <alignment horizontal="right"/>
      <protection/>
    </xf>
    <xf numFmtId="168" fontId="6" fillId="0" borderId="6" xfId="18" applyNumberFormat="1" applyFont="1" applyFill="1" applyBorder="1" applyAlignment="1">
      <alignment horizontal="right"/>
      <protection/>
    </xf>
    <xf numFmtId="168" fontId="6" fillId="9" borderId="23" xfId="18" applyNumberFormat="1" applyFont="1" applyFill="1" applyBorder="1" applyAlignment="1">
      <alignment horizontal="right"/>
      <protection/>
    </xf>
    <xf numFmtId="168" fontId="6" fillId="0" borderId="11" xfId="18" applyNumberFormat="1" applyFont="1" applyFill="1" applyBorder="1" applyAlignment="1">
      <alignment horizontal="right"/>
      <protection/>
    </xf>
    <xf numFmtId="168" fontId="6" fillId="9" borderId="14" xfId="18" applyNumberFormat="1" applyFont="1" applyFill="1" applyBorder="1" applyAlignment="1">
      <alignment/>
      <protection/>
    </xf>
    <xf numFmtId="168" fontId="6" fillId="9" borderId="23" xfId="18" applyNumberFormat="1" applyFont="1" applyFill="1" applyBorder="1" applyAlignment="1">
      <alignment/>
      <protection/>
    </xf>
    <xf numFmtId="168" fontId="6" fillId="10" borderId="6" xfId="18" applyNumberFormat="1" applyFont="1" applyFill="1" applyBorder="1" applyAlignment="1">
      <alignment/>
      <protection/>
    </xf>
    <xf numFmtId="168" fontId="6" fillId="0" borderId="6" xfId="18" applyNumberFormat="1" applyFont="1" applyFill="1" applyBorder="1" applyAlignment="1">
      <alignment/>
      <protection/>
    </xf>
    <xf numFmtId="168" fontId="6" fillId="10" borderId="6" xfId="18" applyNumberFormat="1" applyFont="1" applyFill="1" applyBorder="1" applyAlignment="1">
      <alignment horizontal="right"/>
      <protection/>
    </xf>
    <xf numFmtId="168" fontId="6" fillId="9" borderId="6" xfId="18" applyNumberFormat="1" applyFont="1" applyFill="1" applyBorder="1" applyAlignment="1">
      <alignment horizontal="right"/>
      <protection/>
    </xf>
    <xf numFmtId="168" fontId="6" fillId="9" borderId="11" xfId="18" applyNumberFormat="1" applyFont="1" applyFill="1" applyBorder="1" applyAlignment="1">
      <alignment horizontal="right"/>
      <protection/>
    </xf>
    <xf numFmtId="168" fontId="6" fillId="10" borderId="0" xfId="18" applyNumberFormat="1" applyFont="1" applyFill="1" applyBorder="1" applyAlignment="1">
      <alignment horizontal="right"/>
      <protection/>
    </xf>
    <xf numFmtId="168" fontId="6" fillId="0" borderId="27" xfId="18" applyNumberFormat="1" applyFont="1" applyFill="1" applyBorder="1" applyAlignment="1">
      <alignment horizontal="right"/>
      <protection/>
    </xf>
    <xf numFmtId="168" fontId="6" fillId="9" borderId="0" xfId="18" applyNumberFormat="1" applyFont="1" applyFill="1" applyBorder="1" applyAlignment="1">
      <alignment horizontal="right"/>
      <protection/>
    </xf>
    <xf numFmtId="168" fontId="6" fillId="9" borderId="10" xfId="18" applyNumberFormat="1" applyFont="1" applyFill="1" applyBorder="1" applyAlignment="1">
      <alignment horizontal="right"/>
      <protection/>
    </xf>
    <xf numFmtId="168" fontId="6" fillId="9" borderId="9" xfId="18" applyNumberFormat="1" applyFont="1" applyFill="1" applyBorder="1" applyAlignment="1">
      <alignment/>
      <protection/>
    </xf>
    <xf numFmtId="168" fontId="6" fillId="10" borderId="0" xfId="18" applyNumberFormat="1" applyFont="1" applyFill="1" applyBorder="1" applyAlignment="1">
      <alignment/>
      <protection/>
    </xf>
    <xf numFmtId="168" fontId="6" fillId="0" borderId="0" xfId="18" applyNumberFormat="1" applyFont="1" applyFill="1" applyBorder="1" applyAlignment="1">
      <alignment/>
      <protection/>
    </xf>
    <xf numFmtId="168" fontId="6" fillId="0" borderId="25" xfId="18" applyNumberFormat="1" applyFont="1" applyFill="1" applyBorder="1" applyAlignment="1">
      <alignment horizontal="right"/>
      <protection/>
    </xf>
    <xf numFmtId="0" fontId="9" fillId="0" borderId="0" xfId="32" applyFont="1">
      <alignment horizontal="center" wrapText="1"/>
      <protection/>
    </xf>
    <xf numFmtId="166" fontId="7" fillId="9" borderId="9" xfId="32" applyNumberFormat="1" applyFont="1" applyFill="1" applyBorder="1" applyAlignment="1">
      <alignment horizontal="left" wrapText="1"/>
      <protection/>
    </xf>
    <xf numFmtId="0" fontId="6" fillId="10" borderId="0" xfId="32" applyFont="1" applyFill="1" applyBorder="1" applyAlignment="1">
      <alignment horizontal="left" wrapText="1"/>
      <protection/>
    </xf>
    <xf numFmtId="0" fontId="6" fillId="10" borderId="0" xfId="32" applyFont="1" applyFill="1" applyBorder="1" applyAlignment="1">
      <alignment horizontal="left" wrapText="1" indent="1"/>
      <protection/>
    </xf>
    <xf numFmtId="0" fontId="6" fillId="0" borderId="0" xfId="32" applyFont="1" applyFill="1" applyBorder="1" applyAlignment="1">
      <alignment horizontal="left" wrapText="1"/>
      <protection/>
    </xf>
    <xf numFmtId="0" fontId="6" fillId="0" borderId="0" xfId="32" applyFont="1" applyFill="1" applyBorder="1" applyAlignment="1">
      <alignment horizontal="left" wrapText="1" indent="1"/>
      <protection/>
    </xf>
    <xf numFmtId="171" fontId="5" fillId="0" borderId="28" xfId="34" applyNumberFormat="1" applyFont="1" applyFill="1" applyBorder="1" applyAlignment="1">
      <alignment horizontal="right"/>
      <protection/>
    </xf>
    <xf numFmtId="171" fontId="5" fillId="0" borderId="29" xfId="34" applyNumberFormat="1" applyFont="1" applyFill="1" applyBorder="1" applyAlignment="1">
      <alignment horizontal="right"/>
      <protection/>
    </xf>
    <xf numFmtId="171" fontId="5" fillId="0" borderId="30" xfId="34" applyNumberFormat="1" applyFont="1" applyFill="1" applyBorder="1" applyAlignment="1">
      <alignment horizontal="right"/>
      <protection/>
    </xf>
    <xf numFmtId="0" fontId="0" fillId="0" borderId="0" xfId="0" applyAlignment="1">
      <alignment/>
    </xf>
    <xf numFmtId="15" fontId="0" fillId="0" borderId="0" xfId="0" applyNumberFormat="1"/>
    <xf numFmtId="0" fontId="0" fillId="0" borderId="0" xfId="0" applyNumberFormat="1" applyFont="1" applyFill="1" applyBorder="1" applyAlignment="1">
      <alignment vertical="center"/>
    </xf>
    <xf numFmtId="164" fontId="7" fillId="0" borderId="31" xfId="18" applyNumberFormat="1" applyFont="1" applyFill="1" applyBorder="1">
      <alignment/>
      <protection/>
    </xf>
    <xf numFmtId="164" fontId="7" fillId="0" borderId="32" xfId="18" applyNumberFormat="1" applyFont="1" applyFill="1" applyBorder="1">
      <alignment/>
      <protection/>
    </xf>
    <xf numFmtId="164" fontId="7" fillId="0" borderId="33" xfId="18" applyNumberFormat="1" applyFont="1" applyFill="1" applyBorder="1">
      <alignment/>
      <protection/>
    </xf>
    <xf numFmtId="164" fontId="7" fillId="9" borderId="11" xfId="18" applyNumberFormat="1" applyFont="1" applyFill="1" applyBorder="1">
      <alignment/>
      <protection/>
    </xf>
    <xf numFmtId="164" fontId="6" fillId="0" borderId="6" xfId="18" applyNumberFormat="1" applyFont="1" applyFill="1" applyBorder="1" applyAlignment="1">
      <alignment horizontal="left" indent="1"/>
      <protection/>
    </xf>
    <xf numFmtId="164" fontId="6" fillId="0" borderId="6" xfId="18" applyNumberFormat="1" applyFont="1" applyFill="1" applyBorder="1" applyAlignment="1">
      <alignment horizontal="left" indent="2"/>
      <protection/>
    </xf>
    <xf numFmtId="164" fontId="6" fillId="0" borderId="6" xfId="18" applyNumberFormat="1" applyFont="1" applyFill="1" applyBorder="1">
      <alignment/>
      <protection/>
    </xf>
    <xf numFmtId="164" fontId="6" fillId="0" borderId="11" xfId="18" applyNumberFormat="1" applyFont="1" applyFill="1" applyBorder="1">
      <alignment/>
      <protection/>
    </xf>
    <xf numFmtId="164" fontId="6" fillId="0" borderId="22" xfId="18" applyNumberFormat="1" applyFont="1" applyFill="1" applyBorder="1" applyAlignment="1">
      <alignment horizontal="left" indent="1"/>
      <protection/>
    </xf>
    <xf numFmtId="164" fontId="6" fillId="0" borderId="0" xfId="18" applyNumberFormat="1" applyFont="1" applyFill="1" applyBorder="1" applyAlignment="1">
      <alignment horizontal="left" indent="1"/>
      <protection/>
    </xf>
    <xf numFmtId="164" fontId="6" fillId="0" borderId="10" xfId="18" applyNumberFormat="1" applyFont="1" applyFill="1" applyBorder="1" applyAlignment="1">
      <alignment horizontal="left" indent="1"/>
      <protection/>
    </xf>
    <xf numFmtId="164" fontId="6" fillId="0" borderId="0" xfId="18" applyNumberFormat="1" applyFont="1" applyFill="1" applyBorder="1">
      <alignment/>
      <protection/>
    </xf>
    <xf numFmtId="164" fontId="6" fillId="0" borderId="0" xfId="18" applyNumberFormat="1" applyFont="1" applyFill="1" applyBorder="1" applyAlignment="1">
      <alignment horizontal="left" indent="2"/>
      <protection/>
    </xf>
    <xf numFmtId="164" fontId="6" fillId="0" borderId="0" xfId="18" applyNumberFormat="1" applyFont="1" applyFill="1" applyBorder="1" applyAlignment="1">
      <alignment horizontal="left" indent="3"/>
      <protection/>
    </xf>
    <xf numFmtId="164" fontId="6" fillId="0" borderId="0" xfId="18" applyNumberFormat="1" applyFont="1" applyFill="1" applyBorder="1" applyAlignment="1">
      <alignment horizontal="left" indent="5"/>
      <protection/>
    </xf>
    <xf numFmtId="0" fontId="7" fillId="9" borderId="2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6" fillId="0" borderId="10" xfId="0" applyFont="1" applyFill="1" applyBorder="1" applyAlignment="1">
      <alignment horizontal="left" wrapText="1" indent="1"/>
    </xf>
    <xf numFmtId="0" fontId="6" fillId="0" borderId="0" xfId="0" applyFont="1" applyFill="1" applyBorder="1" applyAlignment="1">
      <alignment horizontal="left" indent="2"/>
    </xf>
    <xf numFmtId="164" fontId="5" fillId="10" borderId="34" xfId="34" applyNumberFormat="1" applyFont="1" applyFill="1" applyBorder="1" applyAlignment="1">
      <alignment horizontal="center" wrapText="1"/>
      <protection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8" fontId="6" fillId="9" borderId="22" xfId="18" applyNumberFormat="1" applyFont="1" applyFill="1" applyBorder="1" applyAlignment="1">
      <alignment/>
      <protection/>
    </xf>
    <xf numFmtId="0" fontId="6" fillId="0" borderId="0" xfId="29" applyFont="1" applyFill="1" applyBorder="1" applyAlignment="1">
      <alignment horizontal="left" vertical="center"/>
      <protection/>
    </xf>
    <xf numFmtId="0" fontId="7" fillId="10" borderId="6" xfId="32" applyFont="1" applyFill="1" applyBorder="1" applyAlignment="1">
      <alignment horizontal="left" wrapText="1"/>
      <protection/>
    </xf>
    <xf numFmtId="165" fontId="6" fillId="0" borderId="11" xfId="32" applyNumberFormat="1" applyFont="1" applyFill="1" applyBorder="1" applyAlignment="1">
      <alignment horizontal="left"/>
      <protection/>
    </xf>
    <xf numFmtId="0" fontId="6" fillId="0" borderId="25" xfId="32" applyFont="1" applyFill="1" applyBorder="1" applyAlignment="1">
      <alignment horizontal="left" wrapText="1"/>
      <protection/>
    </xf>
    <xf numFmtId="0" fontId="7" fillId="9" borderId="0" xfId="32" applyFont="1" applyFill="1" applyBorder="1" applyAlignment="1">
      <alignment horizontal="left" wrapText="1"/>
      <protection/>
    </xf>
    <xf numFmtId="0" fontId="6" fillId="9" borderId="0" xfId="32" applyFont="1" applyFill="1" applyBorder="1" applyAlignment="1">
      <alignment horizontal="left" wrapText="1"/>
      <protection/>
    </xf>
    <xf numFmtId="0" fontId="6" fillId="10" borderId="0" xfId="32" applyFont="1" applyFill="1" applyBorder="1" applyAlignment="1">
      <alignment horizontal="left" wrapText="1" indent="2"/>
      <protection/>
    </xf>
    <xf numFmtId="0" fontId="6" fillId="0" borderId="0" xfId="32" applyFont="1" applyFill="1" applyBorder="1" applyAlignment="1">
      <alignment horizontal="left" wrapText="1" indent="2"/>
      <protection/>
    </xf>
    <xf numFmtId="0" fontId="6" fillId="0" borderId="0" xfId="32" applyFont="1" applyFill="1" applyBorder="1" applyAlignment="1">
      <alignment horizontal="left" wrapText="1" indent="3"/>
      <protection/>
    </xf>
    <xf numFmtId="0" fontId="7" fillId="10" borderId="0" xfId="32" applyFont="1" applyFill="1" applyBorder="1" applyAlignment="1">
      <alignment horizontal="left" wrapText="1"/>
      <protection/>
    </xf>
    <xf numFmtId="0" fontId="7" fillId="9" borderId="23" xfId="32" applyFont="1" applyFill="1" applyBorder="1" applyAlignment="1">
      <alignment horizontal="left" wrapText="1"/>
      <protection/>
    </xf>
    <xf numFmtId="0" fontId="6" fillId="10" borderId="6" xfId="32" applyFont="1" applyFill="1" applyBorder="1" applyAlignment="1">
      <alignment horizontal="left" wrapText="1" indent="1"/>
      <protection/>
    </xf>
    <xf numFmtId="0" fontId="6" fillId="0" borderId="27" xfId="32" applyFont="1" applyFill="1" applyBorder="1" applyAlignment="1">
      <alignment horizontal="left" indent="1"/>
      <protection/>
    </xf>
    <xf numFmtId="0" fontId="7" fillId="9" borderId="6" xfId="32" applyFont="1" applyFill="1" applyBorder="1" applyAlignment="1">
      <alignment horizontal="left" wrapText="1"/>
      <protection/>
    </xf>
    <xf numFmtId="0" fontId="6" fillId="0" borderId="6" xfId="32" applyFont="1" applyFill="1" applyBorder="1" applyAlignment="1">
      <alignment horizontal="left"/>
      <protection/>
    </xf>
    <xf numFmtId="0" fontId="6" fillId="0" borderId="27" xfId="32" applyFont="1" applyFill="1" applyBorder="1" applyAlignment="1">
      <alignment horizontal="left" wrapText="1"/>
      <protection/>
    </xf>
    <xf numFmtId="0" fontId="7" fillId="9" borderId="6" xfId="32" applyFont="1" applyFill="1" applyBorder="1" applyAlignment="1">
      <alignment horizontal="left"/>
      <protection/>
    </xf>
    <xf numFmtId="0" fontId="6" fillId="0" borderId="11" xfId="32" applyFont="1" applyFill="1" applyBorder="1" applyAlignment="1">
      <alignment horizontal="left" wrapText="1" indent="1"/>
      <protection/>
    </xf>
    <xf numFmtId="169" fontId="6" fillId="0" borderId="6" xfId="35" applyNumberFormat="1" applyFont="1" applyFill="1" applyBorder="1" applyAlignment="1">
      <alignment horizontal="left"/>
      <protection/>
    </xf>
    <xf numFmtId="169" fontId="6" fillId="0" borderId="6" xfId="35" applyNumberFormat="1" applyFont="1" applyFill="1" applyBorder="1" applyAlignment="1">
      <alignment horizontal="left" indent="1"/>
      <protection/>
    </xf>
    <xf numFmtId="0" fontId="9" fillId="0" borderId="0" xfId="32" applyFont="1" applyFill="1" applyBorder="1" applyAlignment="1">
      <alignment horizontal="left" wrapText="1"/>
      <protection/>
    </xf>
    <xf numFmtId="0" fontId="10" fillId="0" borderId="0" xfId="32" applyFont="1" applyFill="1" applyBorder="1" applyAlignment="1">
      <alignment horizontal="left" wrapText="1"/>
      <protection/>
    </xf>
    <xf numFmtId="0" fontId="6" fillId="0" borderId="0" xfId="32" applyFont="1" applyFill="1" applyBorder="1" applyAlignment="1">
      <alignment horizontal="left"/>
      <protection/>
    </xf>
    <xf numFmtId="165" fontId="6" fillId="0" borderId="0" xfId="32" applyNumberFormat="1" applyFont="1" applyFill="1" applyBorder="1" applyAlignment="1">
      <alignment horizontal="left" indent="2"/>
      <protection/>
    </xf>
    <xf numFmtId="166" fontId="6" fillId="0" borderId="0" xfId="32" applyNumberFormat="1" applyFont="1" applyFill="1" applyBorder="1" applyAlignment="1">
      <alignment horizontal="left" wrapText="1" indent="4"/>
      <protection/>
    </xf>
    <xf numFmtId="166" fontId="6" fillId="0" borderId="0" xfId="32" applyNumberFormat="1" applyFont="1" applyFill="1" applyBorder="1" applyAlignment="1">
      <alignment horizontal="left" indent="2"/>
      <protection/>
    </xf>
    <xf numFmtId="166" fontId="6" fillId="0" borderId="0" xfId="32" applyNumberFormat="1" applyFont="1" applyFill="1" applyBorder="1" applyAlignment="1">
      <alignment horizontal="left" indent="1"/>
      <protection/>
    </xf>
    <xf numFmtId="165" fontId="6" fillId="0" borderId="0" xfId="32" applyNumberFormat="1" applyFont="1" applyFill="1" applyBorder="1" applyAlignment="1">
      <alignment horizontal="left" wrapText="1"/>
      <protection/>
    </xf>
    <xf numFmtId="166" fontId="6" fillId="0" borderId="0" xfId="32" applyNumberFormat="1" applyFont="1" applyFill="1" applyBorder="1" applyAlignment="1">
      <alignment horizontal="left" shrinkToFit="1"/>
      <protection/>
    </xf>
    <xf numFmtId="0" fontId="6" fillId="0" borderId="0" xfId="32" applyFont="1" applyFill="1" applyBorder="1" applyAlignment="1">
      <alignment horizontal="left" shrinkToFit="1"/>
      <protection/>
    </xf>
    <xf numFmtId="0" fontId="6" fillId="0" borderId="0" xfId="32" applyFont="1" applyFill="1" applyBorder="1" applyAlignment="1">
      <alignment horizontal="left" indent="1" shrinkToFit="1"/>
      <protection/>
    </xf>
    <xf numFmtId="0" fontId="6" fillId="0" borderId="0" xfId="32" applyFont="1" applyFill="1" applyBorder="1" applyAlignment="1">
      <alignment horizontal="left" indent="2" shrinkToFit="1"/>
      <protection/>
    </xf>
    <xf numFmtId="0" fontId="6" fillId="0" borderId="0" xfId="32" applyFont="1" applyFill="1" applyBorder="1" applyAlignment="1">
      <alignment horizontal="left" indent="3" shrinkToFit="1"/>
      <protection/>
    </xf>
    <xf numFmtId="1" fontId="6" fillId="0" borderId="0" xfId="32" applyNumberFormat="1" applyFont="1" applyFill="1" applyBorder="1" applyAlignment="1">
      <alignment horizontal="left" wrapText="1" indent="1"/>
      <protection/>
    </xf>
    <xf numFmtId="1" fontId="6" fillId="0" borderId="0" xfId="32" applyNumberFormat="1" applyFont="1" applyFill="1" applyBorder="1" applyAlignment="1">
      <alignment horizontal="left" wrapText="1"/>
      <protection/>
    </xf>
    <xf numFmtId="0" fontId="0" fillId="0" borderId="1" xfId="28" applyFont="1" applyFill="1" applyBorder="1" applyAlignment="1">
      <alignment horizontal="left" vertical="top"/>
      <protection/>
    </xf>
    <xf numFmtId="168" fontId="6" fillId="0" borderId="35" xfId="18" applyNumberFormat="1" applyFont="1" applyFill="1" applyBorder="1" applyAlignment="1">
      <alignment horizontal="right"/>
      <protection/>
    </xf>
    <xf numFmtId="168" fontId="6" fillId="0" borderId="15" xfId="18" applyNumberFormat="1" applyFont="1" applyFill="1" applyBorder="1" applyAlignment="1">
      <alignment horizontal="right"/>
      <protection/>
    </xf>
    <xf numFmtId="168" fontId="6" fillId="0" borderId="16" xfId="18" applyNumberFormat="1" applyFont="1" applyFill="1" applyBorder="1" applyAlignment="1">
      <alignment horizontal="right"/>
      <protection/>
    </xf>
    <xf numFmtId="166" fontId="6" fillId="9" borderId="36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wrapText="1"/>
    </xf>
    <xf numFmtId="0" fontId="6" fillId="0" borderId="0" xfId="32" applyFont="1" applyAlignment="1">
      <alignment horizontal="left"/>
      <protection/>
    </xf>
    <xf numFmtId="11" fontId="0" fillId="0" borderId="0" xfId="0" applyNumberFormat="1" applyAlignment="1">
      <alignment/>
    </xf>
    <xf numFmtId="0" fontId="17" fillId="0" borderId="0" xfId="0" applyFont="1" applyAlignment="1">
      <alignment horizontal="center"/>
    </xf>
    <xf numFmtId="0" fontId="18" fillId="0" borderId="0" xfId="0" applyFont="1" applyAlignment="1">
      <alignment/>
    </xf>
    <xf numFmtId="0" fontId="4" fillId="0" borderId="0" xfId="0" applyFont="1" applyAlignment="1">
      <alignment horizontal="center"/>
    </xf>
    <xf numFmtId="0" fontId="19" fillId="0" borderId="0" xfId="0" applyFont="1" applyAlignment="1">
      <alignment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69" fontId="7" fillId="11" borderId="23" xfId="0" applyNumberFormat="1" applyFont="1" applyFill="1" applyBorder="1" applyAlignment="1">
      <alignment horizontal="center" wrapText="1"/>
    </xf>
    <xf numFmtId="169" fontId="7" fillId="11" borderId="37" xfId="0" applyNumberFormat="1" applyFont="1" applyFill="1" applyBorder="1" applyAlignment="1">
      <alignment horizontal="center" wrapText="1"/>
    </xf>
    <xf numFmtId="166" fontId="7" fillId="11" borderId="38" xfId="0" applyNumberFormat="1" applyFont="1" applyFill="1" applyBorder="1" applyAlignment="1">
      <alignment horizontal="center" wrapText="1"/>
    </xf>
    <xf numFmtId="166" fontId="7" fillId="11" borderId="8" xfId="0" applyNumberFormat="1" applyFont="1" applyFill="1" applyBorder="1" applyAlignment="1">
      <alignment horizontal="center" wrapText="1"/>
    </xf>
    <xf numFmtId="0" fontId="10" fillId="0" borderId="22" xfId="0" applyFont="1" applyBorder="1" applyAlignment="1">
      <alignment horizontal="left"/>
    </xf>
    <xf numFmtId="169" fontId="13" fillId="12" borderId="23" xfId="0" applyNumberFormat="1" applyFont="1" applyFill="1" applyBorder="1" applyAlignment="1">
      <alignment horizontal="center" wrapText="1"/>
    </xf>
    <xf numFmtId="169" fontId="13" fillId="12" borderId="9" xfId="0" applyNumberFormat="1" applyFont="1" applyFill="1" applyBorder="1" applyAlignment="1">
      <alignment horizontal="center" wrapText="1"/>
    </xf>
    <xf numFmtId="169" fontId="13" fillId="12" borderId="8" xfId="0" applyNumberFormat="1" applyFont="1" applyFill="1" applyBorder="1" applyAlignment="1">
      <alignment horizontal="center" wrapText="1"/>
    </xf>
    <xf numFmtId="169" fontId="13" fillId="12" borderId="37" xfId="0" applyNumberFormat="1" applyFont="1" applyFill="1" applyBorder="1" applyAlignment="1">
      <alignment horizontal="center" wrapText="1"/>
    </xf>
    <xf numFmtId="0" fontId="8" fillId="13" borderId="39" xfId="0" applyFont="1" applyFill="1" applyBorder="1" applyAlignment="1">
      <alignment horizontal="center" vertical="center" textRotation="90"/>
    </xf>
    <xf numFmtId="0" fontId="8" fillId="13" borderId="40" xfId="0" applyFont="1" applyFill="1" applyBorder="1" applyAlignment="1">
      <alignment horizontal="center" vertical="center" textRotation="90"/>
    </xf>
    <xf numFmtId="0" fontId="8" fillId="10" borderId="20" xfId="0" applyFont="1" applyFill="1" applyBorder="1" applyAlignment="1">
      <alignment horizontal="center" vertical="center" textRotation="90"/>
    </xf>
    <xf numFmtId="0" fontId="9" fillId="10" borderId="20" xfId="0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7" fillId="14" borderId="4" xfId="32" applyFont="1" applyFill="1" applyBorder="1" applyAlignment="1">
      <alignment horizontal="center" vertical="center" textRotation="90" wrapText="1"/>
      <protection/>
    </xf>
    <xf numFmtId="0" fontId="6" fillId="0" borderId="40" xfId="32" applyFont="1" applyBorder="1">
      <alignment horizontal="center" wrapText="1"/>
      <protection/>
    </xf>
    <xf numFmtId="0" fontId="6" fillId="0" borderId="5" xfId="32" applyFont="1" applyBorder="1">
      <alignment horizontal="center" wrapText="1"/>
      <protection/>
    </xf>
    <xf numFmtId="3" fontId="17" fillId="0" borderId="0" xfId="32" applyNumberFormat="1" applyFont="1" applyAlignment="1">
      <alignment horizontal="center"/>
      <protection/>
    </xf>
    <xf numFmtId="0" fontId="18" fillId="0" borderId="0" xfId="32" applyFont="1">
      <alignment horizontal="center" wrapText="1"/>
      <protection/>
    </xf>
    <xf numFmtId="0" fontId="4" fillId="0" borderId="0" xfId="32" applyFont="1" applyAlignment="1">
      <alignment horizontal="center"/>
      <protection/>
    </xf>
    <xf numFmtId="0" fontId="19" fillId="0" borderId="0" xfId="32" applyFont="1">
      <alignment horizontal="center" wrapText="1"/>
      <protection/>
    </xf>
    <xf numFmtId="169" fontId="13" fillId="15" borderId="41" xfId="0" applyNumberFormat="1" applyFont="1" applyFill="1" applyBorder="1" applyAlignment="1">
      <alignment horizontal="center" wrapText="1"/>
    </xf>
    <xf numFmtId="169" fontId="13" fillId="15" borderId="42" xfId="0" applyNumberFormat="1" applyFont="1" applyFill="1" applyBorder="1" applyAlignment="1">
      <alignment horizontal="center" wrapText="1"/>
    </xf>
    <xf numFmtId="169" fontId="13" fillId="15" borderId="43" xfId="0" applyNumberFormat="1" applyFont="1" applyFill="1" applyBorder="1" applyAlignment="1">
      <alignment horizontal="center" wrapText="1"/>
    </xf>
    <xf numFmtId="0" fontId="7" fillId="16" borderId="4" xfId="32" applyFont="1" applyFill="1" applyBorder="1" applyAlignment="1">
      <alignment horizontal="center" vertical="center" textRotation="90" wrapText="1"/>
      <protection/>
    </xf>
    <xf numFmtId="169" fontId="12" fillId="11" borderId="23" xfId="32" applyNumberFormat="1" applyFont="1" applyFill="1" applyBorder="1" applyAlignment="1">
      <alignment horizontal="center" wrapText="1"/>
      <protection/>
    </xf>
    <xf numFmtId="169" fontId="12" fillId="11" borderId="37" xfId="32" applyNumberFormat="1" applyFont="1" applyFill="1" applyBorder="1" applyAlignment="1">
      <alignment horizontal="center" wrapText="1"/>
      <protection/>
    </xf>
    <xf numFmtId="166" fontId="12" fillId="11" borderId="38" xfId="32" applyNumberFormat="1" applyFont="1" applyFill="1" applyBorder="1" applyAlignment="1">
      <alignment horizontal="center" wrapText="1"/>
      <protection/>
    </xf>
    <xf numFmtId="166" fontId="12" fillId="11" borderId="8" xfId="32" applyNumberFormat="1" applyFont="1" applyFill="1" applyBorder="1" applyAlignment="1">
      <alignment horizontal="center" wrapText="1"/>
      <protection/>
    </xf>
    <xf numFmtId="169" fontId="12" fillId="0" borderId="0" xfId="32" applyNumberFormat="1" applyFont="1" applyFill="1" applyBorder="1" applyAlignment="1">
      <alignment horizontal="center" wrapText="1"/>
      <protection/>
    </xf>
    <xf numFmtId="166" fontId="12" fillId="0" borderId="0" xfId="32" applyNumberFormat="1" applyFont="1" applyFill="1" applyBorder="1" applyAlignment="1">
      <alignment horizontal="center" wrapText="1"/>
      <protection/>
    </xf>
    <xf numFmtId="0" fontId="7" fillId="17" borderId="4" xfId="32" applyFont="1" applyFill="1" applyBorder="1" applyAlignment="1">
      <alignment horizontal="center" vertical="center" textRotation="90" wrapText="1"/>
      <protection/>
    </xf>
    <xf numFmtId="0" fontId="7" fillId="18" borderId="4" xfId="32" applyFont="1" applyFill="1" applyBorder="1" applyAlignment="1">
      <alignment horizontal="center" vertical="center" textRotation="90" wrapText="1"/>
      <protection/>
    </xf>
    <xf numFmtId="0" fontId="7" fillId="18" borderId="40" xfId="32" applyFont="1" applyFill="1" applyBorder="1" applyAlignment="1">
      <alignment horizontal="center" vertical="center" textRotation="90" wrapText="1"/>
      <protection/>
    </xf>
    <xf numFmtId="0" fontId="7" fillId="18" borderId="5" xfId="32" applyFont="1" applyFill="1" applyBorder="1" applyAlignment="1">
      <alignment horizontal="center" vertical="center" textRotation="90" wrapText="1"/>
      <protection/>
    </xf>
    <xf numFmtId="0" fontId="7" fillId="19" borderId="4" xfId="32" applyFont="1" applyFill="1" applyBorder="1" applyAlignment="1">
      <alignment horizontal="center" vertical="center" textRotation="90" wrapText="1"/>
      <protection/>
    </xf>
    <xf numFmtId="0" fontId="7" fillId="19" borderId="40" xfId="32" applyFont="1" applyFill="1" applyBorder="1" applyAlignment="1">
      <alignment horizontal="center" vertical="center" textRotation="90" wrapText="1"/>
      <protection/>
    </xf>
    <xf numFmtId="0" fontId="7" fillId="19" borderId="5" xfId="32" applyFont="1" applyFill="1" applyBorder="1" applyAlignment="1">
      <alignment horizontal="center" vertical="center" textRotation="90" wrapText="1"/>
      <protection/>
    </xf>
    <xf numFmtId="0" fontId="7" fillId="2" borderId="4" xfId="32" applyFont="1" applyFill="1" applyBorder="1" applyAlignment="1">
      <alignment horizontal="center" vertical="center" textRotation="90" wrapText="1"/>
      <protection/>
    </xf>
    <xf numFmtId="0" fontId="7" fillId="20" borderId="44" xfId="32" applyFont="1" applyFill="1" applyBorder="1" applyAlignment="1">
      <alignment horizontal="center" vertical="center" textRotation="90" wrapText="1"/>
      <protection/>
    </xf>
    <xf numFmtId="0" fontId="7" fillId="20" borderId="20" xfId="32" applyFont="1" applyFill="1" applyBorder="1" applyAlignment="1">
      <alignment horizontal="center" vertical="center" textRotation="90" wrapText="1"/>
      <protection/>
    </xf>
    <xf numFmtId="0" fontId="7" fillId="20" borderId="21" xfId="32" applyFont="1" applyFill="1" applyBorder="1" applyAlignment="1">
      <alignment horizontal="center" vertical="center" textRotation="90" wrapText="1"/>
      <protection/>
    </xf>
    <xf numFmtId="0" fontId="7" fillId="21" borderId="4" xfId="32" applyFont="1" applyFill="1" applyBorder="1" applyAlignment="1">
      <alignment horizontal="center" vertical="center" textRotation="90" wrapText="1"/>
      <protection/>
    </xf>
    <xf numFmtId="0" fontId="7" fillId="21" borderId="40" xfId="32" applyFont="1" applyFill="1" applyBorder="1" applyAlignment="1">
      <alignment horizontal="center" vertical="center" textRotation="90" wrapText="1"/>
      <protection/>
    </xf>
    <xf numFmtId="0" fontId="7" fillId="21" borderId="5" xfId="32" applyFont="1" applyFill="1" applyBorder="1" applyAlignment="1">
      <alignment horizontal="center" vertical="center" textRotation="90" wrapText="1"/>
      <protection/>
    </xf>
    <xf numFmtId="0" fontId="7" fillId="22" borderId="4" xfId="32" applyFont="1" applyFill="1" applyBorder="1" applyAlignment="1">
      <alignment horizontal="center" vertical="center" textRotation="90" wrapText="1"/>
      <protection/>
    </xf>
    <xf numFmtId="0" fontId="7" fillId="23" borderId="4" xfId="32" applyFont="1" applyFill="1" applyBorder="1" applyAlignment="1">
      <alignment horizontal="center" vertical="center" textRotation="90" wrapText="1"/>
      <protection/>
    </xf>
    <xf numFmtId="0" fontId="7" fillId="3" borderId="4" xfId="32" applyFont="1" applyFill="1" applyBorder="1" applyAlignment="1">
      <alignment horizontal="center" vertical="center" textRotation="90" wrapText="1"/>
      <protection/>
    </xf>
    <xf numFmtId="0" fontId="7" fillId="3" borderId="40" xfId="32" applyFont="1" applyFill="1" applyBorder="1" applyAlignment="1">
      <alignment horizontal="center" vertical="center" textRotation="90" wrapText="1"/>
      <protection/>
    </xf>
    <xf numFmtId="0" fontId="6" fillId="19" borderId="40" xfId="32" applyFont="1" applyFill="1" applyBorder="1">
      <alignment horizontal="center" wrapText="1"/>
      <protection/>
    </xf>
    <xf numFmtId="0" fontId="6" fillId="19" borderId="5" xfId="32" applyFont="1" applyFill="1" applyBorder="1">
      <alignment horizontal="center" wrapText="1"/>
      <protection/>
    </xf>
    <xf numFmtId="0" fontId="7" fillId="24" borderId="22" xfId="32" applyFont="1" applyFill="1" applyBorder="1" applyAlignment="1">
      <alignment horizontal="center" vertical="center" textRotation="90" wrapText="1"/>
      <protection/>
    </xf>
    <xf numFmtId="0" fontId="6" fillId="0" borderId="0" xfId="32" applyFont="1">
      <alignment horizontal="center" wrapText="1"/>
      <protection/>
    </xf>
    <xf numFmtId="0" fontId="6" fillId="0" borderId="10" xfId="32" applyFont="1" applyBorder="1">
      <alignment horizontal="center" wrapText="1"/>
      <protection/>
    </xf>
  </cellXfs>
  <cellStyles count="2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Comma 3 2" xfId="20"/>
    <cellStyle name="Comma 3 3" xfId="21"/>
    <cellStyle name="Comma 4 2" xfId="22"/>
    <cellStyle name="Comma 4 3" xfId="23"/>
    <cellStyle name="Comma 5" xfId="24"/>
    <cellStyle name="Comma 6" xfId="25"/>
    <cellStyle name="Comma 7" xfId="26"/>
    <cellStyle name="Normal 2" xfId="27"/>
    <cellStyle name="Normal 3" xfId="28"/>
    <cellStyle name="Normal_New LRB Weekly Flash Report" xfId="29"/>
    <cellStyle name="Comma 2 2" xfId="30"/>
    <cellStyle name="Comma 2 2 2" xfId="31"/>
    <cellStyle name="Normal 4" xfId="32"/>
    <cellStyle name="Comma 2 2 3" xfId="33"/>
    <cellStyle name="Comma 2 2 4" xfId="34"/>
    <cellStyle name="Comma 3 2 2" xfId="35"/>
  </cellStyles>
  <dxfs count="10">
    <dxf>
      <fill>
        <patternFill>
          <fgColor theme="5" tint="0.599960029125214"/>
          <bgColor theme="5" tint="0.399910002946854"/>
        </patternFill>
      </fill>
    </dxf>
    <dxf>
      <fill>
        <patternFill>
          <bgColor rgb="FF88CE9A"/>
        </patternFill>
      </fill>
    </dxf>
    <dxf>
      <fill>
        <patternFill>
          <fgColor theme="5" tint="0.599960029125214"/>
          <bgColor theme="5" tint="0.399910002946854"/>
        </patternFill>
      </fill>
    </dxf>
    <dxf>
      <fill>
        <patternFill>
          <bgColor rgb="FF88CE9A"/>
        </patternFill>
      </fill>
    </dxf>
    <dxf>
      <fill>
        <patternFill>
          <fgColor theme="5" tint="0.599960029125214"/>
          <bgColor theme="5" tint="0.399910002946854"/>
        </patternFill>
      </fill>
    </dxf>
    <dxf>
      <fill>
        <patternFill>
          <bgColor rgb="FF88CE9A"/>
        </patternFill>
      </fill>
    </dxf>
    <dxf>
      <fill>
        <patternFill>
          <fgColor theme="5" tint="0.599960029125214"/>
          <bgColor theme="5" tint="0.399910002946854"/>
        </patternFill>
      </fill>
    </dxf>
    <dxf>
      <fill>
        <patternFill>
          <bgColor rgb="FF88CE9A"/>
        </patternFill>
      </fill>
    </dxf>
    <dxf>
      <fill>
        <patternFill>
          <fgColor theme="5" tint="0.599960029125214"/>
          <bgColor theme="5" tint="0.399910002946854"/>
        </patternFill>
      </fill>
    </dxf>
    <dxf>
      <fill>
        <patternFill>
          <bgColor rgb="FF88CE9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Relationship Id="rId11" Type="http://schemas.openxmlformats.org/officeDocument/2006/relationships/externalLink" Target="externalLinks/externalLink1.xml" 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vmlDrawing4.v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/>
          </cell>
        </row>
        <row r="16">
          <cell r="A16" t="e">
            <v/>
          </cell>
        </row>
        <row r="17">
          <cell r="A17" t="e">
            <v/>
          </cell>
        </row>
        <row r="18">
          <cell r="A18" t="e">
            <v/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3.v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2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0">
    <tabColor theme="8" tint="0.599990010261536"/>
    <pageSetUpPr fitToPage="1"/>
  </sheetPr>
  <dimension ref="A1:AE181"/>
  <sheetViews>
    <sheetView showGridLines="0" tabSelected="1" zoomScale="80" zoomScaleNormal="80" zoomScaleSheetLayoutView="75" workbookViewId="0" topLeftCell="A1">
      <pane xSplit="2" ySplit="8" topLeftCell="D9" activePane="bottomRight" state="frozen"/>
      <selection pane="topRight" activeCell="A1" sqref="A1"/>
      <selection pane="bottomLeft" activeCell="A1" sqref="A1"/>
      <selection pane="bottomRight" activeCell="A5" sqref="A5"/>
    </sheetView>
  </sheetViews>
  <sheetFormatPr defaultColWidth="9.14285714285714" defaultRowHeight="23.25" outlineLevelRow="1"/>
  <cols>
    <col min="1" max="1" width="7.14285714285714" style="59" customWidth="1"/>
    <col min="2" max="2" width="37.7142857142857" style="96" customWidth="1"/>
    <col min="3" max="3" width="60.5714285714286" style="61" hidden="1" customWidth="1"/>
    <col min="4" max="4" width="12.2857142857143" style="97" customWidth="1"/>
    <col min="5" max="5" width="8.57142857142857" style="96" customWidth="1"/>
    <col min="6" max="6" width="10.7142857142857" style="96" customWidth="1"/>
    <col min="7" max="7" width="8.57142857142857" style="96" customWidth="1"/>
    <col min="8" max="8" width="15.1428571428571" style="97" customWidth="1"/>
    <col min="9" max="9" width="8.57142857142857" style="96" customWidth="1"/>
    <col min="10" max="10" width="10.7142857142857" style="96" customWidth="1"/>
    <col min="11" max="11" width="8.57142857142857" style="96" customWidth="1"/>
    <col min="12" max="12" width="12.2857142857143" style="97" customWidth="1"/>
    <col min="13" max="13" width="8.57142857142857" style="96" customWidth="1"/>
    <col min="14" max="14" width="10.7142857142857" style="96" customWidth="1"/>
    <col min="15" max="15" width="8.57142857142857" style="96" customWidth="1"/>
    <col min="16" max="16" width="12.2857142857143" style="97" customWidth="1"/>
    <col min="17" max="17" width="8.57142857142857" style="96" customWidth="1"/>
    <col min="18" max="18" width="10.7142857142857" style="96" customWidth="1"/>
    <col min="19" max="19" width="8.57142857142857" style="96" customWidth="1"/>
    <col min="20" max="20" width="9.14285714285714" style="60" customWidth="1"/>
    <col min="21" max="22" width="9.14285714285714" style="60" hidden="1" customWidth="1"/>
    <col min="23" max="26" width="9.14285714285714" style="61" customWidth="1"/>
    <col min="27" max="31" width="9.14285714285714" style="62" customWidth="1"/>
    <col min="32" max="16384" width="9.14285714285714" style="60" customWidth="1"/>
  </cols>
  <sheetData>
    <row r="1" spans="2:19" ht="20.25" customHeight="1">
      <c r="B1" s="302" t="s">
        <v>81</v>
      </c>
      <c s="302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  <c s="303"/>
    </row>
    <row r="2" spans="2:19" ht="5.45" customHeight="1">
      <c r="B2" s="59"/>
      <c s="256"/>
      <c s="63"/>
      <c s="59"/>
      <c s="64"/>
      <c s="59"/>
      <c s="63"/>
      <c s="59"/>
      <c s="64"/>
      <c s="59"/>
      <c s="63"/>
      <c s="59"/>
      <c s="64"/>
      <c s="59"/>
      <c s="63"/>
      <c s="59"/>
      <c s="64"/>
      <c s="59"/>
    </row>
    <row r="3" spans="2:19" ht="17.25" customHeight="1">
      <c r="B3" s="304" t="str">
        <f>Info!K2</f>
        <v>Total US - MultiOutletC</v>
      </c>
      <c s="304"/>
      <c s="305"/>
      <c s="305"/>
      <c s="305"/>
      <c s="305"/>
      <c s="305"/>
      <c s="305"/>
      <c s="305"/>
      <c s="305"/>
      <c s="305"/>
      <c s="305"/>
      <c s="305"/>
      <c s="305"/>
      <c s="305"/>
      <c s="305"/>
      <c s="305"/>
      <c s="305"/>
    </row>
    <row r="4" spans="2:19" ht="17.25" customHeight="1">
      <c r="B4" s="304" t="e">
        <f>Info!U1</f>
        <v>#VALUE!</v>
      </c>
      <c s="304"/>
      <c s="305"/>
      <c s="305"/>
      <c s="305"/>
      <c s="305"/>
      <c s="305"/>
      <c s="305"/>
      <c s="305"/>
      <c s="305"/>
      <c s="305"/>
      <c s="305"/>
      <c s="305"/>
      <c s="305"/>
      <c s="305"/>
      <c s="305"/>
      <c s="305"/>
      <c s="305"/>
    </row>
    <row r="5" spans="2:19" ht="17.25" customHeight="1">
      <c r="B5" s="65"/>
      <c s="257"/>
      <c s="66"/>
      <c s="66"/>
      <c s="66"/>
      <c s="66"/>
      <c s="66"/>
      <c s="66"/>
      <c s="66"/>
      <c s="66"/>
      <c s="66"/>
      <c s="66"/>
      <c s="66"/>
      <c s="66"/>
      <c s="66"/>
      <c s="66"/>
      <c s="66"/>
      <c s="66"/>
    </row>
    <row r="6" spans="1:31" s="69" customFormat="1" ht="13.5">
      <c r="A6" s="67"/>
      <c s="306"/>
      <c s="68"/>
      <c s="313">
        <f>Info!A15</f>
        <v>0</v>
      </c>
      <c s="314"/>
      <c s="314"/>
      <c s="315"/>
      <c s="313">
        <f>Info!A16</f>
        <v>0</v>
      </c>
      <c s="314"/>
      <c s="314"/>
      <c s="315"/>
      <c s="313">
        <f>Info!A17</f>
        <v>0</v>
      </c>
      <c s="314"/>
      <c s="314"/>
      <c s="315"/>
      <c s="313">
        <f>Info!A18</f>
        <v>0</v>
      </c>
      <c s="314"/>
      <c s="314"/>
      <c s="316"/>
      <c r="W6" s="70"/>
      <c s="70"/>
      <c s="70"/>
      <c s="70"/>
      <c s="71"/>
      <c s="71"/>
      <c s="71"/>
      <c s="71"/>
      <c s="71"/>
    </row>
    <row r="7" spans="1:31" s="69" customFormat="1" ht="13.5">
      <c r="A7" s="67"/>
      <c s="306"/>
      <c s="68"/>
      <c s="308" t="s">
        <v>1056</v>
      </c>
      <c s="309"/>
      <c s="310" t="s">
        <v>1061</v>
      </c>
      <c s="311"/>
      <c s="308" t="s">
        <v>1056</v>
      </c>
      <c s="309"/>
      <c s="310" t="s">
        <v>1061</v>
      </c>
      <c s="311"/>
      <c s="308" t="s">
        <v>1056</v>
      </c>
      <c s="309"/>
      <c s="310" t="s">
        <v>1061</v>
      </c>
      <c s="311"/>
      <c s="308" t="s">
        <v>1056</v>
      </c>
      <c s="309"/>
      <c s="310" t="s">
        <v>1061</v>
      </c>
      <c s="311"/>
      <c r="W7" s="70"/>
      <c s="70"/>
      <c s="70"/>
      <c s="70"/>
      <c s="71"/>
      <c s="71"/>
      <c s="71"/>
      <c s="71"/>
      <c s="71"/>
    </row>
    <row r="8" spans="1:31" s="75" customFormat="1" ht="13.5">
      <c r="A8" s="72"/>
      <c s="307"/>
      <c s="68"/>
      <c s="253" t="str">
        <f>IF(Info!$M$1=1,"Dollars (000)","Volume (000)")</f>
        <v>Dollars (000)</v>
      </c>
      <c s="74" t="s">
        <v>1057</v>
      </c>
      <c s="74" t="s">
        <v>29</v>
      </c>
      <c s="74" t="s">
        <v>1058</v>
      </c>
      <c s="73" t="str">
        <f>IF(Info!$M$1=1,"Dollars (000)","Volume (000)")</f>
        <v>Dollars (000)</v>
      </c>
      <c s="74" t="s">
        <v>1057</v>
      </c>
      <c s="74" t="s">
        <v>29</v>
      </c>
      <c s="74" t="s">
        <v>1058</v>
      </c>
      <c s="73" t="str">
        <f>IF(Info!$M$1=1,"Dollars (000)","Volume (000)")</f>
        <v>Dollars (000)</v>
      </c>
      <c s="74" t="s">
        <v>1057</v>
      </c>
      <c s="74" t="s">
        <v>29</v>
      </c>
      <c s="74" t="s">
        <v>1058</v>
      </c>
      <c s="73" t="str">
        <f>IF(Info!$M$1=1,"Dollars (000)","Volume (000)")</f>
        <v>Dollars (000)</v>
      </c>
      <c s="74" t="s">
        <v>1057</v>
      </c>
      <c s="74" t="s">
        <v>29</v>
      </c>
      <c s="125" t="s">
        <v>1058</v>
      </c>
      <c r="W8" s="76"/>
      <c s="76"/>
      <c s="76"/>
      <c s="76"/>
      <c s="77"/>
      <c s="77"/>
      <c s="77"/>
      <c s="77"/>
      <c s="77"/>
    </row>
    <row r="9" spans="1:19" ht="14.1" customHeight="1">
      <c r="A9" s="78"/>
      <c s="79" t="s">
        <v>183</v>
      </c>
      <c s="254" t="s">
        <v>183</v>
      </c>
      <c s="295">
        <f>'NCB Detail by Geog'!D8</f>
        <v>0</v>
      </c>
      <c s="48" t="str">
        <f>'NCB Detail by Geog'!E8</f>
        <v>NA</v>
      </c>
      <c s="80" t="str">
        <f>'NCB Detail by Geog'!F8</f>
        <v>NA</v>
      </c>
      <c s="227">
        <f>'NCB Detail by Geog'!G8</f>
        <v>0</v>
      </c>
      <c s="295">
        <f>'NCB Detail by Geog'!H8</f>
        <v>0</v>
      </c>
      <c s="48" t="str">
        <f>'NCB Detail by Geog'!I8</f>
        <v>NA</v>
      </c>
      <c s="80" t="str">
        <f>'NCB Detail by Geog'!J8</f>
        <v>NA</v>
      </c>
      <c s="227">
        <f>'NCB Detail by Geog'!K8</f>
        <v>0</v>
      </c>
      <c s="295">
        <f>'NCB Detail by Geog'!L8</f>
        <v>0</v>
      </c>
      <c s="48" t="str">
        <f>'NCB Detail by Geog'!M8</f>
        <v>NA</v>
      </c>
      <c s="80" t="str">
        <f>'NCB Detail by Geog'!N8</f>
        <v>NA</v>
      </c>
      <c s="227">
        <f>'NCB Detail by Geog'!O8</f>
        <v>0</v>
      </c>
      <c s="295">
        <f>'NCB Detail by Geog'!P8</f>
        <v>0</v>
      </c>
      <c s="48" t="str">
        <f>'NCB Detail by Geog'!Q8</f>
        <v>NA</v>
      </c>
      <c s="80" t="str">
        <f>'NCB Detail by Geog'!R8</f>
        <v>NA</v>
      </c>
      <c s="227">
        <f>'NCB Detail by Geog'!S8</f>
        <v>0</v>
      </c>
    </row>
    <row r="10" spans="1:19" ht="14.1" customHeight="1">
      <c r="A10" s="78"/>
      <c s="233" t="s">
        <v>28</v>
      </c>
      <c s="244" t="s">
        <v>559</v>
      </c>
      <c s="296">
        <f>CSD_Detail_by_Geog_Ref!B6</f>
        <v>0</v>
      </c>
      <c s="81" t="str">
        <f>CSD_Detail_by_Geog_Ref!C6</f>
        <v>NA</v>
      </c>
      <c s="81" t="str">
        <f>CSD_Detail_by_Geog_Ref!D6</f>
        <v>NA</v>
      </c>
      <c s="228" t="str">
        <f>CSD_Detail_by_Geog_Ref!E6</f>
        <v>NA</v>
      </c>
      <c s="296">
        <f>CSD_Detail_by_Geog_Ref!G6</f>
        <v>0</v>
      </c>
      <c s="81" t="str">
        <f>CSD_Detail_by_Geog_Ref!H6</f>
        <v>NA</v>
      </c>
      <c s="81" t="str">
        <f>CSD_Detail_by_Geog_Ref!I6</f>
        <v>NA</v>
      </c>
      <c s="228" t="str">
        <f>CSD_Detail_by_Geog_Ref!J6</f>
        <v>NA</v>
      </c>
      <c s="296">
        <f>CSD_Detail_by_Geog_Ref!L6</f>
        <v>0</v>
      </c>
      <c s="81" t="str">
        <f>CSD_Detail_by_Geog_Ref!M6</f>
        <v>NA</v>
      </c>
      <c s="81" t="str">
        <f>CSD_Detail_by_Geog_Ref!N6</f>
        <v>NA</v>
      </c>
      <c s="228" t="str">
        <f>CSD_Detail_by_Geog_Ref!O6</f>
        <v>NA</v>
      </c>
      <c s="296">
        <f>CSD_Detail_by_Geog_Ref!Q6</f>
        <v>0</v>
      </c>
      <c s="81" t="str">
        <f>CSD_Detail_by_Geog_Ref!R6</f>
        <v>NA</v>
      </c>
      <c s="81" t="str">
        <f>CSD_Detail_by_Geog_Ref!S6</f>
        <v>NA</v>
      </c>
      <c s="228" t="str">
        <f>CSD_Detail_by_Geog_Ref!T6</f>
        <v>NA</v>
      </c>
    </row>
    <row r="11" spans="1:19" ht="14.1" customHeight="1">
      <c r="A11" s="78"/>
      <c s="234" t="s">
        <v>405</v>
      </c>
      <c s="244" t="s">
        <v>612</v>
      </c>
      <c s="296">
        <f>CSD_Detail_by_Geog_Ref!B7</f>
        <v>0</v>
      </c>
      <c s="82" t="str">
        <f>CSD_Detail_by_Geog_Ref!C7</f>
        <v>NA</v>
      </c>
      <c s="82" t="str">
        <f>CSD_Detail_by_Geog_Ref!D7</f>
        <v>NA</v>
      </c>
      <c s="228" t="str">
        <f>CSD_Detail_by_Geog_Ref!E7</f>
        <v>NA</v>
      </c>
      <c s="296">
        <f>CSD_Detail_by_Geog_Ref!G7</f>
        <v>0</v>
      </c>
      <c s="82" t="str">
        <f>CSD_Detail_by_Geog_Ref!H7</f>
        <v>NA</v>
      </c>
      <c s="82" t="str">
        <f>CSD_Detail_by_Geog_Ref!I7</f>
        <v>NA</v>
      </c>
      <c s="228" t="str">
        <f>CSD_Detail_by_Geog_Ref!J7</f>
        <v>NA</v>
      </c>
      <c s="296">
        <f>CSD_Detail_by_Geog_Ref!L7</f>
        <v>0</v>
      </c>
      <c s="82" t="str">
        <f>CSD_Detail_by_Geog_Ref!M7</f>
        <v>NA</v>
      </c>
      <c s="82" t="str">
        <f>CSD_Detail_by_Geog_Ref!N7</f>
        <v>NA</v>
      </c>
      <c s="228" t="str">
        <f>CSD_Detail_by_Geog_Ref!O7</f>
        <v>NA</v>
      </c>
      <c s="296">
        <f>CSD_Detail_by_Geog_Ref!Q7</f>
        <v>0</v>
      </c>
      <c s="82" t="str">
        <f>CSD_Detail_by_Geog_Ref!R7</f>
        <v>NA</v>
      </c>
      <c s="82" t="str">
        <f>CSD_Detail_by_Geog_Ref!S7</f>
        <v>NA</v>
      </c>
      <c s="228" t="str">
        <f>CSD_Detail_by_Geog_Ref!T7</f>
        <v>NA</v>
      </c>
    </row>
    <row r="12" spans="1:19" ht="14.1" customHeight="1">
      <c r="A12" s="78"/>
      <c s="234" t="s">
        <v>406</v>
      </c>
      <c s="244" t="s">
        <v>613</v>
      </c>
      <c s="296">
        <f>CSD_Detail_by_Geog_Ref!B8</f>
        <v>0</v>
      </c>
      <c s="82" t="str">
        <f>CSD_Detail_by_Geog_Ref!C8</f>
        <v>NA</v>
      </c>
      <c s="82" t="str">
        <f>CSD_Detail_by_Geog_Ref!D8</f>
        <v>NA</v>
      </c>
      <c s="228" t="str">
        <f>CSD_Detail_by_Geog_Ref!E8</f>
        <v>NA</v>
      </c>
      <c s="296">
        <f>CSD_Detail_by_Geog_Ref!G8</f>
        <v>0</v>
      </c>
      <c s="82" t="str">
        <f>CSD_Detail_by_Geog_Ref!H8</f>
        <v>NA</v>
      </c>
      <c s="82" t="str">
        <f>CSD_Detail_by_Geog_Ref!I8</f>
        <v>NA</v>
      </c>
      <c s="228" t="str">
        <f>CSD_Detail_by_Geog_Ref!J8</f>
        <v>NA</v>
      </c>
      <c s="296">
        <f>CSD_Detail_by_Geog_Ref!L8</f>
        <v>0</v>
      </c>
      <c s="82" t="str">
        <f>CSD_Detail_by_Geog_Ref!M8</f>
        <v>NA</v>
      </c>
      <c s="82" t="str">
        <f>CSD_Detail_by_Geog_Ref!N8</f>
        <v>NA</v>
      </c>
      <c s="228" t="str">
        <f>CSD_Detail_by_Geog_Ref!O8</f>
        <v>NA</v>
      </c>
      <c s="296">
        <f>CSD_Detail_by_Geog_Ref!Q8</f>
        <v>0</v>
      </c>
      <c s="82" t="str">
        <f>CSD_Detail_by_Geog_Ref!R8</f>
        <v>NA</v>
      </c>
      <c s="82" t="str">
        <f>CSD_Detail_by_Geog_Ref!S8</f>
        <v>NA</v>
      </c>
      <c s="228" t="str">
        <f>CSD_Detail_by_Geog_Ref!T8</f>
        <v>NA</v>
      </c>
    </row>
    <row r="13" spans="1:19" ht="14.1" customHeight="1">
      <c r="A13" s="78"/>
      <c s="234" t="s">
        <v>407</v>
      </c>
      <c s="244" t="s">
        <v>614</v>
      </c>
      <c s="296">
        <f>CSD_Detail_by_Geog_Ref!B9</f>
        <v>0</v>
      </c>
      <c s="82" t="str">
        <f>CSD_Detail_by_Geog_Ref!C9</f>
        <v>NA</v>
      </c>
      <c s="82" t="str">
        <f>CSD_Detail_by_Geog_Ref!D9</f>
        <v>NA</v>
      </c>
      <c s="228" t="str">
        <f>CSD_Detail_by_Geog_Ref!E9</f>
        <v>NA</v>
      </c>
      <c s="296">
        <f>CSD_Detail_by_Geog_Ref!G9</f>
        <v>0</v>
      </c>
      <c s="82" t="str">
        <f>CSD_Detail_by_Geog_Ref!H9</f>
        <v>NA</v>
      </c>
      <c s="82" t="str">
        <f>CSD_Detail_by_Geog_Ref!I9</f>
        <v>NA</v>
      </c>
      <c s="228" t="str">
        <f>CSD_Detail_by_Geog_Ref!J9</f>
        <v>NA</v>
      </c>
      <c s="296">
        <f>CSD_Detail_by_Geog_Ref!L9</f>
        <v>0</v>
      </c>
      <c s="82" t="str">
        <f>CSD_Detail_by_Geog_Ref!M9</f>
        <v>NA</v>
      </c>
      <c s="82" t="str">
        <f>CSD_Detail_by_Geog_Ref!N9</f>
        <v>NA</v>
      </c>
      <c s="228" t="str">
        <f>CSD_Detail_by_Geog_Ref!O9</f>
        <v>NA</v>
      </c>
      <c s="296">
        <f>CSD_Detail_by_Geog_Ref!Q9</f>
        <v>0</v>
      </c>
      <c s="82" t="str">
        <f>CSD_Detail_by_Geog_Ref!R9</f>
        <v>NA</v>
      </c>
      <c s="82" t="str">
        <f>CSD_Detail_by_Geog_Ref!S9</f>
        <v>NA</v>
      </c>
      <c s="228" t="str">
        <f>CSD_Detail_by_Geog_Ref!T9</f>
        <v>NA</v>
      </c>
    </row>
    <row r="14" spans="1:19" ht="14.1" customHeight="1">
      <c r="A14" s="78"/>
      <c s="235" t="s">
        <v>408</v>
      </c>
      <c s="244" t="s">
        <v>615</v>
      </c>
      <c s="297">
        <f>CSD_Detail_by_Geog_Ref!B10</f>
        <v>0</v>
      </c>
      <c s="83" t="str">
        <f>CSD_Detail_by_Geog_Ref!C10</f>
        <v>NA</v>
      </c>
      <c s="83" t="str">
        <f>CSD_Detail_by_Geog_Ref!D10</f>
        <v>NA</v>
      </c>
      <c s="229" t="str">
        <f>CSD_Detail_by_Geog_Ref!E10</f>
        <v>NA</v>
      </c>
      <c s="297">
        <f>CSD_Detail_by_Geog_Ref!G10</f>
        <v>0</v>
      </c>
      <c s="83" t="str">
        <f>CSD_Detail_by_Geog_Ref!H10</f>
        <v>NA</v>
      </c>
      <c s="83" t="str">
        <f>CSD_Detail_by_Geog_Ref!I10</f>
        <v>NA</v>
      </c>
      <c s="229" t="str">
        <f>CSD_Detail_by_Geog_Ref!J10</f>
        <v>NA</v>
      </c>
      <c s="297">
        <f>CSD_Detail_by_Geog_Ref!L10</f>
        <v>0</v>
      </c>
      <c s="83" t="str">
        <f>CSD_Detail_by_Geog_Ref!M10</f>
        <v>NA</v>
      </c>
      <c s="83" t="str">
        <f>CSD_Detail_by_Geog_Ref!N10</f>
        <v>NA</v>
      </c>
      <c s="229" t="str">
        <f>CSD_Detail_by_Geog_Ref!O10</f>
        <v>NA</v>
      </c>
      <c s="297">
        <f>CSD_Detail_by_Geog_Ref!Q10</f>
        <v>0</v>
      </c>
      <c s="83" t="str">
        <f>CSD_Detail_by_Geog_Ref!R10</f>
        <v>NA</v>
      </c>
      <c s="83" t="str">
        <f>CSD_Detail_by_Geog_Ref!S10</f>
        <v>NA</v>
      </c>
      <c s="229" t="str">
        <f>CSD_Detail_by_Geog_Ref!T10</f>
        <v>NA</v>
      </c>
    </row>
    <row r="15" spans="1:19" ht="14.1" customHeight="1">
      <c r="A15" s="317" t="s">
        <v>209</v>
      </c>
      <c s="236" t="s">
        <v>82</v>
      </c>
      <c s="244" t="s">
        <v>560</v>
      </c>
      <c s="204">
        <f>CSD_Detail_by_Geog_Ref!B11</f>
        <v>0</v>
      </c>
      <c s="298" t="str">
        <f>CSD_Detail_by_Geog_Ref!C11</f>
        <v>NA</v>
      </c>
      <c s="84" t="str">
        <f>CSD_Detail_by_Geog_Ref!D11</f>
        <v>NA</v>
      </c>
      <c s="85" t="str">
        <f>CSD_Detail_by_Geog_Ref!E11</f>
        <v>NA</v>
      </c>
      <c s="204">
        <f>CSD_Detail_by_Geog_Ref!G11</f>
        <v>0</v>
      </c>
      <c s="84" t="str">
        <f>CSD_Detail_by_Geog_Ref!H11</f>
        <v>NA</v>
      </c>
      <c s="84" t="str">
        <f>CSD_Detail_by_Geog_Ref!I11</f>
        <v>NA</v>
      </c>
      <c s="85" t="str">
        <f>CSD_Detail_by_Geog_Ref!J11</f>
        <v>NA</v>
      </c>
      <c s="204">
        <f>CSD_Detail_by_Geog_Ref!L11</f>
        <v>0</v>
      </c>
      <c s="84" t="str">
        <f>CSD_Detail_by_Geog_Ref!M11</f>
        <v>NA</v>
      </c>
      <c s="84" t="str">
        <f>CSD_Detail_by_Geog_Ref!N11</f>
        <v>NA</v>
      </c>
      <c s="85" t="str">
        <f>CSD_Detail_by_Geog_Ref!O11</f>
        <v>NA</v>
      </c>
      <c s="204">
        <f>CSD_Detail_by_Geog_Ref!Q11</f>
        <v>0</v>
      </c>
      <c s="84" t="str">
        <f>CSD_Detail_by_Geog_Ref!R11</f>
        <v>NA</v>
      </c>
      <c s="84" t="str">
        <f>CSD_Detail_by_Geog_Ref!S11</f>
        <v>NA</v>
      </c>
      <c s="85" t="str">
        <f>CSD_Detail_by_Geog_Ref!T11</f>
        <v>NA</v>
      </c>
    </row>
    <row r="16" spans="1:25" ht="14.1" customHeight="1">
      <c r="A16" s="318"/>
      <c s="237" t="s">
        <v>398</v>
      </c>
      <c s="242" t="s">
        <v>616</v>
      </c>
      <c s="200">
        <f>CSD_Detail_by_Geog_Ref!B12</f>
        <v>0</v>
      </c>
      <c s="86" t="str">
        <f>CSD_Detail_by_Geog_Ref!C12</f>
        <v>NA</v>
      </c>
      <c s="86" t="str">
        <f>CSD_Detail_by_Geog_Ref!D12</f>
        <v>NA</v>
      </c>
      <c s="87" t="str">
        <f>CSD_Detail_by_Geog_Ref!E12</f>
        <v>NA</v>
      </c>
      <c s="200">
        <f>CSD_Detail_by_Geog_Ref!G12</f>
        <v>0</v>
      </c>
      <c s="86" t="str">
        <f>CSD_Detail_by_Geog_Ref!H12</f>
        <v>NA</v>
      </c>
      <c s="86" t="str">
        <f>CSD_Detail_by_Geog_Ref!I12</f>
        <v>NA</v>
      </c>
      <c s="87" t="str">
        <f>CSD_Detail_by_Geog_Ref!J12</f>
        <v>NA</v>
      </c>
      <c s="200">
        <f>CSD_Detail_by_Geog_Ref!L12</f>
        <v>0</v>
      </c>
      <c s="86" t="str">
        <f>CSD_Detail_by_Geog_Ref!M12</f>
        <v>NA</v>
      </c>
      <c s="86" t="str">
        <f>CSD_Detail_by_Geog_Ref!N12</f>
        <v>NA</v>
      </c>
      <c s="87" t="str">
        <f>CSD_Detail_by_Geog_Ref!O12</f>
        <v>NA</v>
      </c>
      <c s="200">
        <f>CSD_Detail_by_Geog_Ref!Q12</f>
        <v>0</v>
      </c>
      <c s="86" t="str">
        <f>CSD_Detail_by_Geog_Ref!R12</f>
        <v>NA</v>
      </c>
      <c s="86" t="str">
        <f>CSD_Detail_by_Geog_Ref!S12</f>
        <v>NA</v>
      </c>
      <c s="87" t="str">
        <f>CSD_Detail_by_Geog_Ref!T12</f>
        <v>NA</v>
      </c>
      <c s="88"/>
      <c s="88"/>
      <c s="89"/>
      <c s="90"/>
      <c s="90"/>
      <c s="90"/>
    </row>
    <row r="17" spans="1:25" ht="14.1" customHeight="1">
      <c r="A17" s="318"/>
      <c s="237" t="s">
        <v>399</v>
      </c>
      <c s="242" t="s">
        <v>617</v>
      </c>
      <c s="200">
        <f>CSD_Detail_by_Geog_Ref!B13</f>
        <v>0</v>
      </c>
      <c s="86" t="str">
        <f>CSD_Detail_by_Geog_Ref!C13</f>
        <v>NA</v>
      </c>
      <c s="86" t="str">
        <f>CSD_Detail_by_Geog_Ref!D13</f>
        <v>NA</v>
      </c>
      <c s="87" t="str">
        <f>CSD_Detail_by_Geog_Ref!E13</f>
        <v>NA</v>
      </c>
      <c s="200">
        <f>CSD_Detail_by_Geog_Ref!G13</f>
        <v>0</v>
      </c>
      <c s="86" t="str">
        <f>CSD_Detail_by_Geog_Ref!H13</f>
        <v>NA</v>
      </c>
      <c s="86" t="str">
        <f>CSD_Detail_by_Geog_Ref!I13</f>
        <v>NA</v>
      </c>
      <c s="87" t="str">
        <f>CSD_Detail_by_Geog_Ref!J13</f>
        <v>NA</v>
      </c>
      <c s="200">
        <f>CSD_Detail_by_Geog_Ref!L13</f>
        <v>0</v>
      </c>
      <c s="86" t="str">
        <f>CSD_Detail_by_Geog_Ref!M13</f>
        <v>NA</v>
      </c>
      <c s="86" t="str">
        <f>CSD_Detail_by_Geog_Ref!N13</f>
        <v>NA</v>
      </c>
      <c s="87" t="str">
        <f>CSD_Detail_by_Geog_Ref!O13</f>
        <v>NA</v>
      </c>
      <c s="200">
        <f>CSD_Detail_by_Geog_Ref!Q13</f>
        <v>0</v>
      </c>
      <c s="86" t="str">
        <f>CSD_Detail_by_Geog_Ref!R13</f>
        <v>NA</v>
      </c>
      <c s="86" t="str">
        <f>CSD_Detail_by_Geog_Ref!S13</f>
        <v>NA</v>
      </c>
      <c s="87" t="str">
        <f>CSD_Detail_by_Geog_Ref!T13</f>
        <v>NA</v>
      </c>
      <c s="88"/>
      <c s="88"/>
      <c s="89"/>
      <c s="90"/>
      <c s="90"/>
      <c s="90"/>
    </row>
    <row r="18" spans="1:25" ht="14.1" customHeight="1">
      <c r="A18" s="318"/>
      <c s="237" t="s">
        <v>400</v>
      </c>
      <c s="242" t="s">
        <v>618</v>
      </c>
      <c s="200">
        <f>CSD_Detail_by_Geog_Ref!B14</f>
        <v>0</v>
      </c>
      <c s="86" t="str">
        <f>CSD_Detail_by_Geog_Ref!C14</f>
        <v>NA</v>
      </c>
      <c s="86" t="str">
        <f>CSD_Detail_by_Geog_Ref!D14</f>
        <v>NA</v>
      </c>
      <c s="87" t="str">
        <f>CSD_Detail_by_Geog_Ref!E14</f>
        <v>NA</v>
      </c>
      <c s="200">
        <f>CSD_Detail_by_Geog_Ref!G14</f>
        <v>0</v>
      </c>
      <c s="86" t="str">
        <f>CSD_Detail_by_Geog_Ref!H14</f>
        <v>NA</v>
      </c>
      <c s="86" t="str">
        <f>CSD_Detail_by_Geog_Ref!I14</f>
        <v>NA</v>
      </c>
      <c s="87" t="str">
        <f>CSD_Detail_by_Geog_Ref!J14</f>
        <v>NA</v>
      </c>
      <c s="200">
        <f>CSD_Detail_by_Geog_Ref!L14</f>
        <v>0</v>
      </c>
      <c s="86" t="str">
        <f>CSD_Detail_by_Geog_Ref!M14</f>
        <v>NA</v>
      </c>
      <c s="86" t="str">
        <f>CSD_Detail_by_Geog_Ref!N14</f>
        <v>NA</v>
      </c>
      <c s="87" t="str">
        <f>CSD_Detail_by_Geog_Ref!O14</f>
        <v>NA</v>
      </c>
      <c s="200">
        <f>CSD_Detail_by_Geog_Ref!Q14</f>
        <v>0</v>
      </c>
      <c s="86" t="str">
        <f>CSD_Detail_by_Geog_Ref!R14</f>
        <v>NA</v>
      </c>
      <c s="86" t="str">
        <f>CSD_Detail_by_Geog_Ref!S14</f>
        <v>NA</v>
      </c>
      <c s="87" t="str">
        <f>CSD_Detail_by_Geog_Ref!T14</f>
        <v>NA</v>
      </c>
      <c s="88"/>
      <c s="88"/>
      <c s="89"/>
      <c s="90"/>
      <c s="90"/>
      <c s="90"/>
    </row>
    <row r="19" spans="1:25" ht="14.1" customHeight="1">
      <c r="A19" s="318"/>
      <c s="237" t="s">
        <v>401</v>
      </c>
      <c s="242" t="s">
        <v>619</v>
      </c>
      <c s="200">
        <f>CSD_Detail_by_Geog_Ref!B15</f>
        <v>0</v>
      </c>
      <c s="86" t="str">
        <f>CSD_Detail_by_Geog_Ref!C15</f>
        <v>NA</v>
      </c>
      <c s="86" t="str">
        <f>CSD_Detail_by_Geog_Ref!D15</f>
        <v>NA</v>
      </c>
      <c s="87" t="str">
        <f>CSD_Detail_by_Geog_Ref!E15</f>
        <v>NA</v>
      </c>
      <c s="200">
        <f>CSD_Detail_by_Geog_Ref!G15</f>
        <v>0</v>
      </c>
      <c s="86" t="str">
        <f>CSD_Detail_by_Geog_Ref!H15</f>
        <v>NA</v>
      </c>
      <c s="86" t="str">
        <f>CSD_Detail_by_Geog_Ref!I15</f>
        <v>NA</v>
      </c>
      <c s="87" t="str">
        <f>CSD_Detail_by_Geog_Ref!J15</f>
        <v>NA</v>
      </c>
      <c s="200">
        <f>CSD_Detail_by_Geog_Ref!L15</f>
        <v>0</v>
      </c>
      <c s="86" t="str">
        <f>CSD_Detail_by_Geog_Ref!M15</f>
        <v>NA</v>
      </c>
      <c s="86" t="str">
        <f>CSD_Detail_by_Geog_Ref!N15</f>
        <v>NA</v>
      </c>
      <c s="87" t="str">
        <f>CSD_Detail_by_Geog_Ref!O15</f>
        <v>NA</v>
      </c>
      <c s="200">
        <f>CSD_Detail_by_Geog_Ref!Q15</f>
        <v>0</v>
      </c>
      <c s="86" t="str">
        <f>CSD_Detail_by_Geog_Ref!R15</f>
        <v>NA</v>
      </c>
      <c s="86" t="str">
        <f>CSD_Detail_by_Geog_Ref!S15</f>
        <v>NA</v>
      </c>
      <c s="87" t="str">
        <f>CSD_Detail_by_Geog_Ref!T15</f>
        <v>NA</v>
      </c>
      <c s="88"/>
      <c s="88"/>
      <c s="89"/>
      <c s="90"/>
      <c s="90"/>
      <c s="90"/>
    </row>
    <row r="20" spans="1:25" ht="14.1" customHeight="1" hidden="1" outlineLevel="1">
      <c r="A20" s="318"/>
      <c s="237" t="s">
        <v>447</v>
      </c>
      <c s="242" t="s">
        <v>620</v>
      </c>
      <c s="200">
        <f>CSD_Detail_by_Geog_Ref!B16</f>
        <v>0</v>
      </c>
      <c s="86" t="str">
        <f>CSD_Detail_by_Geog_Ref!C16</f>
        <v>NA</v>
      </c>
      <c s="86" t="str">
        <f>CSD_Detail_by_Geog_Ref!D16</f>
        <v>NA</v>
      </c>
      <c s="87" t="str">
        <f>CSD_Detail_by_Geog_Ref!E16</f>
        <v>NA</v>
      </c>
      <c s="200">
        <f>CSD_Detail_by_Geog_Ref!G16</f>
        <v>0</v>
      </c>
      <c s="86" t="str">
        <f>CSD_Detail_by_Geog_Ref!H16</f>
        <v>NA</v>
      </c>
      <c s="86" t="str">
        <f>CSD_Detail_by_Geog_Ref!I16</f>
        <v>NA</v>
      </c>
      <c s="87" t="str">
        <f>CSD_Detail_by_Geog_Ref!J16</f>
        <v>NA</v>
      </c>
      <c s="200">
        <f>CSD_Detail_by_Geog_Ref!L16</f>
        <v>0</v>
      </c>
      <c s="86" t="str">
        <f>CSD_Detail_by_Geog_Ref!M16</f>
        <v>NA</v>
      </c>
      <c s="86" t="str">
        <f>CSD_Detail_by_Geog_Ref!N16</f>
        <v>NA</v>
      </c>
      <c s="87" t="str">
        <f>CSD_Detail_by_Geog_Ref!O16</f>
        <v>NA</v>
      </c>
      <c s="200">
        <f>CSD_Detail_by_Geog_Ref!Q16</f>
        <v>0</v>
      </c>
      <c s="86" t="str">
        <f>CSD_Detail_by_Geog_Ref!R16</f>
        <v>NA</v>
      </c>
      <c s="86" t="str">
        <f>CSD_Detail_by_Geog_Ref!S16</f>
        <v>NA</v>
      </c>
      <c s="87" t="str">
        <f>CSD_Detail_by_Geog_Ref!T16</f>
        <v>NA</v>
      </c>
      <c s="88"/>
      <c s="88"/>
      <c s="89"/>
      <c s="90"/>
      <c s="90"/>
      <c s="90"/>
    </row>
    <row r="21" spans="1:25" ht="14.1" customHeight="1" hidden="1" outlineLevel="1">
      <c r="A21" s="318"/>
      <c s="237" t="s">
        <v>448</v>
      </c>
      <c s="242" t="s">
        <v>621</v>
      </c>
      <c s="200">
        <f>CSD_Detail_by_Geog_Ref!B17</f>
        <v>0</v>
      </c>
      <c s="86" t="str">
        <f>CSD_Detail_by_Geog_Ref!C17</f>
        <v>NA</v>
      </c>
      <c s="86" t="str">
        <f>CSD_Detail_by_Geog_Ref!D17</f>
        <v>NA</v>
      </c>
      <c s="87" t="str">
        <f>CSD_Detail_by_Geog_Ref!E17</f>
        <v>NA</v>
      </c>
      <c s="200">
        <f>CSD_Detail_by_Geog_Ref!G17</f>
        <v>0</v>
      </c>
      <c s="86" t="str">
        <f>CSD_Detail_by_Geog_Ref!H17</f>
        <v>NA</v>
      </c>
      <c s="86" t="str">
        <f>CSD_Detail_by_Geog_Ref!I17</f>
        <v>NA</v>
      </c>
      <c s="87" t="str">
        <f>CSD_Detail_by_Geog_Ref!J17</f>
        <v>NA</v>
      </c>
      <c s="200">
        <f>CSD_Detail_by_Geog_Ref!L17</f>
        <v>0</v>
      </c>
      <c s="86" t="str">
        <f>CSD_Detail_by_Geog_Ref!M17</f>
        <v>NA</v>
      </c>
      <c s="86" t="str">
        <f>CSD_Detail_by_Geog_Ref!N17</f>
        <v>NA</v>
      </c>
      <c s="87" t="str">
        <f>CSD_Detail_by_Geog_Ref!O17</f>
        <v>NA</v>
      </c>
      <c s="200">
        <f>CSD_Detail_by_Geog_Ref!Q17</f>
        <v>0</v>
      </c>
      <c s="86" t="str">
        <f>CSD_Detail_by_Geog_Ref!R17</f>
        <v>NA</v>
      </c>
      <c s="86" t="str">
        <f>CSD_Detail_by_Geog_Ref!S17</f>
        <v>NA</v>
      </c>
      <c s="87" t="str">
        <f>CSD_Detail_by_Geog_Ref!T17</f>
        <v>NA</v>
      </c>
      <c s="88"/>
      <c s="88"/>
      <c s="89"/>
      <c s="90"/>
      <c s="90"/>
      <c s="90"/>
    </row>
    <row r="22" spans="1:25" ht="14.1" customHeight="1" collapsed="1">
      <c r="A22" s="318"/>
      <c s="237" t="s">
        <v>211</v>
      </c>
      <c s="242" t="s">
        <v>622</v>
      </c>
      <c s="200">
        <f>CSD_Detail_by_Geog_Ref!B18</f>
        <v>0</v>
      </c>
      <c s="86" t="str">
        <f>CSD_Detail_by_Geog_Ref!C18</f>
        <v>NA</v>
      </c>
      <c s="86" t="str">
        <f>CSD_Detail_by_Geog_Ref!D18</f>
        <v>NA</v>
      </c>
      <c s="87" t="str">
        <f>CSD_Detail_by_Geog_Ref!E18</f>
        <v>NA</v>
      </c>
      <c s="200">
        <f>CSD_Detail_by_Geog_Ref!G18</f>
        <v>0</v>
      </c>
      <c s="86" t="str">
        <f>CSD_Detail_by_Geog_Ref!H18</f>
        <v>NA</v>
      </c>
      <c s="86" t="str">
        <f>CSD_Detail_by_Geog_Ref!I18</f>
        <v>NA</v>
      </c>
      <c s="87" t="str">
        <f>CSD_Detail_by_Geog_Ref!J18</f>
        <v>NA</v>
      </c>
      <c s="200">
        <f>CSD_Detail_by_Geog_Ref!L18</f>
        <v>0</v>
      </c>
      <c s="86" t="str">
        <f>CSD_Detail_by_Geog_Ref!M18</f>
        <v>NA</v>
      </c>
      <c s="86" t="str">
        <f>CSD_Detail_by_Geog_Ref!N18</f>
        <v>NA</v>
      </c>
      <c s="87" t="str">
        <f>CSD_Detail_by_Geog_Ref!O18</f>
        <v>NA</v>
      </c>
      <c s="200">
        <f>CSD_Detail_by_Geog_Ref!Q18</f>
        <v>0</v>
      </c>
      <c s="86" t="str">
        <f>CSD_Detail_by_Geog_Ref!R18</f>
        <v>NA</v>
      </c>
      <c s="86" t="str">
        <f>CSD_Detail_by_Geog_Ref!S18</f>
        <v>NA</v>
      </c>
      <c s="87" t="str">
        <f>CSD_Detail_by_Geog_Ref!T18</f>
        <v>NA</v>
      </c>
      <c s="88"/>
      <c s="88"/>
      <c s="89"/>
      <c s="90"/>
      <c s="90"/>
      <c s="90"/>
    </row>
    <row r="23" spans="1:25" ht="14.1" customHeight="1">
      <c r="A23" s="318"/>
      <c s="238" t="s">
        <v>8</v>
      </c>
      <c s="245" t="s">
        <v>623</v>
      </c>
      <c s="200">
        <f>CSD_Detail_by_Geog_Ref!B19</f>
        <v>0</v>
      </c>
      <c s="86" t="str">
        <f>CSD_Detail_by_Geog_Ref!C19</f>
        <v>NA</v>
      </c>
      <c s="86" t="str">
        <f>CSD_Detail_by_Geog_Ref!D19</f>
        <v>NA</v>
      </c>
      <c s="87" t="str">
        <f>CSD_Detail_by_Geog_Ref!E19</f>
        <v>NA</v>
      </c>
      <c s="200">
        <f>CSD_Detail_by_Geog_Ref!G19</f>
        <v>0</v>
      </c>
      <c s="86" t="str">
        <f>CSD_Detail_by_Geog_Ref!H19</f>
        <v>NA</v>
      </c>
      <c s="86" t="str">
        <f>CSD_Detail_by_Geog_Ref!I19</f>
        <v>NA</v>
      </c>
      <c s="87" t="str">
        <f>CSD_Detail_by_Geog_Ref!J19</f>
        <v>NA</v>
      </c>
      <c s="200">
        <f>CSD_Detail_by_Geog_Ref!L19</f>
        <v>0</v>
      </c>
      <c s="86" t="str">
        <f>CSD_Detail_by_Geog_Ref!M19</f>
        <v>NA</v>
      </c>
      <c s="86" t="str">
        <f>CSD_Detail_by_Geog_Ref!N19</f>
        <v>NA</v>
      </c>
      <c s="87" t="str">
        <f>CSD_Detail_by_Geog_Ref!O19</f>
        <v>NA</v>
      </c>
      <c s="200">
        <f>CSD_Detail_by_Geog_Ref!Q19</f>
        <v>0</v>
      </c>
      <c s="86" t="str">
        <f>CSD_Detail_by_Geog_Ref!R19</f>
        <v>NA</v>
      </c>
      <c s="86" t="str">
        <f>CSD_Detail_by_Geog_Ref!S19</f>
        <v>NA</v>
      </c>
      <c s="87" t="str">
        <f>CSD_Detail_by_Geog_Ref!T19</f>
        <v>NA</v>
      </c>
      <c s="88"/>
      <c s="88"/>
      <c s="89"/>
      <c s="90"/>
      <c s="90"/>
      <c s="90"/>
    </row>
    <row r="24" spans="1:25" ht="14.1" customHeight="1">
      <c r="A24" s="318"/>
      <c s="237" t="s">
        <v>242</v>
      </c>
      <c s="242" t="s">
        <v>624</v>
      </c>
      <c s="200">
        <f>CSD_Detail_by_Geog_Ref!B20</f>
        <v>0</v>
      </c>
      <c s="86" t="str">
        <f>CSD_Detail_by_Geog_Ref!C20</f>
        <v>NA</v>
      </c>
      <c s="86" t="str">
        <f>CSD_Detail_by_Geog_Ref!D20</f>
        <v>NA</v>
      </c>
      <c s="87" t="str">
        <f>CSD_Detail_by_Geog_Ref!E20</f>
        <v>NA</v>
      </c>
      <c s="200">
        <f>CSD_Detail_by_Geog_Ref!G20</f>
        <v>0</v>
      </c>
      <c s="86" t="str">
        <f>CSD_Detail_by_Geog_Ref!H20</f>
        <v>NA</v>
      </c>
      <c s="86" t="str">
        <f>CSD_Detail_by_Geog_Ref!I20</f>
        <v>NA</v>
      </c>
      <c s="87" t="str">
        <f>CSD_Detail_by_Geog_Ref!J20</f>
        <v>NA</v>
      </c>
      <c s="200">
        <f>CSD_Detail_by_Geog_Ref!L20</f>
        <v>0</v>
      </c>
      <c s="86" t="str">
        <f>CSD_Detail_by_Geog_Ref!M20</f>
        <v>NA</v>
      </c>
      <c s="86" t="str">
        <f>CSD_Detail_by_Geog_Ref!N20</f>
        <v>NA</v>
      </c>
      <c s="87" t="str">
        <f>CSD_Detail_by_Geog_Ref!O20</f>
        <v>NA</v>
      </c>
      <c s="200">
        <f>CSD_Detail_by_Geog_Ref!Q20</f>
        <v>0</v>
      </c>
      <c s="86" t="str">
        <f>CSD_Detail_by_Geog_Ref!R20</f>
        <v>NA</v>
      </c>
      <c s="86" t="str">
        <f>CSD_Detail_by_Geog_Ref!S20</f>
        <v>NA</v>
      </c>
      <c s="87" t="str">
        <f>CSD_Detail_by_Geog_Ref!T20</f>
        <v>NA</v>
      </c>
      <c s="88"/>
      <c s="88"/>
      <c s="89"/>
      <c s="90"/>
      <c s="90"/>
      <c s="90"/>
    </row>
    <row r="25" spans="1:25" ht="14.1" customHeight="1">
      <c r="A25" s="318"/>
      <c s="237" t="s">
        <v>541</v>
      </c>
      <c s="242" t="s">
        <v>625</v>
      </c>
      <c s="200">
        <f>CSD_Detail_by_Geog_Ref!B21</f>
        <v>0</v>
      </c>
      <c s="86" t="str">
        <f>CSD_Detail_by_Geog_Ref!C21</f>
        <v>NA</v>
      </c>
      <c s="86" t="str">
        <f>CSD_Detail_by_Geog_Ref!D21</f>
        <v>NA</v>
      </c>
      <c s="87" t="str">
        <f>CSD_Detail_by_Geog_Ref!E21</f>
        <v>NA</v>
      </c>
      <c s="200">
        <f>CSD_Detail_by_Geog_Ref!G21</f>
        <v>0</v>
      </c>
      <c s="86" t="str">
        <f>CSD_Detail_by_Geog_Ref!H21</f>
        <v>NA</v>
      </c>
      <c s="86" t="str">
        <f>CSD_Detail_by_Geog_Ref!I21</f>
        <v>NA</v>
      </c>
      <c s="87" t="str">
        <f>CSD_Detail_by_Geog_Ref!J21</f>
        <v>NA</v>
      </c>
      <c s="200">
        <f>CSD_Detail_by_Geog_Ref!L21</f>
        <v>0</v>
      </c>
      <c s="86" t="str">
        <f>CSD_Detail_by_Geog_Ref!M21</f>
        <v>NA</v>
      </c>
      <c s="86" t="str">
        <f>CSD_Detail_by_Geog_Ref!N21</f>
        <v>NA</v>
      </c>
      <c s="87" t="str">
        <f>CSD_Detail_by_Geog_Ref!O21</f>
        <v>NA</v>
      </c>
      <c s="200">
        <f>CSD_Detail_by_Geog_Ref!Q21</f>
        <v>0</v>
      </c>
      <c s="86" t="str">
        <f>CSD_Detail_by_Geog_Ref!R21</f>
        <v>NA</v>
      </c>
      <c s="86" t="str">
        <f>CSD_Detail_by_Geog_Ref!S21</f>
        <v>NA</v>
      </c>
      <c s="87" t="str">
        <f>CSD_Detail_by_Geog_Ref!T21</f>
        <v>NA</v>
      </c>
      <c s="88"/>
      <c s="88"/>
      <c s="89"/>
      <c s="90"/>
      <c s="90"/>
      <c s="90"/>
    </row>
    <row r="26" spans="1:25" ht="14.1" customHeight="1">
      <c r="A26" s="318"/>
      <c s="237" t="s">
        <v>212</v>
      </c>
      <c s="242" t="s">
        <v>626</v>
      </c>
      <c s="200">
        <f>CSD_Detail_by_Geog_Ref!B22</f>
        <v>0</v>
      </c>
      <c s="86" t="str">
        <f>CSD_Detail_by_Geog_Ref!C22</f>
        <v>NA</v>
      </c>
      <c s="86" t="str">
        <f>CSD_Detail_by_Geog_Ref!D22</f>
        <v>NA</v>
      </c>
      <c s="87" t="str">
        <f>CSD_Detail_by_Geog_Ref!E22</f>
        <v>NA</v>
      </c>
      <c s="200">
        <f>CSD_Detail_by_Geog_Ref!G22</f>
        <v>0</v>
      </c>
      <c s="86" t="str">
        <f>CSD_Detail_by_Geog_Ref!H22</f>
        <v>NA</v>
      </c>
      <c s="86" t="str">
        <f>CSD_Detail_by_Geog_Ref!I22</f>
        <v>NA</v>
      </c>
      <c s="87" t="str">
        <f>CSD_Detail_by_Geog_Ref!J22</f>
        <v>NA</v>
      </c>
      <c s="200">
        <f>CSD_Detail_by_Geog_Ref!L22</f>
        <v>0</v>
      </c>
      <c s="86" t="str">
        <f>CSD_Detail_by_Geog_Ref!M22</f>
        <v>NA</v>
      </c>
      <c s="86" t="str">
        <f>CSD_Detail_by_Geog_Ref!N22</f>
        <v>NA</v>
      </c>
      <c s="87" t="str">
        <f>CSD_Detail_by_Geog_Ref!O22</f>
        <v>NA</v>
      </c>
      <c s="200">
        <f>CSD_Detail_by_Geog_Ref!Q22</f>
        <v>0</v>
      </c>
      <c s="86" t="str">
        <f>CSD_Detail_by_Geog_Ref!R22</f>
        <v>NA</v>
      </c>
      <c s="86" t="str">
        <f>CSD_Detail_by_Geog_Ref!S22</f>
        <v>NA</v>
      </c>
      <c s="87" t="str">
        <f>CSD_Detail_by_Geog_Ref!T22</f>
        <v>NA</v>
      </c>
      <c s="88"/>
      <c s="88"/>
      <c s="89"/>
      <c s="90"/>
      <c s="90"/>
      <c s="90"/>
    </row>
    <row r="27" spans="1:25" ht="14.1" customHeight="1" hidden="1" outlineLevel="1">
      <c r="A27" s="318"/>
      <c s="237" t="s">
        <v>25</v>
      </c>
      <c s="242" t="s">
        <v>627</v>
      </c>
      <c s="200">
        <f>CSD_Detail_by_Geog_Ref!B23</f>
        <v>0</v>
      </c>
      <c s="86" t="str">
        <f>CSD_Detail_by_Geog_Ref!C23</f>
        <v>NA</v>
      </c>
      <c s="86" t="str">
        <f>CSD_Detail_by_Geog_Ref!D23</f>
        <v>NA</v>
      </c>
      <c s="87" t="str">
        <f>CSD_Detail_by_Geog_Ref!E23</f>
        <v>NA</v>
      </c>
      <c s="200">
        <f>CSD_Detail_by_Geog_Ref!G23</f>
        <v>0</v>
      </c>
      <c s="86" t="str">
        <f>CSD_Detail_by_Geog_Ref!H23</f>
        <v>NA</v>
      </c>
      <c s="86" t="str">
        <f>CSD_Detail_by_Geog_Ref!I23</f>
        <v>NA</v>
      </c>
      <c s="87" t="str">
        <f>CSD_Detail_by_Geog_Ref!J23</f>
        <v>NA</v>
      </c>
      <c s="200">
        <f>CSD_Detail_by_Geog_Ref!L23</f>
        <v>0</v>
      </c>
      <c s="86" t="str">
        <f>CSD_Detail_by_Geog_Ref!M23</f>
        <v>NA</v>
      </c>
      <c s="86" t="str">
        <f>CSD_Detail_by_Geog_Ref!N23</f>
        <v>NA</v>
      </c>
      <c s="87" t="str">
        <f>CSD_Detail_by_Geog_Ref!O23</f>
        <v>NA</v>
      </c>
      <c s="200">
        <f>CSD_Detail_by_Geog_Ref!Q23</f>
        <v>0</v>
      </c>
      <c s="86" t="str">
        <f>CSD_Detail_by_Geog_Ref!R23</f>
        <v>NA</v>
      </c>
      <c s="86" t="str">
        <f>CSD_Detail_by_Geog_Ref!S23</f>
        <v>NA</v>
      </c>
      <c s="87" t="str">
        <f>CSD_Detail_by_Geog_Ref!T23</f>
        <v>NA</v>
      </c>
      <c s="88"/>
      <c s="88"/>
      <c s="89"/>
      <c s="90"/>
      <c s="90"/>
      <c s="90"/>
    </row>
    <row r="28" spans="1:25" ht="14.1" customHeight="1" hidden="1" outlineLevel="1">
      <c r="A28" s="318"/>
      <c s="237" t="s">
        <v>24</v>
      </c>
      <c s="242" t="s">
        <v>628</v>
      </c>
      <c s="200">
        <f>CSD_Detail_by_Geog_Ref!B24</f>
        <v>0</v>
      </c>
      <c s="86" t="str">
        <f>CSD_Detail_by_Geog_Ref!C24</f>
        <v>NA</v>
      </c>
      <c s="86" t="str">
        <f>CSD_Detail_by_Geog_Ref!D24</f>
        <v>NA</v>
      </c>
      <c s="87" t="str">
        <f>CSD_Detail_by_Geog_Ref!E24</f>
        <v>NA</v>
      </c>
      <c s="200">
        <f>CSD_Detail_by_Geog_Ref!G24</f>
        <v>0</v>
      </c>
      <c s="86" t="str">
        <f>CSD_Detail_by_Geog_Ref!H24</f>
        <v>NA</v>
      </c>
      <c s="86" t="str">
        <f>CSD_Detail_by_Geog_Ref!I24</f>
        <v>NA</v>
      </c>
      <c s="87" t="str">
        <f>CSD_Detail_by_Geog_Ref!J24</f>
        <v>NA</v>
      </c>
      <c s="200">
        <f>CSD_Detail_by_Geog_Ref!L24</f>
        <v>0</v>
      </c>
      <c s="86" t="str">
        <f>CSD_Detail_by_Geog_Ref!M24</f>
        <v>NA</v>
      </c>
      <c s="86" t="str">
        <f>CSD_Detail_by_Geog_Ref!N24</f>
        <v>NA</v>
      </c>
      <c s="87" t="str">
        <f>CSD_Detail_by_Geog_Ref!O24</f>
        <v>NA</v>
      </c>
      <c s="200">
        <f>CSD_Detail_by_Geog_Ref!Q24</f>
        <v>0</v>
      </c>
      <c s="86" t="str">
        <f>CSD_Detail_by_Geog_Ref!R24</f>
        <v>NA</v>
      </c>
      <c s="86" t="str">
        <f>CSD_Detail_by_Geog_Ref!S24</f>
        <v>NA</v>
      </c>
      <c s="87" t="str">
        <f>CSD_Detail_by_Geog_Ref!T24</f>
        <v>NA</v>
      </c>
      <c s="88"/>
      <c s="88"/>
      <c s="89"/>
      <c s="90"/>
      <c s="90"/>
      <c s="90"/>
    </row>
    <row r="29" spans="1:25" ht="14.1" customHeight="1" collapsed="1">
      <c r="A29" s="318"/>
      <c s="237" t="s">
        <v>243</v>
      </c>
      <c s="242" t="s">
        <v>629</v>
      </c>
      <c s="200">
        <f>CSD_Detail_by_Geog_Ref!B25</f>
        <v>0</v>
      </c>
      <c s="86" t="str">
        <f>CSD_Detail_by_Geog_Ref!C25</f>
        <v>NA</v>
      </c>
      <c s="86" t="str">
        <f>CSD_Detail_by_Geog_Ref!D25</f>
        <v>NA</v>
      </c>
      <c s="87" t="str">
        <f>CSD_Detail_by_Geog_Ref!E25</f>
        <v>NA</v>
      </c>
      <c s="200">
        <f>CSD_Detail_by_Geog_Ref!G25</f>
        <v>0</v>
      </c>
      <c s="86" t="str">
        <f>CSD_Detail_by_Geog_Ref!H25</f>
        <v>NA</v>
      </c>
      <c s="86" t="str">
        <f>CSD_Detail_by_Geog_Ref!I25</f>
        <v>NA</v>
      </c>
      <c s="87" t="str">
        <f>CSD_Detail_by_Geog_Ref!J25</f>
        <v>NA</v>
      </c>
      <c s="200">
        <f>CSD_Detail_by_Geog_Ref!L25</f>
        <v>0</v>
      </c>
      <c s="86" t="str">
        <f>CSD_Detail_by_Geog_Ref!M25</f>
        <v>NA</v>
      </c>
      <c s="86" t="str">
        <f>CSD_Detail_by_Geog_Ref!N25</f>
        <v>NA</v>
      </c>
      <c s="87" t="str">
        <f>CSD_Detail_by_Geog_Ref!O25</f>
        <v>NA</v>
      </c>
      <c s="200">
        <f>CSD_Detail_by_Geog_Ref!Q25</f>
        <v>0</v>
      </c>
      <c s="86" t="str">
        <f>CSD_Detail_by_Geog_Ref!R25</f>
        <v>NA</v>
      </c>
      <c s="86" t="str">
        <f>CSD_Detail_by_Geog_Ref!S25</f>
        <v>NA</v>
      </c>
      <c s="87" t="str">
        <f>CSD_Detail_by_Geog_Ref!T25</f>
        <v>NA</v>
      </c>
      <c s="88"/>
      <c s="88"/>
      <c s="89"/>
      <c s="90"/>
      <c s="90"/>
      <c s="90"/>
    </row>
    <row r="30" spans="1:25" ht="14.1" customHeight="1">
      <c r="A30" s="318"/>
      <c s="237" t="s">
        <v>306</v>
      </c>
      <c s="242" t="s">
        <v>630</v>
      </c>
      <c s="200">
        <f>CSD_Detail_by_Geog_Ref!B26</f>
        <v>0</v>
      </c>
      <c s="86" t="str">
        <f>CSD_Detail_by_Geog_Ref!C26</f>
        <v>NA</v>
      </c>
      <c s="86" t="str">
        <f>CSD_Detail_by_Geog_Ref!D26</f>
        <v>NA</v>
      </c>
      <c s="87" t="str">
        <f>CSD_Detail_by_Geog_Ref!E26</f>
        <v>NA</v>
      </c>
      <c s="200">
        <f>CSD_Detail_by_Geog_Ref!G26</f>
        <v>0</v>
      </c>
      <c s="86" t="str">
        <f>CSD_Detail_by_Geog_Ref!H26</f>
        <v>NA</v>
      </c>
      <c s="86" t="str">
        <f>CSD_Detail_by_Geog_Ref!I26</f>
        <v>NA</v>
      </c>
      <c s="87" t="str">
        <f>CSD_Detail_by_Geog_Ref!J26</f>
        <v>NA</v>
      </c>
      <c s="200">
        <f>CSD_Detail_by_Geog_Ref!L26</f>
        <v>0</v>
      </c>
      <c s="86" t="str">
        <f>CSD_Detail_by_Geog_Ref!M26</f>
        <v>NA</v>
      </c>
      <c s="86" t="str">
        <f>CSD_Detail_by_Geog_Ref!N26</f>
        <v>NA</v>
      </c>
      <c s="87" t="str">
        <f>CSD_Detail_by_Geog_Ref!O26</f>
        <v>NA</v>
      </c>
      <c s="200">
        <f>CSD_Detail_by_Geog_Ref!Q26</f>
        <v>0</v>
      </c>
      <c s="86" t="str">
        <f>CSD_Detail_by_Geog_Ref!R26</f>
        <v>NA</v>
      </c>
      <c s="86" t="str">
        <f>CSD_Detail_by_Geog_Ref!S26</f>
        <v>NA</v>
      </c>
      <c s="87" t="str">
        <f>CSD_Detail_by_Geog_Ref!T26</f>
        <v>NA</v>
      </c>
      <c s="88"/>
      <c s="88"/>
      <c s="89"/>
      <c s="90"/>
      <c s="90"/>
      <c s="90"/>
    </row>
    <row r="31" spans="1:25" ht="14.1" customHeight="1">
      <c r="A31" s="318"/>
      <c s="239" t="s">
        <v>244</v>
      </c>
      <c s="244" t="s">
        <v>631</v>
      </c>
      <c s="200">
        <f>CSD_Detail_by_Geog_Ref!B27</f>
        <v>0</v>
      </c>
      <c s="86" t="str">
        <f>CSD_Detail_by_Geog_Ref!C27</f>
        <v>NA</v>
      </c>
      <c s="86" t="str">
        <f>CSD_Detail_by_Geog_Ref!D27</f>
        <v>NA</v>
      </c>
      <c s="87" t="str">
        <f>CSD_Detail_by_Geog_Ref!E27</f>
        <v>NA</v>
      </c>
      <c s="200">
        <f>CSD_Detail_by_Geog_Ref!G27</f>
        <v>0</v>
      </c>
      <c s="86" t="str">
        <f>CSD_Detail_by_Geog_Ref!H27</f>
        <v>NA</v>
      </c>
      <c s="86" t="str">
        <f>CSD_Detail_by_Geog_Ref!I27</f>
        <v>NA</v>
      </c>
      <c s="87" t="str">
        <f>CSD_Detail_by_Geog_Ref!J27</f>
        <v>NA</v>
      </c>
      <c s="200">
        <f>CSD_Detail_by_Geog_Ref!L27</f>
        <v>0</v>
      </c>
      <c s="86" t="str">
        <f>CSD_Detail_by_Geog_Ref!M27</f>
        <v>NA</v>
      </c>
      <c s="86" t="str">
        <f>CSD_Detail_by_Geog_Ref!N27</f>
        <v>NA</v>
      </c>
      <c s="87" t="str">
        <f>CSD_Detail_by_Geog_Ref!O27</f>
        <v>NA</v>
      </c>
      <c s="200">
        <f>CSD_Detail_by_Geog_Ref!Q27</f>
        <v>0</v>
      </c>
      <c s="86" t="str">
        <f>CSD_Detail_by_Geog_Ref!R27</f>
        <v>NA</v>
      </c>
      <c s="86" t="str">
        <f>CSD_Detail_by_Geog_Ref!S27</f>
        <v>NA</v>
      </c>
      <c s="87" t="str">
        <f>CSD_Detail_by_Geog_Ref!T27</f>
        <v>NA</v>
      </c>
      <c s="88"/>
      <c s="88"/>
      <c s="89"/>
      <c s="90"/>
      <c s="90"/>
      <c s="90"/>
    </row>
    <row r="32" spans="1:25" ht="14.1" customHeight="1">
      <c r="A32" s="318"/>
      <c s="239" t="s">
        <v>83</v>
      </c>
      <c s="244" t="s">
        <v>632</v>
      </c>
      <c s="200">
        <f>CSD_Detail_by_Geog_Ref!B28</f>
        <v>0</v>
      </c>
      <c s="86" t="str">
        <f>CSD_Detail_by_Geog_Ref!C28</f>
        <v>NA</v>
      </c>
      <c s="86" t="str">
        <f>CSD_Detail_by_Geog_Ref!D28</f>
        <v>NA</v>
      </c>
      <c s="87" t="str">
        <f>CSD_Detail_by_Geog_Ref!E28</f>
        <v>NA</v>
      </c>
      <c s="200">
        <f>CSD_Detail_by_Geog_Ref!G28</f>
        <v>0</v>
      </c>
      <c s="86" t="str">
        <f>CSD_Detail_by_Geog_Ref!H28</f>
        <v>NA</v>
      </c>
      <c s="86" t="str">
        <f>CSD_Detail_by_Geog_Ref!I28</f>
        <v>NA</v>
      </c>
      <c s="87" t="str">
        <f>CSD_Detail_by_Geog_Ref!J28</f>
        <v>NA</v>
      </c>
      <c s="200">
        <f>CSD_Detail_by_Geog_Ref!L28</f>
        <v>0</v>
      </c>
      <c s="86" t="str">
        <f>CSD_Detail_by_Geog_Ref!M28</f>
        <v>NA</v>
      </c>
      <c s="86" t="str">
        <f>CSD_Detail_by_Geog_Ref!N28</f>
        <v>NA</v>
      </c>
      <c s="87" t="str">
        <f>CSD_Detail_by_Geog_Ref!O28</f>
        <v>NA</v>
      </c>
      <c s="200">
        <f>CSD_Detail_by_Geog_Ref!Q28</f>
        <v>0</v>
      </c>
      <c s="86" t="str">
        <f>CSD_Detail_by_Geog_Ref!R28</f>
        <v>NA</v>
      </c>
      <c s="86" t="str">
        <f>CSD_Detail_by_Geog_Ref!S28</f>
        <v>NA</v>
      </c>
      <c s="87" t="str">
        <f>CSD_Detail_by_Geog_Ref!T28</f>
        <v>NA</v>
      </c>
      <c s="88"/>
      <c s="88"/>
      <c s="89"/>
      <c s="90"/>
      <c s="90"/>
      <c s="90"/>
    </row>
    <row r="33" spans="1:25" ht="14.1" customHeight="1">
      <c r="A33" s="318"/>
      <c s="239" t="s">
        <v>84</v>
      </c>
      <c s="244" t="s">
        <v>633</v>
      </c>
      <c s="200">
        <f>CSD_Detail_by_Geog_Ref!B29</f>
        <v>0</v>
      </c>
      <c s="86" t="str">
        <f>CSD_Detail_by_Geog_Ref!C29</f>
        <v>NA</v>
      </c>
      <c s="86" t="str">
        <f>CSD_Detail_by_Geog_Ref!D29</f>
        <v>NA</v>
      </c>
      <c s="87" t="str">
        <f>CSD_Detail_by_Geog_Ref!E29</f>
        <v>NA</v>
      </c>
      <c s="200">
        <f>CSD_Detail_by_Geog_Ref!G29</f>
        <v>0</v>
      </c>
      <c s="86" t="str">
        <f>CSD_Detail_by_Geog_Ref!H29</f>
        <v>NA</v>
      </c>
      <c s="86" t="str">
        <f>CSD_Detail_by_Geog_Ref!I29</f>
        <v>NA</v>
      </c>
      <c s="87" t="str">
        <f>CSD_Detail_by_Geog_Ref!J29</f>
        <v>NA</v>
      </c>
      <c s="200">
        <f>CSD_Detail_by_Geog_Ref!L29</f>
        <v>0</v>
      </c>
      <c s="86" t="str">
        <f>CSD_Detail_by_Geog_Ref!M29</f>
        <v>NA</v>
      </c>
      <c s="86" t="str">
        <f>CSD_Detail_by_Geog_Ref!N29</f>
        <v>NA</v>
      </c>
      <c s="87" t="str">
        <f>CSD_Detail_by_Geog_Ref!O29</f>
        <v>NA</v>
      </c>
      <c s="200">
        <f>CSD_Detail_by_Geog_Ref!Q29</f>
        <v>0</v>
      </c>
      <c s="86" t="str">
        <f>CSD_Detail_by_Geog_Ref!R29</f>
        <v>NA</v>
      </c>
      <c s="86" t="str">
        <f>CSD_Detail_by_Geog_Ref!S29</f>
        <v>NA</v>
      </c>
      <c s="87" t="str">
        <f>CSD_Detail_by_Geog_Ref!T29</f>
        <v>NA</v>
      </c>
      <c s="88"/>
      <c s="88"/>
      <c s="89"/>
      <c s="90"/>
      <c s="90"/>
      <c s="90"/>
    </row>
    <row r="34" spans="1:25" ht="14.1" customHeight="1">
      <c r="A34" s="318"/>
      <c s="237" t="s">
        <v>85</v>
      </c>
      <c s="242" t="s">
        <v>634</v>
      </c>
      <c s="200">
        <f>CSD_Detail_by_Geog_Ref!B30</f>
        <v>0</v>
      </c>
      <c s="86" t="str">
        <f>CSD_Detail_by_Geog_Ref!C30</f>
        <v>NA</v>
      </c>
      <c s="86" t="str">
        <f>CSD_Detail_by_Geog_Ref!D30</f>
        <v>NA</v>
      </c>
      <c s="87" t="str">
        <f>CSD_Detail_by_Geog_Ref!E30</f>
        <v>NA</v>
      </c>
      <c s="200">
        <f>CSD_Detail_by_Geog_Ref!G30</f>
        <v>0</v>
      </c>
      <c s="86" t="str">
        <f>CSD_Detail_by_Geog_Ref!H30</f>
        <v>NA</v>
      </c>
      <c s="86" t="str">
        <f>CSD_Detail_by_Geog_Ref!I30</f>
        <v>NA</v>
      </c>
      <c s="87" t="str">
        <f>CSD_Detail_by_Geog_Ref!J30</f>
        <v>NA</v>
      </c>
      <c s="200">
        <f>CSD_Detail_by_Geog_Ref!L30</f>
        <v>0</v>
      </c>
      <c s="86" t="str">
        <f>CSD_Detail_by_Geog_Ref!M30</f>
        <v>NA</v>
      </c>
      <c s="86" t="str">
        <f>CSD_Detail_by_Geog_Ref!N30</f>
        <v>NA</v>
      </c>
      <c s="87" t="str">
        <f>CSD_Detail_by_Geog_Ref!O30</f>
        <v>NA</v>
      </c>
      <c s="200">
        <f>CSD_Detail_by_Geog_Ref!Q30</f>
        <v>0</v>
      </c>
      <c s="86" t="str">
        <f>CSD_Detail_by_Geog_Ref!R30</f>
        <v>NA</v>
      </c>
      <c s="86" t="str">
        <f>CSD_Detail_by_Geog_Ref!S30</f>
        <v>NA</v>
      </c>
      <c s="87" t="str">
        <f>CSD_Detail_by_Geog_Ref!T30</f>
        <v>NA</v>
      </c>
      <c s="88"/>
      <c s="88"/>
      <c s="89"/>
      <c s="90"/>
      <c s="90"/>
      <c s="90"/>
    </row>
    <row r="35" spans="1:31" s="61" customFormat="1" ht="14.1" customHeight="1">
      <c r="A35" s="318"/>
      <c s="237" t="s">
        <v>86</v>
      </c>
      <c s="242" t="s">
        <v>635</v>
      </c>
      <c s="200">
        <f>CSD_Detail_by_Geog_Ref!B31</f>
        <v>0</v>
      </c>
      <c s="86" t="str">
        <f>CSD_Detail_by_Geog_Ref!C31</f>
        <v>NA</v>
      </c>
      <c s="86" t="str">
        <f>CSD_Detail_by_Geog_Ref!D31</f>
        <v>NA</v>
      </c>
      <c s="87" t="str">
        <f>CSD_Detail_by_Geog_Ref!E31</f>
        <v>NA</v>
      </c>
      <c s="200">
        <f>CSD_Detail_by_Geog_Ref!G31</f>
        <v>0</v>
      </c>
      <c s="86" t="str">
        <f>CSD_Detail_by_Geog_Ref!H31</f>
        <v>NA</v>
      </c>
      <c s="86" t="str">
        <f>CSD_Detail_by_Geog_Ref!I31</f>
        <v>NA</v>
      </c>
      <c s="87" t="str">
        <f>CSD_Detail_by_Geog_Ref!J31</f>
        <v>NA</v>
      </c>
      <c s="200">
        <f>CSD_Detail_by_Geog_Ref!L31</f>
        <v>0</v>
      </c>
      <c s="86" t="str">
        <f>CSD_Detail_by_Geog_Ref!M31</f>
        <v>NA</v>
      </c>
      <c s="86" t="str">
        <f>CSD_Detail_by_Geog_Ref!N31</f>
        <v>NA</v>
      </c>
      <c s="87" t="str">
        <f>CSD_Detail_by_Geog_Ref!O31</f>
        <v>NA</v>
      </c>
      <c s="200">
        <f>CSD_Detail_by_Geog_Ref!Q31</f>
        <v>0</v>
      </c>
      <c s="86" t="str">
        <f>CSD_Detail_by_Geog_Ref!R31</f>
        <v>NA</v>
      </c>
      <c s="86" t="str">
        <f>CSD_Detail_by_Geog_Ref!S31</f>
        <v>NA</v>
      </c>
      <c s="87" t="str">
        <f>CSD_Detail_by_Geog_Ref!T31</f>
        <v>NA</v>
      </c>
      <c s="88"/>
      <c s="88"/>
      <c s="89"/>
      <c s="90"/>
      <c s="90"/>
      <c s="90"/>
      <c r="AA35" s="62"/>
      <c s="62"/>
      <c s="62"/>
      <c s="62"/>
      <c s="62"/>
    </row>
    <row r="36" spans="1:31" s="61" customFormat="1" ht="14.1" customHeight="1" hidden="1" outlineLevel="1">
      <c r="A36" s="318"/>
      <c s="237" t="s">
        <v>87</v>
      </c>
      <c s="242" t="s">
        <v>636</v>
      </c>
      <c s="200">
        <f>CSD_Detail_by_Geog_Ref!B32</f>
        <v>0</v>
      </c>
      <c s="86" t="str">
        <f>CSD_Detail_by_Geog_Ref!C32</f>
        <v>NA</v>
      </c>
      <c s="86" t="str">
        <f>CSD_Detail_by_Geog_Ref!D32</f>
        <v>NA</v>
      </c>
      <c s="87" t="str">
        <f>CSD_Detail_by_Geog_Ref!E32</f>
        <v>NA</v>
      </c>
      <c s="200">
        <f>CSD_Detail_by_Geog_Ref!G32</f>
        <v>0</v>
      </c>
      <c s="86" t="str">
        <f>CSD_Detail_by_Geog_Ref!H32</f>
        <v>NA</v>
      </c>
      <c s="86" t="str">
        <f>CSD_Detail_by_Geog_Ref!I32</f>
        <v>NA</v>
      </c>
      <c s="87" t="str">
        <f>CSD_Detail_by_Geog_Ref!J32</f>
        <v>NA</v>
      </c>
      <c s="200">
        <f>CSD_Detail_by_Geog_Ref!L32</f>
        <v>0</v>
      </c>
      <c s="86" t="str">
        <f>CSD_Detail_by_Geog_Ref!M32</f>
        <v>NA</v>
      </c>
      <c s="86" t="str">
        <f>CSD_Detail_by_Geog_Ref!N32</f>
        <v>NA</v>
      </c>
      <c s="87" t="str">
        <f>CSD_Detail_by_Geog_Ref!O32</f>
        <v>NA</v>
      </c>
      <c s="200">
        <f>CSD_Detail_by_Geog_Ref!Q32</f>
        <v>0</v>
      </c>
      <c s="86" t="str">
        <f>CSD_Detail_by_Geog_Ref!R32</f>
        <v>NA</v>
      </c>
      <c s="86" t="str">
        <f>CSD_Detail_by_Geog_Ref!S32</f>
        <v>NA</v>
      </c>
      <c s="87" t="str">
        <f>CSD_Detail_by_Geog_Ref!T32</f>
        <v>NA</v>
      </c>
      <c s="88"/>
      <c s="88"/>
      <c s="89"/>
      <c s="90"/>
      <c s="90"/>
      <c s="90"/>
      <c r="AA36" s="62"/>
      <c s="62"/>
      <c s="62"/>
      <c s="62"/>
      <c s="62"/>
    </row>
    <row r="37" spans="1:31" s="61" customFormat="1" ht="14.1" customHeight="1" hidden="1" outlineLevel="1">
      <c r="A37" s="318"/>
      <c s="237" t="s">
        <v>88</v>
      </c>
      <c s="242" t="s">
        <v>637</v>
      </c>
      <c s="200">
        <f>CSD_Detail_by_Geog_Ref!B33</f>
        <v>0</v>
      </c>
      <c s="86" t="str">
        <f>CSD_Detail_by_Geog_Ref!C33</f>
        <v>NA</v>
      </c>
      <c s="86" t="str">
        <f>CSD_Detail_by_Geog_Ref!D33</f>
        <v>NA</v>
      </c>
      <c s="87" t="str">
        <f>CSD_Detail_by_Geog_Ref!E33</f>
        <v>NA</v>
      </c>
      <c s="200">
        <f>CSD_Detail_by_Geog_Ref!G33</f>
        <v>0</v>
      </c>
      <c s="86" t="str">
        <f>CSD_Detail_by_Geog_Ref!H33</f>
        <v>NA</v>
      </c>
      <c s="86" t="str">
        <f>CSD_Detail_by_Geog_Ref!I33</f>
        <v>NA</v>
      </c>
      <c s="87" t="str">
        <f>CSD_Detail_by_Geog_Ref!J33</f>
        <v>NA</v>
      </c>
      <c s="200">
        <f>CSD_Detail_by_Geog_Ref!L33</f>
        <v>0</v>
      </c>
      <c s="86" t="str">
        <f>CSD_Detail_by_Geog_Ref!M33</f>
        <v>NA</v>
      </c>
      <c s="86" t="str">
        <f>CSD_Detail_by_Geog_Ref!N33</f>
        <v>NA</v>
      </c>
      <c s="87" t="str">
        <f>CSD_Detail_by_Geog_Ref!O33</f>
        <v>NA</v>
      </c>
      <c s="200">
        <f>CSD_Detail_by_Geog_Ref!Q33</f>
        <v>0</v>
      </c>
      <c s="86" t="str">
        <f>CSD_Detail_by_Geog_Ref!R33</f>
        <v>NA</v>
      </c>
      <c s="86" t="str">
        <f>CSD_Detail_by_Geog_Ref!S33</f>
        <v>NA</v>
      </c>
      <c s="87" t="str">
        <f>CSD_Detail_by_Geog_Ref!T33</f>
        <v>NA</v>
      </c>
      <c s="88"/>
      <c s="88"/>
      <c s="89"/>
      <c s="90"/>
      <c s="90"/>
      <c s="90"/>
      <c r="AA37" s="62"/>
      <c s="62"/>
      <c s="62"/>
      <c s="62"/>
      <c s="62"/>
    </row>
    <row r="38" spans="1:31" s="61" customFormat="1" ht="14.1" customHeight="1" collapsed="1">
      <c r="A38" s="318"/>
      <c s="239" t="s">
        <v>89</v>
      </c>
      <c s="244" t="s">
        <v>638</v>
      </c>
      <c s="200">
        <f>CSD_Detail_by_Geog_Ref!B34</f>
        <v>0</v>
      </c>
      <c s="86" t="str">
        <f>CSD_Detail_by_Geog_Ref!C34</f>
        <v>NA</v>
      </c>
      <c s="86" t="str">
        <f>CSD_Detail_by_Geog_Ref!D34</f>
        <v>NA</v>
      </c>
      <c s="87" t="str">
        <f>CSD_Detail_by_Geog_Ref!E34</f>
        <v>NA</v>
      </c>
      <c s="200">
        <f>CSD_Detail_by_Geog_Ref!G34</f>
        <v>0</v>
      </c>
      <c s="86" t="str">
        <f>CSD_Detail_by_Geog_Ref!H34</f>
        <v>NA</v>
      </c>
      <c s="86" t="str">
        <f>CSD_Detail_by_Geog_Ref!I34</f>
        <v>NA</v>
      </c>
      <c s="87" t="str">
        <f>CSD_Detail_by_Geog_Ref!J34</f>
        <v>NA</v>
      </c>
      <c s="200">
        <f>CSD_Detail_by_Geog_Ref!L34</f>
        <v>0</v>
      </c>
      <c s="86" t="str">
        <f>CSD_Detail_by_Geog_Ref!M34</f>
        <v>NA</v>
      </c>
      <c s="86" t="str">
        <f>CSD_Detail_by_Geog_Ref!N34</f>
        <v>NA</v>
      </c>
      <c s="87" t="str">
        <f>CSD_Detail_by_Geog_Ref!O34</f>
        <v>NA</v>
      </c>
      <c s="200">
        <f>CSD_Detail_by_Geog_Ref!Q34</f>
        <v>0</v>
      </c>
      <c s="86" t="str">
        <f>CSD_Detail_by_Geog_Ref!R34</f>
        <v>NA</v>
      </c>
      <c s="86" t="str">
        <f>CSD_Detail_by_Geog_Ref!S34</f>
        <v>NA</v>
      </c>
      <c s="87" t="str">
        <f>CSD_Detail_by_Geog_Ref!T34</f>
        <v>NA</v>
      </c>
      <c s="88"/>
      <c s="88"/>
      <c s="89"/>
      <c s="90"/>
      <c s="90"/>
      <c s="90"/>
      <c r="AA38" s="62"/>
      <c s="62"/>
      <c s="62"/>
      <c s="62"/>
      <c s="62"/>
    </row>
    <row r="39" spans="1:31" s="61" customFormat="1" ht="14.1" customHeight="1">
      <c r="A39" s="318"/>
      <c s="239" t="s">
        <v>90</v>
      </c>
      <c s="244" t="s">
        <v>639</v>
      </c>
      <c s="200">
        <f>CSD_Detail_by_Geog_Ref!B35</f>
        <v>0</v>
      </c>
      <c s="86" t="str">
        <f>CSD_Detail_by_Geog_Ref!C35</f>
        <v>NA</v>
      </c>
      <c s="86" t="str">
        <f>CSD_Detail_by_Geog_Ref!D35</f>
        <v>NA</v>
      </c>
      <c s="87" t="str">
        <f>CSD_Detail_by_Geog_Ref!E35</f>
        <v>NA</v>
      </c>
      <c s="200">
        <f>CSD_Detail_by_Geog_Ref!G35</f>
        <v>0</v>
      </c>
      <c s="86" t="str">
        <f>CSD_Detail_by_Geog_Ref!H35</f>
        <v>NA</v>
      </c>
      <c s="86" t="str">
        <f>CSD_Detail_by_Geog_Ref!I35</f>
        <v>NA</v>
      </c>
      <c s="87" t="str">
        <f>CSD_Detail_by_Geog_Ref!J35</f>
        <v>NA</v>
      </c>
      <c s="200">
        <f>CSD_Detail_by_Geog_Ref!L35</f>
        <v>0</v>
      </c>
      <c s="86" t="str">
        <f>CSD_Detail_by_Geog_Ref!M35</f>
        <v>NA</v>
      </c>
      <c s="86" t="str">
        <f>CSD_Detail_by_Geog_Ref!N35</f>
        <v>NA</v>
      </c>
      <c s="87" t="str">
        <f>CSD_Detail_by_Geog_Ref!O35</f>
        <v>NA</v>
      </c>
      <c s="200">
        <f>CSD_Detail_by_Geog_Ref!Q35</f>
        <v>0</v>
      </c>
      <c s="86" t="str">
        <f>CSD_Detail_by_Geog_Ref!R35</f>
        <v>NA</v>
      </c>
      <c s="86" t="str">
        <f>CSD_Detail_by_Geog_Ref!S35</f>
        <v>NA</v>
      </c>
      <c s="87" t="str">
        <f>CSD_Detail_by_Geog_Ref!T35</f>
        <v>NA</v>
      </c>
      <c s="88"/>
      <c s="88"/>
      <c s="89"/>
      <c s="90"/>
      <c s="90"/>
      <c s="90"/>
      <c r="AA39" s="62"/>
      <c s="62"/>
      <c s="62"/>
      <c s="62"/>
      <c s="62"/>
    </row>
    <row r="40" spans="1:31" s="61" customFormat="1" ht="14.1" customHeight="1">
      <c r="A40" s="318"/>
      <c s="237" t="s">
        <v>13</v>
      </c>
      <c s="242" t="s">
        <v>640</v>
      </c>
      <c s="200">
        <f>CSD_Detail_by_Geog_Ref!B36</f>
        <v>0</v>
      </c>
      <c s="86" t="str">
        <f>CSD_Detail_by_Geog_Ref!C36</f>
        <v>NA</v>
      </c>
      <c s="86" t="str">
        <f>CSD_Detail_by_Geog_Ref!D36</f>
        <v>NA</v>
      </c>
      <c s="87" t="str">
        <f>CSD_Detail_by_Geog_Ref!E36</f>
        <v>NA</v>
      </c>
      <c s="200">
        <f>CSD_Detail_by_Geog_Ref!G36</f>
        <v>0</v>
      </c>
      <c s="86" t="str">
        <f>CSD_Detail_by_Geog_Ref!H36</f>
        <v>NA</v>
      </c>
      <c s="86" t="str">
        <f>CSD_Detail_by_Geog_Ref!I36</f>
        <v>NA</v>
      </c>
      <c s="87" t="str">
        <f>CSD_Detail_by_Geog_Ref!J36</f>
        <v>NA</v>
      </c>
      <c s="200">
        <f>CSD_Detail_by_Geog_Ref!L36</f>
        <v>0</v>
      </c>
      <c s="86" t="str">
        <f>CSD_Detail_by_Geog_Ref!M36</f>
        <v>NA</v>
      </c>
      <c s="86" t="str">
        <f>CSD_Detail_by_Geog_Ref!N36</f>
        <v>NA</v>
      </c>
      <c s="87" t="str">
        <f>CSD_Detail_by_Geog_Ref!O36</f>
        <v>NA</v>
      </c>
      <c s="200">
        <f>CSD_Detail_by_Geog_Ref!Q36</f>
        <v>0</v>
      </c>
      <c s="86" t="str">
        <f>CSD_Detail_by_Geog_Ref!R36</f>
        <v>NA</v>
      </c>
      <c s="86" t="str">
        <f>CSD_Detail_by_Geog_Ref!S36</f>
        <v>NA</v>
      </c>
      <c s="87" t="str">
        <f>CSD_Detail_by_Geog_Ref!T36</f>
        <v>NA</v>
      </c>
      <c s="88"/>
      <c s="88"/>
      <c s="89"/>
      <c s="90"/>
      <c s="90"/>
      <c s="90"/>
      <c r="AA40" s="62"/>
      <c s="62"/>
      <c s="62"/>
      <c s="62"/>
      <c s="62"/>
    </row>
    <row r="41" spans="1:31" s="61" customFormat="1" ht="14.1" customHeight="1">
      <c r="A41" s="318"/>
      <c s="237" t="s">
        <v>91</v>
      </c>
      <c s="242" t="s">
        <v>641</v>
      </c>
      <c s="200">
        <f>CSD_Detail_by_Geog_Ref!B37</f>
        <v>0</v>
      </c>
      <c s="86" t="str">
        <f>CSD_Detail_by_Geog_Ref!C37</f>
        <v>NA</v>
      </c>
      <c s="86" t="str">
        <f>CSD_Detail_by_Geog_Ref!D37</f>
        <v>NA</v>
      </c>
      <c s="87" t="str">
        <f>CSD_Detail_by_Geog_Ref!E37</f>
        <v>NA</v>
      </c>
      <c s="200">
        <f>CSD_Detail_by_Geog_Ref!G37</f>
        <v>0</v>
      </c>
      <c s="86" t="str">
        <f>CSD_Detail_by_Geog_Ref!H37</f>
        <v>NA</v>
      </c>
      <c s="86" t="str">
        <f>CSD_Detail_by_Geog_Ref!I37</f>
        <v>NA</v>
      </c>
      <c s="87" t="str">
        <f>CSD_Detail_by_Geog_Ref!J37</f>
        <v>NA</v>
      </c>
      <c s="200">
        <f>CSD_Detail_by_Geog_Ref!L37</f>
        <v>0</v>
      </c>
      <c s="86" t="str">
        <f>CSD_Detail_by_Geog_Ref!M37</f>
        <v>NA</v>
      </c>
      <c s="86" t="str">
        <f>CSD_Detail_by_Geog_Ref!N37</f>
        <v>NA</v>
      </c>
      <c s="87" t="str">
        <f>CSD_Detail_by_Geog_Ref!O37</f>
        <v>NA</v>
      </c>
      <c s="200">
        <f>CSD_Detail_by_Geog_Ref!Q37</f>
        <v>0</v>
      </c>
      <c s="86" t="str">
        <f>CSD_Detail_by_Geog_Ref!R37</f>
        <v>NA</v>
      </c>
      <c s="86" t="str">
        <f>CSD_Detail_by_Geog_Ref!S37</f>
        <v>NA</v>
      </c>
      <c s="87" t="str">
        <f>CSD_Detail_by_Geog_Ref!T37</f>
        <v>NA</v>
      </c>
      <c s="88"/>
      <c s="88"/>
      <c s="89"/>
      <c s="90"/>
      <c s="90"/>
      <c s="90"/>
      <c r="AA41" s="62"/>
      <c s="62"/>
      <c s="62"/>
      <c s="62"/>
      <c s="62"/>
    </row>
    <row r="42" spans="1:31" s="61" customFormat="1" ht="14.1" customHeight="1" hidden="1" outlineLevel="1">
      <c r="A42" s="318"/>
      <c s="237" t="s">
        <v>92</v>
      </c>
      <c s="242" t="s">
        <v>642</v>
      </c>
      <c s="200">
        <f>CSD_Detail_by_Geog_Ref!B38</f>
        <v>0</v>
      </c>
      <c s="86" t="str">
        <f>CSD_Detail_by_Geog_Ref!C38</f>
        <v>NA</v>
      </c>
      <c s="86" t="str">
        <f>CSD_Detail_by_Geog_Ref!D38</f>
        <v>NA</v>
      </c>
      <c s="87" t="str">
        <f>CSD_Detail_by_Geog_Ref!E38</f>
        <v>NA</v>
      </c>
      <c s="200">
        <f>CSD_Detail_by_Geog_Ref!G38</f>
        <v>0</v>
      </c>
      <c s="86" t="str">
        <f>CSD_Detail_by_Geog_Ref!H38</f>
        <v>NA</v>
      </c>
      <c s="86" t="str">
        <f>CSD_Detail_by_Geog_Ref!I38</f>
        <v>NA</v>
      </c>
      <c s="87" t="str">
        <f>CSD_Detail_by_Geog_Ref!J38</f>
        <v>NA</v>
      </c>
      <c s="200">
        <f>CSD_Detail_by_Geog_Ref!L38</f>
        <v>0</v>
      </c>
      <c s="86" t="str">
        <f>CSD_Detail_by_Geog_Ref!M38</f>
        <v>NA</v>
      </c>
      <c s="86" t="str">
        <f>CSD_Detail_by_Geog_Ref!N38</f>
        <v>NA</v>
      </c>
      <c s="87" t="str">
        <f>CSD_Detail_by_Geog_Ref!O38</f>
        <v>NA</v>
      </c>
      <c s="200">
        <f>CSD_Detail_by_Geog_Ref!Q38</f>
        <v>0</v>
      </c>
      <c s="86" t="str">
        <f>CSD_Detail_by_Geog_Ref!R38</f>
        <v>NA</v>
      </c>
      <c s="86" t="str">
        <f>CSD_Detail_by_Geog_Ref!S38</f>
        <v>NA</v>
      </c>
      <c s="87" t="str">
        <f>CSD_Detail_by_Geog_Ref!T38</f>
        <v>NA</v>
      </c>
      <c s="88"/>
      <c s="88"/>
      <c s="89"/>
      <c s="90"/>
      <c s="90"/>
      <c s="90"/>
      <c r="AA42" s="62"/>
      <c s="62"/>
      <c s="62"/>
      <c s="62"/>
      <c s="62"/>
    </row>
    <row r="43" spans="1:31" s="61" customFormat="1" ht="14.1" customHeight="1" hidden="1" outlineLevel="1" collapsed="1">
      <c r="A43" s="318"/>
      <c s="237" t="s">
        <v>93</v>
      </c>
      <c s="242" t="s">
        <v>643</v>
      </c>
      <c s="200">
        <f>CSD_Detail_by_Geog_Ref!B39</f>
        <v>0</v>
      </c>
      <c s="86" t="str">
        <f>CSD_Detail_by_Geog_Ref!C39</f>
        <v>NA</v>
      </c>
      <c s="86" t="str">
        <f>CSD_Detail_by_Geog_Ref!D39</f>
        <v>NA</v>
      </c>
      <c s="87" t="str">
        <f>CSD_Detail_by_Geog_Ref!E39</f>
        <v>NA</v>
      </c>
      <c s="200">
        <f>CSD_Detail_by_Geog_Ref!G39</f>
        <v>0</v>
      </c>
      <c s="86" t="str">
        <f>CSD_Detail_by_Geog_Ref!H39</f>
        <v>NA</v>
      </c>
      <c s="86" t="str">
        <f>CSD_Detail_by_Geog_Ref!I39</f>
        <v>NA</v>
      </c>
      <c s="87" t="str">
        <f>CSD_Detail_by_Geog_Ref!J39</f>
        <v>NA</v>
      </c>
      <c s="200">
        <f>CSD_Detail_by_Geog_Ref!L39</f>
        <v>0</v>
      </c>
      <c s="86" t="str">
        <f>CSD_Detail_by_Geog_Ref!M39</f>
        <v>NA</v>
      </c>
      <c s="86" t="str">
        <f>CSD_Detail_by_Geog_Ref!N39</f>
        <v>NA</v>
      </c>
      <c s="87" t="str">
        <f>CSD_Detail_by_Geog_Ref!O39</f>
        <v>NA</v>
      </c>
      <c s="200">
        <f>CSD_Detail_by_Geog_Ref!Q39</f>
        <v>0</v>
      </c>
      <c s="86" t="str">
        <f>CSD_Detail_by_Geog_Ref!R39</f>
        <v>NA</v>
      </c>
      <c s="86" t="str">
        <f>CSD_Detail_by_Geog_Ref!S39</f>
        <v>NA</v>
      </c>
      <c s="87" t="str">
        <f>CSD_Detail_by_Geog_Ref!T39</f>
        <v>NA</v>
      </c>
      <c s="88"/>
      <c s="88"/>
      <c s="89"/>
      <c s="90"/>
      <c s="90"/>
      <c s="90"/>
      <c r="AA43" s="62"/>
      <c s="62"/>
      <c s="62"/>
      <c s="62"/>
      <c s="62"/>
    </row>
    <row r="44" spans="1:31" s="61" customFormat="1" ht="14.1" customHeight="1" collapsed="1">
      <c r="A44" s="318"/>
      <c s="237" t="s">
        <v>94</v>
      </c>
      <c s="242" t="s">
        <v>644</v>
      </c>
      <c s="200">
        <f>CSD_Detail_by_Geog_Ref!B40</f>
        <v>0</v>
      </c>
      <c s="86" t="str">
        <f>CSD_Detail_by_Geog_Ref!C40</f>
        <v>NA</v>
      </c>
      <c s="86" t="str">
        <f>CSD_Detail_by_Geog_Ref!D40</f>
        <v>NA</v>
      </c>
      <c s="87" t="str">
        <f>CSD_Detail_by_Geog_Ref!E40</f>
        <v>NA</v>
      </c>
      <c s="200">
        <f>CSD_Detail_by_Geog_Ref!G40</f>
        <v>0</v>
      </c>
      <c s="86" t="str">
        <f>CSD_Detail_by_Geog_Ref!H40</f>
        <v>NA</v>
      </c>
      <c s="86" t="str">
        <f>CSD_Detail_by_Geog_Ref!I40</f>
        <v>NA</v>
      </c>
      <c s="87" t="str">
        <f>CSD_Detail_by_Geog_Ref!J40</f>
        <v>NA</v>
      </c>
      <c s="200">
        <f>CSD_Detail_by_Geog_Ref!L40</f>
        <v>0</v>
      </c>
      <c s="86" t="str">
        <f>CSD_Detail_by_Geog_Ref!M40</f>
        <v>NA</v>
      </c>
      <c s="86" t="str">
        <f>CSD_Detail_by_Geog_Ref!N40</f>
        <v>NA</v>
      </c>
      <c s="87" t="str">
        <f>CSD_Detail_by_Geog_Ref!O40</f>
        <v>NA</v>
      </c>
      <c s="200">
        <f>CSD_Detail_by_Geog_Ref!Q40</f>
        <v>0</v>
      </c>
      <c s="86" t="str">
        <f>CSD_Detail_by_Geog_Ref!R40</f>
        <v>NA</v>
      </c>
      <c s="86" t="str">
        <f>CSD_Detail_by_Geog_Ref!S40</f>
        <v>NA</v>
      </c>
      <c s="87" t="str">
        <f>CSD_Detail_by_Geog_Ref!T40</f>
        <v>NA</v>
      </c>
      <c s="88"/>
      <c s="88"/>
      <c s="89"/>
      <c s="90"/>
      <c s="90"/>
      <c s="90"/>
      <c r="AA44" s="62"/>
      <c s="62"/>
      <c s="62"/>
      <c s="62"/>
      <c s="62"/>
    </row>
    <row r="45" spans="1:31" s="61" customFormat="1" ht="14.1" customHeight="1" hidden="1" outlineLevel="1">
      <c r="A45" s="318"/>
      <c s="237" t="s">
        <v>95</v>
      </c>
      <c s="242" t="s">
        <v>645</v>
      </c>
      <c s="200">
        <f>CSD_Detail_by_Geog_Ref!B41</f>
        <v>0</v>
      </c>
      <c s="86" t="str">
        <f>CSD_Detail_by_Geog_Ref!C41</f>
        <v>NA</v>
      </c>
      <c s="86" t="str">
        <f>CSD_Detail_by_Geog_Ref!D41</f>
        <v>NA</v>
      </c>
      <c s="87" t="str">
        <f>CSD_Detail_by_Geog_Ref!E41</f>
        <v>NA</v>
      </c>
      <c s="200">
        <f>CSD_Detail_by_Geog_Ref!G41</f>
        <v>0</v>
      </c>
      <c s="86" t="str">
        <f>CSD_Detail_by_Geog_Ref!H41</f>
        <v>NA</v>
      </c>
      <c s="86" t="str">
        <f>CSD_Detail_by_Geog_Ref!I41</f>
        <v>NA</v>
      </c>
      <c s="87" t="str">
        <f>CSD_Detail_by_Geog_Ref!J41</f>
        <v>NA</v>
      </c>
      <c s="200">
        <f>CSD_Detail_by_Geog_Ref!L41</f>
        <v>0</v>
      </c>
      <c s="86" t="str">
        <f>CSD_Detail_by_Geog_Ref!M41</f>
        <v>NA</v>
      </c>
      <c s="86" t="str">
        <f>CSD_Detail_by_Geog_Ref!N41</f>
        <v>NA</v>
      </c>
      <c s="87" t="str">
        <f>CSD_Detail_by_Geog_Ref!O41</f>
        <v>NA</v>
      </c>
      <c s="200">
        <f>CSD_Detail_by_Geog_Ref!Q41</f>
        <v>0</v>
      </c>
      <c s="86" t="str">
        <f>CSD_Detail_by_Geog_Ref!R41</f>
        <v>NA</v>
      </c>
      <c s="86" t="str">
        <f>CSD_Detail_by_Geog_Ref!S41</f>
        <v>NA</v>
      </c>
      <c s="87" t="str">
        <f>CSD_Detail_by_Geog_Ref!T41</f>
        <v>NA</v>
      </c>
      <c s="88"/>
      <c s="88"/>
      <c s="89"/>
      <c s="90"/>
      <c s="90"/>
      <c s="90"/>
      <c r="AA45" s="62"/>
      <c s="62"/>
      <c s="62"/>
      <c s="62"/>
      <c s="62"/>
    </row>
    <row r="46" spans="1:31" s="61" customFormat="1" ht="14.1" customHeight="1" collapsed="1">
      <c r="A46" s="318"/>
      <c s="237" t="s">
        <v>96</v>
      </c>
      <c s="242" t="s">
        <v>646</v>
      </c>
      <c s="200">
        <f>CSD_Detail_by_Geog_Ref!B42</f>
        <v>0</v>
      </c>
      <c s="86" t="str">
        <f>CSD_Detail_by_Geog_Ref!C42</f>
        <v>NA</v>
      </c>
      <c s="86" t="str">
        <f>CSD_Detail_by_Geog_Ref!D42</f>
        <v>NA</v>
      </c>
      <c s="87" t="str">
        <f>CSD_Detail_by_Geog_Ref!E42</f>
        <v>NA</v>
      </c>
      <c s="200">
        <f>CSD_Detail_by_Geog_Ref!G42</f>
        <v>0</v>
      </c>
      <c s="86" t="str">
        <f>CSD_Detail_by_Geog_Ref!H42</f>
        <v>NA</v>
      </c>
      <c s="86" t="str">
        <f>CSD_Detail_by_Geog_Ref!I42</f>
        <v>NA</v>
      </c>
      <c s="87" t="str">
        <f>CSD_Detail_by_Geog_Ref!J42</f>
        <v>NA</v>
      </c>
      <c s="200">
        <f>CSD_Detail_by_Geog_Ref!L42</f>
        <v>0</v>
      </c>
      <c s="86" t="str">
        <f>CSD_Detail_by_Geog_Ref!M42</f>
        <v>NA</v>
      </c>
      <c s="86" t="str">
        <f>CSD_Detail_by_Geog_Ref!N42</f>
        <v>NA</v>
      </c>
      <c s="87" t="str">
        <f>CSD_Detail_by_Geog_Ref!O42</f>
        <v>NA</v>
      </c>
      <c s="200">
        <f>CSD_Detail_by_Geog_Ref!Q42</f>
        <v>0</v>
      </c>
      <c s="86" t="str">
        <f>CSD_Detail_by_Geog_Ref!R42</f>
        <v>NA</v>
      </c>
      <c s="86" t="str">
        <f>CSD_Detail_by_Geog_Ref!S42</f>
        <v>NA</v>
      </c>
      <c s="87" t="str">
        <f>CSD_Detail_by_Geog_Ref!T42</f>
        <v>NA</v>
      </c>
      <c s="88"/>
      <c s="88"/>
      <c s="89"/>
      <c s="90"/>
      <c s="90"/>
      <c s="90"/>
      <c r="AA46" s="62"/>
      <c s="62"/>
      <c s="62"/>
      <c s="62"/>
      <c s="62"/>
    </row>
    <row r="47" spans="1:31" s="61" customFormat="1" ht="14.1" customHeight="1" hidden="1" outlineLevel="1" collapsed="1">
      <c r="A47" s="318"/>
      <c s="237" t="s">
        <v>97</v>
      </c>
      <c s="242" t="s">
        <v>647</v>
      </c>
      <c s="200">
        <f>CSD_Detail_by_Geog_Ref!B43</f>
        <v>0</v>
      </c>
      <c s="86" t="str">
        <f>CSD_Detail_by_Geog_Ref!C43</f>
        <v>NA</v>
      </c>
      <c s="86" t="str">
        <f>CSD_Detail_by_Geog_Ref!D43</f>
        <v>NA</v>
      </c>
      <c s="87" t="str">
        <f>CSD_Detail_by_Geog_Ref!E43</f>
        <v>NA</v>
      </c>
      <c s="200">
        <f>CSD_Detail_by_Geog_Ref!G43</f>
        <v>0</v>
      </c>
      <c s="86" t="str">
        <f>CSD_Detail_by_Geog_Ref!H43</f>
        <v>NA</v>
      </c>
      <c s="86" t="str">
        <f>CSD_Detail_by_Geog_Ref!I43</f>
        <v>NA</v>
      </c>
      <c s="87" t="str">
        <f>CSD_Detail_by_Geog_Ref!J43</f>
        <v>NA</v>
      </c>
      <c s="200">
        <f>CSD_Detail_by_Geog_Ref!L43</f>
        <v>0</v>
      </c>
      <c s="86" t="str">
        <f>CSD_Detail_by_Geog_Ref!M43</f>
        <v>NA</v>
      </c>
      <c s="86" t="str">
        <f>CSD_Detail_by_Geog_Ref!N43</f>
        <v>NA</v>
      </c>
      <c s="87" t="str">
        <f>CSD_Detail_by_Geog_Ref!O43</f>
        <v>NA</v>
      </c>
      <c s="200">
        <f>CSD_Detail_by_Geog_Ref!Q43</f>
        <v>0</v>
      </c>
      <c s="86" t="str">
        <f>CSD_Detail_by_Geog_Ref!R43</f>
        <v>NA</v>
      </c>
      <c s="86" t="str">
        <f>CSD_Detail_by_Geog_Ref!S43</f>
        <v>NA</v>
      </c>
      <c s="87" t="str">
        <f>CSD_Detail_by_Geog_Ref!T43</f>
        <v>NA</v>
      </c>
      <c s="88"/>
      <c s="88"/>
      <c s="89"/>
      <c s="90"/>
      <c s="90"/>
      <c s="90"/>
      <c r="AA47" s="62"/>
      <c s="62"/>
      <c s="62"/>
      <c s="62"/>
      <c s="62"/>
    </row>
    <row r="48" spans="1:31" s="61" customFormat="1" ht="14.1" customHeight="1" collapsed="1">
      <c r="A48" s="318"/>
      <c s="237" t="s">
        <v>98</v>
      </c>
      <c s="242" t="s">
        <v>648</v>
      </c>
      <c s="200">
        <f>CSD_Detail_by_Geog_Ref!B44</f>
        <v>0</v>
      </c>
      <c s="86" t="str">
        <f>CSD_Detail_by_Geog_Ref!C44</f>
        <v>NA</v>
      </c>
      <c s="86" t="str">
        <f>CSD_Detail_by_Geog_Ref!D44</f>
        <v>NA</v>
      </c>
      <c s="87" t="str">
        <f>CSD_Detail_by_Geog_Ref!E44</f>
        <v>NA</v>
      </c>
      <c s="200">
        <f>CSD_Detail_by_Geog_Ref!G44</f>
        <v>0</v>
      </c>
      <c s="86" t="str">
        <f>CSD_Detail_by_Geog_Ref!H44</f>
        <v>NA</v>
      </c>
      <c s="86" t="str">
        <f>CSD_Detail_by_Geog_Ref!I44</f>
        <v>NA</v>
      </c>
      <c s="87" t="str">
        <f>CSD_Detail_by_Geog_Ref!J44</f>
        <v>NA</v>
      </c>
      <c s="200">
        <f>CSD_Detail_by_Geog_Ref!L44</f>
        <v>0</v>
      </c>
      <c s="86" t="str">
        <f>CSD_Detail_by_Geog_Ref!M44</f>
        <v>NA</v>
      </c>
      <c s="86" t="str">
        <f>CSD_Detail_by_Geog_Ref!N44</f>
        <v>NA</v>
      </c>
      <c s="87" t="str">
        <f>CSD_Detail_by_Geog_Ref!O44</f>
        <v>NA</v>
      </c>
      <c s="200">
        <f>CSD_Detail_by_Geog_Ref!Q44</f>
        <v>0</v>
      </c>
      <c s="86" t="str">
        <f>CSD_Detail_by_Geog_Ref!R44</f>
        <v>NA</v>
      </c>
      <c s="86" t="str">
        <f>CSD_Detail_by_Geog_Ref!S44</f>
        <v>NA</v>
      </c>
      <c s="87" t="str">
        <f>CSD_Detail_by_Geog_Ref!T44</f>
        <v>NA</v>
      </c>
      <c s="88"/>
      <c s="88"/>
      <c s="89"/>
      <c s="90"/>
      <c s="90"/>
      <c s="90"/>
      <c r="AA48" s="62"/>
      <c s="62"/>
      <c s="62"/>
      <c s="62"/>
      <c s="62"/>
    </row>
    <row r="49" spans="1:31" s="61" customFormat="1" ht="14.1" customHeight="1">
      <c r="A49" s="318"/>
      <c s="239" t="s">
        <v>99</v>
      </c>
      <c s="244" t="s">
        <v>649</v>
      </c>
      <c s="200">
        <f>CSD_Detail_by_Geog_Ref!B45</f>
        <v>0</v>
      </c>
      <c s="86" t="str">
        <f>CSD_Detail_by_Geog_Ref!C45</f>
        <v>NA</v>
      </c>
      <c s="86" t="str">
        <f>CSD_Detail_by_Geog_Ref!D45</f>
        <v>NA</v>
      </c>
      <c s="87" t="str">
        <f>CSD_Detail_by_Geog_Ref!E45</f>
        <v>NA</v>
      </c>
      <c s="200">
        <f>CSD_Detail_by_Geog_Ref!G45</f>
        <v>0</v>
      </c>
      <c s="86" t="str">
        <f>CSD_Detail_by_Geog_Ref!H45</f>
        <v>NA</v>
      </c>
      <c s="86" t="str">
        <f>CSD_Detail_by_Geog_Ref!I45</f>
        <v>NA</v>
      </c>
      <c s="87" t="str">
        <f>CSD_Detail_by_Geog_Ref!J45</f>
        <v>NA</v>
      </c>
      <c s="200">
        <f>CSD_Detail_by_Geog_Ref!L45</f>
        <v>0</v>
      </c>
      <c s="86" t="str">
        <f>CSD_Detail_by_Geog_Ref!M45</f>
        <v>NA</v>
      </c>
      <c s="86" t="str">
        <f>CSD_Detail_by_Geog_Ref!N45</f>
        <v>NA</v>
      </c>
      <c s="87" t="str">
        <f>CSD_Detail_by_Geog_Ref!O45</f>
        <v>NA</v>
      </c>
      <c s="200">
        <f>CSD_Detail_by_Geog_Ref!Q45</f>
        <v>0</v>
      </c>
      <c s="86" t="str">
        <f>CSD_Detail_by_Geog_Ref!R45</f>
        <v>NA</v>
      </c>
      <c s="86" t="str">
        <f>CSD_Detail_by_Geog_Ref!S45</f>
        <v>NA</v>
      </c>
      <c s="87" t="str">
        <f>CSD_Detail_by_Geog_Ref!T45</f>
        <v>NA</v>
      </c>
      <c s="88"/>
      <c s="88"/>
      <c s="89"/>
      <c s="90"/>
      <c s="90"/>
      <c s="90"/>
      <c r="AA49" s="62"/>
      <c s="62"/>
      <c s="62"/>
      <c s="62"/>
      <c s="62"/>
    </row>
    <row r="50" spans="1:31" s="61" customFormat="1" ht="14.1" customHeight="1">
      <c r="A50" s="318"/>
      <c s="239" t="s">
        <v>100</v>
      </c>
      <c s="244" t="s">
        <v>650</v>
      </c>
      <c s="200">
        <f>CSD_Detail_by_Geog_Ref!B46</f>
        <v>0</v>
      </c>
      <c s="86" t="str">
        <f>CSD_Detail_by_Geog_Ref!C46</f>
        <v>NA</v>
      </c>
      <c s="86" t="str">
        <f>CSD_Detail_by_Geog_Ref!D46</f>
        <v>NA</v>
      </c>
      <c s="87" t="str">
        <f>CSD_Detail_by_Geog_Ref!E46</f>
        <v>NA</v>
      </c>
      <c s="200">
        <f>CSD_Detail_by_Geog_Ref!G46</f>
        <v>0</v>
      </c>
      <c s="86" t="str">
        <f>CSD_Detail_by_Geog_Ref!H46</f>
        <v>NA</v>
      </c>
      <c s="86" t="str">
        <f>CSD_Detail_by_Geog_Ref!I46</f>
        <v>NA</v>
      </c>
      <c s="87" t="str">
        <f>CSD_Detail_by_Geog_Ref!J46</f>
        <v>NA</v>
      </c>
      <c s="200">
        <f>CSD_Detail_by_Geog_Ref!L46</f>
        <v>0</v>
      </c>
      <c s="86" t="str">
        <f>CSD_Detail_by_Geog_Ref!M46</f>
        <v>NA</v>
      </c>
      <c s="86" t="str">
        <f>CSD_Detail_by_Geog_Ref!N46</f>
        <v>NA</v>
      </c>
      <c s="87" t="str">
        <f>CSD_Detail_by_Geog_Ref!O46</f>
        <v>NA</v>
      </c>
      <c s="200">
        <f>CSD_Detail_by_Geog_Ref!Q46</f>
        <v>0</v>
      </c>
      <c s="86" t="str">
        <f>CSD_Detail_by_Geog_Ref!R46</f>
        <v>NA</v>
      </c>
      <c s="86" t="str">
        <f>CSD_Detail_by_Geog_Ref!S46</f>
        <v>NA</v>
      </c>
      <c s="87" t="str">
        <f>CSD_Detail_by_Geog_Ref!T46</f>
        <v>NA</v>
      </c>
      <c s="88"/>
      <c s="88"/>
      <c s="89"/>
      <c s="90"/>
      <c s="90"/>
      <c s="90"/>
      <c r="AA50" s="62"/>
      <c s="62"/>
      <c s="62"/>
      <c s="62"/>
      <c s="62"/>
    </row>
    <row r="51" spans="1:31" s="61" customFormat="1" ht="14.1" customHeight="1" hidden="1" outlineLevel="1" collapsed="1">
      <c r="A51" s="318"/>
      <c s="237" t="s">
        <v>106</v>
      </c>
      <c s="242" t="s">
        <v>651</v>
      </c>
      <c s="200">
        <f>CSD_Detail_by_Geog_Ref!B47</f>
        <v>0</v>
      </c>
      <c s="86" t="str">
        <f>CSD_Detail_by_Geog_Ref!C47</f>
        <v>NA</v>
      </c>
      <c s="86" t="str">
        <f>CSD_Detail_by_Geog_Ref!D47</f>
        <v>NA</v>
      </c>
      <c s="87" t="str">
        <f>CSD_Detail_by_Geog_Ref!E47</f>
        <v>NA</v>
      </c>
      <c s="200">
        <f>CSD_Detail_by_Geog_Ref!G47</f>
        <v>0</v>
      </c>
      <c s="86" t="str">
        <f>CSD_Detail_by_Geog_Ref!H47</f>
        <v>NA</v>
      </c>
      <c s="86" t="str">
        <f>CSD_Detail_by_Geog_Ref!I47</f>
        <v>NA</v>
      </c>
      <c s="87" t="str">
        <f>CSD_Detail_by_Geog_Ref!J47</f>
        <v>NA</v>
      </c>
      <c s="200">
        <f>CSD_Detail_by_Geog_Ref!L47</f>
        <v>0</v>
      </c>
      <c s="86" t="str">
        <f>CSD_Detail_by_Geog_Ref!M47</f>
        <v>NA</v>
      </c>
      <c s="86" t="str">
        <f>CSD_Detail_by_Geog_Ref!N47</f>
        <v>NA</v>
      </c>
      <c s="87" t="str">
        <f>CSD_Detail_by_Geog_Ref!O47</f>
        <v>NA</v>
      </c>
      <c s="200">
        <f>CSD_Detail_by_Geog_Ref!Q47</f>
        <v>0</v>
      </c>
      <c s="86" t="str">
        <f>CSD_Detail_by_Geog_Ref!R47</f>
        <v>NA</v>
      </c>
      <c s="86" t="str">
        <f>CSD_Detail_by_Geog_Ref!S47</f>
        <v>NA</v>
      </c>
      <c s="87" t="str">
        <f>CSD_Detail_by_Geog_Ref!T47</f>
        <v>NA</v>
      </c>
      <c s="88"/>
      <c s="88"/>
      <c s="89"/>
      <c s="90"/>
      <c s="90"/>
      <c s="90"/>
      <c r="AA51" s="62"/>
      <c s="62"/>
      <c s="62"/>
      <c s="62"/>
      <c s="62"/>
    </row>
    <row r="52" spans="1:31" s="61" customFormat="1" ht="14.1" customHeight="1" collapsed="1">
      <c r="A52" s="318"/>
      <c s="237" t="s">
        <v>101</v>
      </c>
      <c s="242" t="s">
        <v>652</v>
      </c>
      <c s="200">
        <f>CSD_Detail_by_Geog_Ref!B48</f>
        <v>0</v>
      </c>
      <c s="86" t="str">
        <f>CSD_Detail_by_Geog_Ref!C48</f>
        <v>NA</v>
      </c>
      <c s="86" t="str">
        <f>CSD_Detail_by_Geog_Ref!D48</f>
        <v>NA</v>
      </c>
      <c s="87" t="str">
        <f>CSD_Detail_by_Geog_Ref!E48</f>
        <v>NA</v>
      </c>
      <c s="200">
        <f>CSD_Detail_by_Geog_Ref!G48</f>
        <v>0</v>
      </c>
      <c s="86" t="str">
        <f>CSD_Detail_by_Geog_Ref!H48</f>
        <v>NA</v>
      </c>
      <c s="86" t="str">
        <f>CSD_Detail_by_Geog_Ref!I48</f>
        <v>NA</v>
      </c>
      <c s="87" t="str">
        <f>CSD_Detail_by_Geog_Ref!J48</f>
        <v>NA</v>
      </c>
      <c s="200">
        <f>CSD_Detail_by_Geog_Ref!L48</f>
        <v>0</v>
      </c>
      <c s="86" t="str">
        <f>CSD_Detail_by_Geog_Ref!M48</f>
        <v>NA</v>
      </c>
      <c s="86" t="str">
        <f>CSD_Detail_by_Geog_Ref!N48</f>
        <v>NA</v>
      </c>
      <c s="87" t="str">
        <f>CSD_Detail_by_Geog_Ref!O48</f>
        <v>NA</v>
      </c>
      <c s="200">
        <f>CSD_Detail_by_Geog_Ref!Q48</f>
        <v>0</v>
      </c>
      <c s="86" t="str">
        <f>CSD_Detail_by_Geog_Ref!R48</f>
        <v>NA</v>
      </c>
      <c s="86" t="str">
        <f>CSD_Detail_by_Geog_Ref!S48</f>
        <v>NA</v>
      </c>
      <c s="87" t="str">
        <f>CSD_Detail_by_Geog_Ref!T48</f>
        <v>NA</v>
      </c>
      <c s="88"/>
      <c s="88"/>
      <c s="89"/>
      <c s="90"/>
      <c s="90"/>
      <c s="90"/>
      <c r="AA52" s="62"/>
      <c s="62"/>
      <c s="62"/>
      <c s="62"/>
      <c s="62"/>
    </row>
    <row r="53" spans="1:31" s="61" customFormat="1" ht="14.1" customHeight="1" hidden="1" outlineLevel="1">
      <c r="A53" s="318"/>
      <c s="237" t="s">
        <v>102</v>
      </c>
      <c s="242" t="s">
        <v>653</v>
      </c>
      <c s="200">
        <f>CSD_Detail_by_Geog_Ref!B49</f>
        <v>0</v>
      </c>
      <c s="86" t="str">
        <f>CSD_Detail_by_Geog_Ref!C49</f>
        <v>NA</v>
      </c>
      <c s="86" t="str">
        <f>CSD_Detail_by_Geog_Ref!D49</f>
        <v>NA</v>
      </c>
      <c s="87" t="str">
        <f>CSD_Detail_by_Geog_Ref!E49</f>
        <v>NA</v>
      </c>
      <c s="200">
        <f>CSD_Detail_by_Geog_Ref!G49</f>
        <v>0</v>
      </c>
      <c s="86" t="str">
        <f>CSD_Detail_by_Geog_Ref!H49</f>
        <v>NA</v>
      </c>
      <c s="86" t="str">
        <f>CSD_Detail_by_Geog_Ref!I49</f>
        <v>NA</v>
      </c>
      <c s="87" t="str">
        <f>CSD_Detail_by_Geog_Ref!J49</f>
        <v>NA</v>
      </c>
      <c s="200">
        <f>CSD_Detail_by_Geog_Ref!L49</f>
        <v>0</v>
      </c>
      <c s="86" t="str">
        <f>CSD_Detail_by_Geog_Ref!M49</f>
        <v>NA</v>
      </c>
      <c s="86" t="str">
        <f>CSD_Detail_by_Geog_Ref!N49</f>
        <v>NA</v>
      </c>
      <c s="87" t="str">
        <f>CSD_Detail_by_Geog_Ref!O49</f>
        <v>NA</v>
      </c>
      <c s="200">
        <f>CSD_Detail_by_Geog_Ref!Q49</f>
        <v>0</v>
      </c>
      <c s="86" t="str">
        <f>CSD_Detail_by_Geog_Ref!R49</f>
        <v>NA</v>
      </c>
      <c s="86" t="str">
        <f>CSD_Detail_by_Geog_Ref!S49</f>
        <v>NA</v>
      </c>
      <c s="87" t="str">
        <f>CSD_Detail_by_Geog_Ref!T49</f>
        <v>NA</v>
      </c>
      <c s="88"/>
      <c s="88"/>
      <c s="89"/>
      <c s="90"/>
      <c s="90"/>
      <c s="90"/>
      <c r="AA53" s="62"/>
      <c s="62"/>
      <c s="62"/>
      <c s="62"/>
      <c s="62"/>
    </row>
    <row r="54" spans="1:31" s="61" customFormat="1" ht="14.1" customHeight="1" hidden="1" outlineLevel="1">
      <c r="A54" s="318"/>
      <c s="237" t="s">
        <v>103</v>
      </c>
      <c s="242" t="s">
        <v>654</v>
      </c>
      <c s="200">
        <f>CSD_Detail_by_Geog_Ref!B50</f>
        <v>0</v>
      </c>
      <c s="86" t="str">
        <f>CSD_Detail_by_Geog_Ref!C50</f>
        <v>NA</v>
      </c>
      <c s="86" t="str">
        <f>CSD_Detail_by_Geog_Ref!D50</f>
        <v>NA</v>
      </c>
      <c s="87" t="str">
        <f>CSD_Detail_by_Geog_Ref!E50</f>
        <v>NA</v>
      </c>
      <c s="200">
        <f>CSD_Detail_by_Geog_Ref!G50</f>
        <v>0</v>
      </c>
      <c s="86" t="str">
        <f>CSD_Detail_by_Geog_Ref!H50</f>
        <v>NA</v>
      </c>
      <c s="86" t="str">
        <f>CSD_Detail_by_Geog_Ref!I50</f>
        <v>NA</v>
      </c>
      <c s="87" t="str">
        <f>CSD_Detail_by_Geog_Ref!J50</f>
        <v>NA</v>
      </c>
      <c s="200">
        <f>CSD_Detail_by_Geog_Ref!L50</f>
        <v>0</v>
      </c>
      <c s="86" t="str">
        <f>CSD_Detail_by_Geog_Ref!M50</f>
        <v>NA</v>
      </c>
      <c s="86" t="str">
        <f>CSD_Detail_by_Geog_Ref!N50</f>
        <v>NA</v>
      </c>
      <c s="87" t="str">
        <f>CSD_Detail_by_Geog_Ref!O50</f>
        <v>NA</v>
      </c>
      <c s="200">
        <f>CSD_Detail_by_Geog_Ref!Q50</f>
        <v>0</v>
      </c>
      <c s="86" t="str">
        <f>CSD_Detail_by_Geog_Ref!R50</f>
        <v>NA</v>
      </c>
      <c s="86" t="str">
        <f>CSD_Detail_by_Geog_Ref!S50</f>
        <v>NA</v>
      </c>
      <c s="87" t="str">
        <f>CSD_Detail_by_Geog_Ref!T50</f>
        <v>NA</v>
      </c>
      <c s="88"/>
      <c s="88"/>
      <c s="89"/>
      <c s="90"/>
      <c s="90"/>
      <c s="90"/>
      <c r="AA54" s="62"/>
      <c s="62"/>
      <c s="62"/>
      <c s="62"/>
      <c s="62"/>
    </row>
    <row r="55" spans="1:31" s="61" customFormat="1" ht="14.1" customHeight="1" hidden="1" outlineLevel="1">
      <c r="A55" s="318"/>
      <c s="237" t="s">
        <v>187</v>
      </c>
      <c s="242" t="s">
        <v>655</v>
      </c>
      <c s="200">
        <f>CSD_Detail_by_Geog_Ref!B51</f>
        <v>0</v>
      </c>
      <c s="86" t="str">
        <f>CSD_Detail_by_Geog_Ref!C51</f>
        <v>NA</v>
      </c>
      <c s="86" t="str">
        <f>CSD_Detail_by_Geog_Ref!D51</f>
        <v>NA</v>
      </c>
      <c s="87" t="str">
        <f>CSD_Detail_by_Geog_Ref!E51</f>
        <v>NA</v>
      </c>
      <c s="200">
        <f>CSD_Detail_by_Geog_Ref!G51</f>
        <v>0</v>
      </c>
      <c s="86" t="str">
        <f>CSD_Detail_by_Geog_Ref!H51</f>
        <v>NA</v>
      </c>
      <c s="86" t="str">
        <f>CSD_Detail_by_Geog_Ref!I51</f>
        <v>NA</v>
      </c>
      <c s="87" t="str">
        <f>CSD_Detail_by_Geog_Ref!J51</f>
        <v>NA</v>
      </c>
      <c s="200">
        <f>CSD_Detail_by_Geog_Ref!L51</f>
        <v>0</v>
      </c>
      <c s="86" t="str">
        <f>CSD_Detail_by_Geog_Ref!M51</f>
        <v>NA</v>
      </c>
      <c s="86" t="str">
        <f>CSD_Detail_by_Geog_Ref!N51</f>
        <v>NA</v>
      </c>
      <c s="87" t="str">
        <f>CSD_Detail_by_Geog_Ref!O51</f>
        <v>NA</v>
      </c>
      <c s="200">
        <f>CSD_Detail_by_Geog_Ref!Q51</f>
        <v>0</v>
      </c>
      <c s="86" t="str">
        <f>CSD_Detail_by_Geog_Ref!R51</f>
        <v>NA</v>
      </c>
      <c s="86" t="str">
        <f>CSD_Detail_by_Geog_Ref!S51</f>
        <v>NA</v>
      </c>
      <c s="87" t="str">
        <f>CSD_Detail_by_Geog_Ref!T51</f>
        <v>NA</v>
      </c>
      <c s="88"/>
      <c s="88"/>
      <c s="89"/>
      <c s="90"/>
      <c s="90"/>
      <c s="90"/>
      <c r="AA55" s="62"/>
      <c s="62"/>
      <c s="62"/>
      <c s="62"/>
      <c s="62"/>
    </row>
    <row r="56" spans="1:31" s="61" customFormat="1" ht="14.1" customHeight="1" hidden="1" outlineLevel="1">
      <c r="A56" s="318"/>
      <c s="237" t="s">
        <v>188</v>
      </c>
      <c s="242" t="s">
        <v>656</v>
      </c>
      <c s="200">
        <f>CSD_Detail_by_Geog_Ref!B52</f>
        <v>0</v>
      </c>
      <c s="86" t="str">
        <f>CSD_Detail_by_Geog_Ref!C52</f>
        <v>NA</v>
      </c>
      <c s="86" t="str">
        <f>CSD_Detail_by_Geog_Ref!D52</f>
        <v>NA</v>
      </c>
      <c s="87" t="str">
        <f>CSD_Detail_by_Geog_Ref!E52</f>
        <v>NA</v>
      </c>
      <c s="200">
        <f>CSD_Detail_by_Geog_Ref!G52</f>
        <v>0</v>
      </c>
      <c s="86" t="str">
        <f>CSD_Detail_by_Geog_Ref!H52</f>
        <v>NA</v>
      </c>
      <c s="86" t="str">
        <f>CSD_Detail_by_Geog_Ref!I52</f>
        <v>NA</v>
      </c>
      <c s="87" t="str">
        <f>CSD_Detail_by_Geog_Ref!J52</f>
        <v>NA</v>
      </c>
      <c s="200">
        <f>CSD_Detail_by_Geog_Ref!L52</f>
        <v>0</v>
      </c>
      <c s="86" t="str">
        <f>CSD_Detail_by_Geog_Ref!M52</f>
        <v>NA</v>
      </c>
      <c s="86" t="str">
        <f>CSD_Detail_by_Geog_Ref!N52</f>
        <v>NA</v>
      </c>
      <c s="87" t="str">
        <f>CSD_Detail_by_Geog_Ref!O52</f>
        <v>NA</v>
      </c>
      <c s="200">
        <f>CSD_Detail_by_Geog_Ref!Q52</f>
        <v>0</v>
      </c>
      <c s="86" t="str">
        <f>CSD_Detail_by_Geog_Ref!R52</f>
        <v>NA</v>
      </c>
      <c s="86" t="str">
        <f>CSD_Detail_by_Geog_Ref!S52</f>
        <v>NA</v>
      </c>
      <c s="87" t="str">
        <f>CSD_Detail_by_Geog_Ref!T52</f>
        <v>NA</v>
      </c>
      <c s="88"/>
      <c s="88"/>
      <c s="89"/>
      <c s="90"/>
      <c s="90"/>
      <c s="90"/>
      <c r="AA56" s="62"/>
      <c s="62"/>
      <c s="62"/>
      <c s="62"/>
      <c s="62"/>
    </row>
    <row r="57" spans="1:31" s="61" customFormat="1" ht="14.1" customHeight="1" hidden="1" outlineLevel="1">
      <c r="A57" s="318"/>
      <c s="237" t="s">
        <v>214</v>
      </c>
      <c s="242" t="s">
        <v>657</v>
      </c>
      <c s="200">
        <f>CSD_Detail_by_Geog_Ref!B53</f>
        <v>0</v>
      </c>
      <c s="86" t="str">
        <f>CSD_Detail_by_Geog_Ref!C53</f>
        <v>NA</v>
      </c>
      <c s="86" t="str">
        <f>CSD_Detail_by_Geog_Ref!D53</f>
        <v>NA</v>
      </c>
      <c s="87" t="str">
        <f>CSD_Detail_by_Geog_Ref!E53</f>
        <v>NA</v>
      </c>
      <c s="200">
        <f>CSD_Detail_by_Geog_Ref!G53</f>
        <v>0</v>
      </c>
      <c s="86" t="str">
        <f>CSD_Detail_by_Geog_Ref!H53</f>
        <v>NA</v>
      </c>
      <c s="86" t="str">
        <f>CSD_Detail_by_Geog_Ref!I53</f>
        <v>NA</v>
      </c>
      <c s="87" t="str">
        <f>CSD_Detail_by_Geog_Ref!J53</f>
        <v>NA</v>
      </c>
      <c s="200">
        <f>CSD_Detail_by_Geog_Ref!L53</f>
        <v>0</v>
      </c>
      <c s="86" t="str">
        <f>CSD_Detail_by_Geog_Ref!M53</f>
        <v>NA</v>
      </c>
      <c s="86" t="str">
        <f>CSD_Detail_by_Geog_Ref!N53</f>
        <v>NA</v>
      </c>
      <c s="87" t="str">
        <f>CSD_Detail_by_Geog_Ref!O53</f>
        <v>NA</v>
      </c>
      <c s="200">
        <f>CSD_Detail_by_Geog_Ref!Q53</f>
        <v>0</v>
      </c>
      <c s="86" t="str">
        <f>CSD_Detail_by_Geog_Ref!R53</f>
        <v>NA</v>
      </c>
      <c s="86" t="str">
        <f>CSD_Detail_by_Geog_Ref!S53</f>
        <v>NA</v>
      </c>
      <c s="87" t="str">
        <f>CSD_Detail_by_Geog_Ref!T53</f>
        <v>NA</v>
      </c>
      <c s="88"/>
      <c s="88"/>
      <c s="89"/>
      <c s="90"/>
      <c s="90"/>
      <c s="90"/>
      <c r="AA57" s="62"/>
      <c s="62"/>
      <c s="62"/>
      <c s="62"/>
      <c s="62"/>
    </row>
    <row r="58" spans="1:31" s="61" customFormat="1" ht="14.1" customHeight="1" hidden="1" outlineLevel="1">
      <c r="A58" s="318"/>
      <c s="237" t="s">
        <v>308</v>
      </c>
      <c s="242" t="s">
        <v>658</v>
      </c>
      <c s="200">
        <f>CSD_Detail_by_Geog_Ref!B54</f>
        <v>0</v>
      </c>
      <c s="86" t="str">
        <f>CSD_Detail_by_Geog_Ref!C54</f>
        <v>NA</v>
      </c>
      <c s="86" t="str">
        <f>CSD_Detail_by_Geog_Ref!D54</f>
        <v>NA</v>
      </c>
      <c s="87" t="str">
        <f>CSD_Detail_by_Geog_Ref!E54</f>
        <v>NA</v>
      </c>
      <c s="200">
        <f>CSD_Detail_by_Geog_Ref!G54</f>
        <v>0</v>
      </c>
      <c s="86" t="str">
        <f>CSD_Detail_by_Geog_Ref!H54</f>
        <v>NA</v>
      </c>
      <c s="86" t="str">
        <f>CSD_Detail_by_Geog_Ref!I54</f>
        <v>NA</v>
      </c>
      <c s="87" t="str">
        <f>CSD_Detail_by_Geog_Ref!J54</f>
        <v>NA</v>
      </c>
      <c s="200">
        <f>CSD_Detail_by_Geog_Ref!L54</f>
        <v>0</v>
      </c>
      <c s="86" t="str">
        <f>CSD_Detail_by_Geog_Ref!M54</f>
        <v>NA</v>
      </c>
      <c s="86" t="str">
        <f>CSD_Detail_by_Geog_Ref!N54</f>
        <v>NA</v>
      </c>
      <c s="87" t="str">
        <f>CSD_Detail_by_Geog_Ref!O54</f>
        <v>NA</v>
      </c>
      <c s="200">
        <f>CSD_Detail_by_Geog_Ref!Q54</f>
        <v>0</v>
      </c>
      <c s="86" t="str">
        <f>CSD_Detail_by_Geog_Ref!R54</f>
        <v>NA</v>
      </c>
      <c s="86" t="str">
        <f>CSD_Detail_by_Geog_Ref!S54</f>
        <v>NA</v>
      </c>
      <c s="87" t="str">
        <f>CSD_Detail_by_Geog_Ref!T54</f>
        <v>NA</v>
      </c>
      <c s="88"/>
      <c s="88"/>
      <c s="89"/>
      <c s="90"/>
      <c s="90"/>
      <c s="90"/>
      <c r="AA58" s="62"/>
      <c s="62"/>
      <c s="62"/>
      <c s="62"/>
      <c s="62"/>
    </row>
    <row r="59" spans="1:31" s="61" customFormat="1" ht="14.1" customHeight="1" collapsed="1">
      <c r="A59" s="318"/>
      <c s="237" t="s">
        <v>359</v>
      </c>
      <c s="242" t="s">
        <v>659</v>
      </c>
      <c s="200">
        <f>CSD_Detail_by_Geog_Ref!B55</f>
        <v>0</v>
      </c>
      <c s="86" t="str">
        <f>CSD_Detail_by_Geog_Ref!C55</f>
        <v>NA</v>
      </c>
      <c s="86" t="str">
        <f>CSD_Detail_by_Geog_Ref!D55</f>
        <v>NA</v>
      </c>
      <c s="87" t="str">
        <f>CSD_Detail_by_Geog_Ref!E55</f>
        <v>NA</v>
      </c>
      <c s="200">
        <f>CSD_Detail_by_Geog_Ref!G55</f>
        <v>0</v>
      </c>
      <c s="86" t="str">
        <f>CSD_Detail_by_Geog_Ref!H55</f>
        <v>NA</v>
      </c>
      <c s="86" t="str">
        <f>CSD_Detail_by_Geog_Ref!I55</f>
        <v>NA</v>
      </c>
      <c s="87" t="str">
        <f>CSD_Detail_by_Geog_Ref!J55</f>
        <v>NA</v>
      </c>
      <c s="200">
        <f>CSD_Detail_by_Geog_Ref!L55</f>
        <v>0</v>
      </c>
      <c s="86" t="str">
        <f>CSD_Detail_by_Geog_Ref!M55</f>
        <v>NA</v>
      </c>
      <c s="86" t="str">
        <f>CSD_Detail_by_Geog_Ref!N55</f>
        <v>NA</v>
      </c>
      <c s="87" t="str">
        <f>CSD_Detail_by_Geog_Ref!O55</f>
        <v>NA</v>
      </c>
      <c s="200">
        <f>CSD_Detail_by_Geog_Ref!Q55</f>
        <v>0</v>
      </c>
      <c s="86" t="str">
        <f>CSD_Detail_by_Geog_Ref!R55</f>
        <v>NA</v>
      </c>
      <c s="86" t="str">
        <f>CSD_Detail_by_Geog_Ref!S55</f>
        <v>NA</v>
      </c>
      <c s="87" t="str">
        <f>CSD_Detail_by_Geog_Ref!T55</f>
        <v>NA</v>
      </c>
      <c s="88"/>
      <c s="88"/>
      <c s="89"/>
      <c s="90"/>
      <c s="90"/>
      <c s="90"/>
      <c r="AA59" s="62"/>
      <c s="62"/>
      <c s="62"/>
      <c s="62"/>
      <c s="62"/>
    </row>
    <row r="60" spans="1:31" s="61" customFormat="1" ht="14.1" customHeight="1" hidden="1" outlineLevel="1">
      <c r="A60" s="318"/>
      <c s="237" t="s">
        <v>307</v>
      </c>
      <c s="242" t="s">
        <v>660</v>
      </c>
      <c s="200">
        <f>CSD_Detail_by_Geog_Ref!B56</f>
        <v>0</v>
      </c>
      <c s="86" t="str">
        <f>CSD_Detail_by_Geog_Ref!C56</f>
        <v>NA</v>
      </c>
      <c s="86" t="str">
        <f>CSD_Detail_by_Geog_Ref!D56</f>
        <v>NA</v>
      </c>
      <c s="87" t="str">
        <f>CSD_Detail_by_Geog_Ref!E56</f>
        <v>NA</v>
      </c>
      <c s="200">
        <f>CSD_Detail_by_Geog_Ref!G56</f>
        <v>0</v>
      </c>
      <c s="86" t="str">
        <f>CSD_Detail_by_Geog_Ref!H56</f>
        <v>NA</v>
      </c>
      <c s="86" t="str">
        <f>CSD_Detail_by_Geog_Ref!I56</f>
        <v>NA</v>
      </c>
      <c s="87" t="str">
        <f>CSD_Detail_by_Geog_Ref!J56</f>
        <v>NA</v>
      </c>
      <c s="200">
        <f>CSD_Detail_by_Geog_Ref!L56</f>
        <v>0</v>
      </c>
      <c s="86" t="str">
        <f>CSD_Detail_by_Geog_Ref!M56</f>
        <v>NA</v>
      </c>
      <c s="86" t="str">
        <f>CSD_Detail_by_Geog_Ref!N56</f>
        <v>NA</v>
      </c>
      <c s="87" t="str">
        <f>CSD_Detail_by_Geog_Ref!O56</f>
        <v>NA</v>
      </c>
      <c s="200">
        <f>CSD_Detail_by_Geog_Ref!Q56</f>
        <v>0</v>
      </c>
      <c s="86" t="str">
        <f>CSD_Detail_by_Geog_Ref!R56</f>
        <v>NA</v>
      </c>
      <c s="86" t="str">
        <f>CSD_Detail_by_Geog_Ref!S56</f>
        <v>NA</v>
      </c>
      <c s="87" t="str">
        <f>CSD_Detail_by_Geog_Ref!T56</f>
        <v>NA</v>
      </c>
      <c s="88"/>
      <c s="88"/>
      <c s="89"/>
      <c s="90"/>
      <c s="90"/>
      <c s="90"/>
      <c r="AA60" s="62"/>
      <c s="62"/>
      <c s="62"/>
      <c s="62"/>
      <c s="62"/>
    </row>
    <row r="61" spans="1:31" s="61" customFormat="1" ht="14.1" customHeight="1" hidden="1" outlineLevel="1">
      <c r="A61" s="318"/>
      <c s="237" t="s">
        <v>104</v>
      </c>
      <c s="242" t="s">
        <v>661</v>
      </c>
      <c s="200">
        <f>CSD_Detail_by_Geog_Ref!B57</f>
        <v>0</v>
      </c>
      <c s="86" t="str">
        <f>CSD_Detail_by_Geog_Ref!C57</f>
        <v>NA</v>
      </c>
      <c s="86" t="str">
        <f>CSD_Detail_by_Geog_Ref!D57</f>
        <v>NA</v>
      </c>
      <c s="87" t="str">
        <f>CSD_Detail_by_Geog_Ref!E57</f>
        <v>NA</v>
      </c>
      <c s="200">
        <f>CSD_Detail_by_Geog_Ref!G57</f>
        <v>0</v>
      </c>
      <c s="86" t="str">
        <f>CSD_Detail_by_Geog_Ref!H57</f>
        <v>NA</v>
      </c>
      <c s="86" t="str">
        <f>CSD_Detail_by_Geog_Ref!I57</f>
        <v>NA</v>
      </c>
      <c s="87" t="str">
        <f>CSD_Detail_by_Geog_Ref!J57</f>
        <v>NA</v>
      </c>
      <c s="200">
        <f>CSD_Detail_by_Geog_Ref!L57</f>
        <v>0</v>
      </c>
      <c s="86" t="str">
        <f>CSD_Detail_by_Geog_Ref!M57</f>
        <v>NA</v>
      </c>
      <c s="86" t="str">
        <f>CSD_Detail_by_Geog_Ref!N57</f>
        <v>NA</v>
      </c>
      <c s="87" t="str">
        <f>CSD_Detail_by_Geog_Ref!O57</f>
        <v>NA</v>
      </c>
      <c s="200">
        <f>CSD_Detail_by_Geog_Ref!Q57</f>
        <v>0</v>
      </c>
      <c s="86" t="str">
        <f>CSD_Detail_by_Geog_Ref!R57</f>
        <v>NA</v>
      </c>
      <c s="86" t="str">
        <f>CSD_Detail_by_Geog_Ref!S57</f>
        <v>NA</v>
      </c>
      <c s="87" t="str">
        <f>CSD_Detail_by_Geog_Ref!T57</f>
        <v>NA</v>
      </c>
      <c s="88"/>
      <c s="88"/>
      <c s="89"/>
      <c s="90"/>
      <c s="90"/>
      <c s="90"/>
      <c r="AA61" s="62"/>
      <c s="62"/>
      <c s="62"/>
      <c s="62"/>
      <c s="62"/>
    </row>
    <row r="62" spans="1:31" s="61" customFormat="1" ht="14.1" customHeight="1" hidden="1" outlineLevel="1">
      <c r="A62" s="318"/>
      <c s="237" t="s">
        <v>27</v>
      </c>
      <c s="242" t="s">
        <v>662</v>
      </c>
      <c s="200">
        <f>CSD_Detail_by_Geog_Ref!B58</f>
        <v>0</v>
      </c>
      <c s="86" t="str">
        <f>CSD_Detail_by_Geog_Ref!C58</f>
        <v>NA</v>
      </c>
      <c s="86" t="str">
        <f>CSD_Detail_by_Geog_Ref!D58</f>
        <v>NA</v>
      </c>
      <c s="87" t="str">
        <f>CSD_Detail_by_Geog_Ref!E58</f>
        <v>NA</v>
      </c>
      <c s="200">
        <f>CSD_Detail_by_Geog_Ref!G58</f>
        <v>0</v>
      </c>
      <c s="86" t="str">
        <f>CSD_Detail_by_Geog_Ref!H58</f>
        <v>NA</v>
      </c>
      <c s="86" t="str">
        <f>CSD_Detail_by_Geog_Ref!I58</f>
        <v>NA</v>
      </c>
      <c s="87" t="str">
        <f>CSD_Detail_by_Geog_Ref!J58</f>
        <v>NA</v>
      </c>
      <c s="200">
        <f>CSD_Detail_by_Geog_Ref!L58</f>
        <v>0</v>
      </c>
      <c s="86" t="str">
        <f>CSD_Detail_by_Geog_Ref!M58</f>
        <v>NA</v>
      </c>
      <c s="86" t="str">
        <f>CSD_Detail_by_Geog_Ref!N58</f>
        <v>NA</v>
      </c>
      <c s="87" t="str">
        <f>CSD_Detail_by_Geog_Ref!O58</f>
        <v>NA</v>
      </c>
      <c s="200">
        <f>CSD_Detail_by_Geog_Ref!Q58</f>
        <v>0</v>
      </c>
      <c s="86" t="str">
        <f>CSD_Detail_by_Geog_Ref!R58</f>
        <v>NA</v>
      </c>
      <c s="86" t="str">
        <f>CSD_Detail_by_Geog_Ref!S58</f>
        <v>NA</v>
      </c>
      <c s="87" t="str">
        <f>CSD_Detail_by_Geog_Ref!T58</f>
        <v>NA</v>
      </c>
      <c s="88"/>
      <c s="88"/>
      <c s="89"/>
      <c s="90"/>
      <c s="90"/>
      <c s="90"/>
      <c r="AA62" s="62"/>
      <c s="62"/>
      <c s="62"/>
      <c s="62"/>
      <c s="62"/>
    </row>
    <row r="63" spans="1:31" s="61" customFormat="1" ht="14.1" customHeight="1" hidden="1" outlineLevel="1">
      <c r="A63" s="318"/>
      <c s="237" t="s">
        <v>105</v>
      </c>
      <c s="242" t="s">
        <v>663</v>
      </c>
      <c s="200">
        <f>CSD_Detail_by_Geog_Ref!B59</f>
        <v>0</v>
      </c>
      <c s="86" t="str">
        <f>CSD_Detail_by_Geog_Ref!C59</f>
        <v>NA</v>
      </c>
      <c s="86" t="str">
        <f>CSD_Detail_by_Geog_Ref!D59</f>
        <v>NA</v>
      </c>
      <c s="87" t="str">
        <f>CSD_Detail_by_Geog_Ref!E59</f>
        <v>NA</v>
      </c>
      <c s="200">
        <f>CSD_Detail_by_Geog_Ref!G59</f>
        <v>0</v>
      </c>
      <c s="86" t="str">
        <f>CSD_Detail_by_Geog_Ref!H59</f>
        <v>NA</v>
      </c>
      <c s="86" t="str">
        <f>CSD_Detail_by_Geog_Ref!I59</f>
        <v>NA</v>
      </c>
      <c s="87" t="str">
        <f>CSD_Detail_by_Geog_Ref!J59</f>
        <v>NA</v>
      </c>
      <c s="200">
        <f>CSD_Detail_by_Geog_Ref!L59</f>
        <v>0</v>
      </c>
      <c s="86" t="str">
        <f>CSD_Detail_by_Geog_Ref!M59</f>
        <v>NA</v>
      </c>
      <c s="86" t="str">
        <f>CSD_Detail_by_Geog_Ref!N59</f>
        <v>NA</v>
      </c>
      <c s="87" t="str">
        <f>CSD_Detail_by_Geog_Ref!O59</f>
        <v>NA</v>
      </c>
      <c s="200">
        <f>CSD_Detail_by_Geog_Ref!Q59</f>
        <v>0</v>
      </c>
      <c s="86" t="str">
        <f>CSD_Detail_by_Geog_Ref!R59</f>
        <v>NA</v>
      </c>
      <c s="86" t="str">
        <f>CSD_Detail_by_Geog_Ref!S59</f>
        <v>NA</v>
      </c>
      <c s="87" t="str">
        <f>CSD_Detail_by_Geog_Ref!T59</f>
        <v>NA</v>
      </c>
      <c s="88"/>
      <c s="88"/>
      <c s="89"/>
      <c s="90"/>
      <c s="90"/>
      <c s="90"/>
      <c r="AA63" s="62"/>
      <c s="62"/>
      <c s="62"/>
      <c s="62"/>
      <c s="62"/>
    </row>
    <row r="64" spans="1:31" s="61" customFormat="1" ht="14.1" customHeight="1" collapsed="1">
      <c r="A64" s="318"/>
      <c s="237" t="s">
        <v>107</v>
      </c>
      <c s="242" t="s">
        <v>664</v>
      </c>
      <c s="200">
        <f>CSD_Detail_by_Geog_Ref!B60</f>
        <v>0</v>
      </c>
      <c s="86" t="str">
        <f>CSD_Detail_by_Geog_Ref!C60</f>
        <v>NA</v>
      </c>
      <c s="86" t="str">
        <f>CSD_Detail_by_Geog_Ref!D60</f>
        <v>NA</v>
      </c>
      <c s="87" t="str">
        <f>CSD_Detail_by_Geog_Ref!E60</f>
        <v>NA</v>
      </c>
      <c s="200">
        <f>CSD_Detail_by_Geog_Ref!G60</f>
        <v>0</v>
      </c>
      <c s="86" t="str">
        <f>CSD_Detail_by_Geog_Ref!H60</f>
        <v>NA</v>
      </c>
      <c s="86" t="str">
        <f>CSD_Detail_by_Geog_Ref!I60</f>
        <v>NA</v>
      </c>
      <c s="87" t="str">
        <f>CSD_Detail_by_Geog_Ref!J60</f>
        <v>NA</v>
      </c>
      <c s="200">
        <f>CSD_Detail_by_Geog_Ref!L60</f>
        <v>0</v>
      </c>
      <c s="86" t="str">
        <f>CSD_Detail_by_Geog_Ref!M60</f>
        <v>NA</v>
      </c>
      <c s="86" t="str">
        <f>CSD_Detail_by_Geog_Ref!N60</f>
        <v>NA</v>
      </c>
      <c s="87" t="str">
        <f>CSD_Detail_by_Geog_Ref!O60</f>
        <v>NA</v>
      </c>
      <c s="200">
        <f>CSD_Detail_by_Geog_Ref!Q60</f>
        <v>0</v>
      </c>
      <c s="86" t="str">
        <f>CSD_Detail_by_Geog_Ref!R60</f>
        <v>NA</v>
      </c>
      <c s="86" t="str">
        <f>CSD_Detail_by_Geog_Ref!S60</f>
        <v>NA</v>
      </c>
      <c s="87" t="str">
        <f>CSD_Detail_by_Geog_Ref!T60</f>
        <v>NA</v>
      </c>
      <c s="88"/>
      <c s="88"/>
      <c s="89"/>
      <c s="90"/>
      <c s="90"/>
      <c s="90"/>
      <c r="AA64" s="62"/>
      <c s="62"/>
      <c s="62"/>
      <c s="62"/>
      <c s="62"/>
    </row>
    <row r="65" spans="1:31" s="61" customFormat="1" ht="14.1" customHeight="1" hidden="1" outlineLevel="1">
      <c r="A65" s="318"/>
      <c s="239" t="s">
        <v>231</v>
      </c>
      <c s="244" t="s">
        <v>665</v>
      </c>
      <c s="200">
        <f>CSD_Detail_by_Geog_Ref!B61</f>
        <v>0</v>
      </c>
      <c s="86" t="str">
        <f>CSD_Detail_by_Geog_Ref!C61</f>
        <v>NA</v>
      </c>
      <c s="86" t="str">
        <f>CSD_Detail_by_Geog_Ref!D61</f>
        <v>NA</v>
      </c>
      <c s="87" t="str">
        <f>CSD_Detail_by_Geog_Ref!E61</f>
        <v>NA</v>
      </c>
      <c s="200">
        <f>CSD_Detail_by_Geog_Ref!G61</f>
        <v>0</v>
      </c>
      <c s="86" t="str">
        <f>CSD_Detail_by_Geog_Ref!H61</f>
        <v>NA</v>
      </c>
      <c s="86" t="str">
        <f>CSD_Detail_by_Geog_Ref!I61</f>
        <v>NA</v>
      </c>
      <c s="87" t="str">
        <f>CSD_Detail_by_Geog_Ref!J61</f>
        <v>NA</v>
      </c>
      <c s="200">
        <f>CSD_Detail_by_Geog_Ref!L61</f>
        <v>0</v>
      </c>
      <c s="86" t="str">
        <f>CSD_Detail_by_Geog_Ref!M61</f>
        <v>NA</v>
      </c>
      <c s="86" t="str">
        <f>CSD_Detail_by_Geog_Ref!N61</f>
        <v>NA</v>
      </c>
      <c s="87" t="str">
        <f>CSD_Detail_by_Geog_Ref!O61</f>
        <v>NA</v>
      </c>
      <c s="200">
        <f>CSD_Detail_by_Geog_Ref!Q61</f>
        <v>0</v>
      </c>
      <c s="86" t="str">
        <f>CSD_Detail_by_Geog_Ref!R61</f>
        <v>NA</v>
      </c>
      <c s="86" t="str">
        <f>CSD_Detail_by_Geog_Ref!S61</f>
        <v>NA</v>
      </c>
      <c s="87" t="str">
        <f>CSD_Detail_by_Geog_Ref!T61</f>
        <v>NA</v>
      </c>
      <c s="88"/>
      <c s="88"/>
      <c s="89"/>
      <c s="90"/>
      <c s="90"/>
      <c s="90"/>
      <c r="AA65" s="62"/>
      <c s="62"/>
      <c s="62"/>
      <c s="62"/>
      <c s="62"/>
    </row>
    <row r="66" spans="1:31" s="61" customFormat="1" ht="14.1" customHeight="1" hidden="1" outlineLevel="1">
      <c r="A66" s="318"/>
      <c s="239" t="s">
        <v>108</v>
      </c>
      <c s="244" t="s">
        <v>666</v>
      </c>
      <c s="200">
        <f>CSD_Detail_by_Geog_Ref!B62</f>
        <v>0</v>
      </c>
      <c s="86" t="str">
        <f>CSD_Detail_by_Geog_Ref!C62</f>
        <v>NA</v>
      </c>
      <c s="86" t="str">
        <f>CSD_Detail_by_Geog_Ref!D62</f>
        <v>NA</v>
      </c>
      <c s="87" t="str">
        <f>CSD_Detail_by_Geog_Ref!E62</f>
        <v>NA</v>
      </c>
      <c s="200">
        <f>CSD_Detail_by_Geog_Ref!G62</f>
        <v>0</v>
      </c>
      <c s="86" t="str">
        <f>CSD_Detail_by_Geog_Ref!H62</f>
        <v>NA</v>
      </c>
      <c s="86" t="str">
        <f>CSD_Detail_by_Geog_Ref!I62</f>
        <v>NA</v>
      </c>
      <c s="87" t="str">
        <f>CSD_Detail_by_Geog_Ref!J62</f>
        <v>NA</v>
      </c>
      <c s="200">
        <f>CSD_Detail_by_Geog_Ref!L62</f>
        <v>0</v>
      </c>
      <c s="86" t="str">
        <f>CSD_Detail_by_Geog_Ref!M62</f>
        <v>NA</v>
      </c>
      <c s="86" t="str">
        <f>CSD_Detail_by_Geog_Ref!N62</f>
        <v>NA</v>
      </c>
      <c s="87" t="str">
        <f>CSD_Detail_by_Geog_Ref!O62</f>
        <v>NA</v>
      </c>
      <c s="200">
        <f>CSD_Detail_by_Geog_Ref!Q62</f>
        <v>0</v>
      </c>
      <c s="86" t="str">
        <f>CSD_Detail_by_Geog_Ref!R62</f>
        <v>NA</v>
      </c>
      <c s="86" t="str">
        <f>CSD_Detail_by_Geog_Ref!S62</f>
        <v>NA</v>
      </c>
      <c s="87" t="str">
        <f>CSD_Detail_by_Geog_Ref!T62</f>
        <v>NA</v>
      </c>
      <c s="88"/>
      <c s="88"/>
      <c s="89"/>
      <c s="90"/>
      <c s="90"/>
      <c s="90"/>
      <c r="AA66" s="62"/>
      <c s="62"/>
      <c s="62"/>
      <c s="62"/>
      <c s="62"/>
    </row>
    <row r="67" spans="1:31" s="61" customFormat="1" ht="14.1" customHeight="1" collapsed="1">
      <c r="A67" s="318"/>
      <c s="239" t="s">
        <v>109</v>
      </c>
      <c s="244" t="s">
        <v>667</v>
      </c>
      <c s="200">
        <f>CSD_Detail_by_Geog_Ref!B63</f>
        <v>0</v>
      </c>
      <c s="86" t="str">
        <f>CSD_Detail_by_Geog_Ref!C63</f>
        <v>NA</v>
      </c>
      <c s="86" t="str">
        <f>CSD_Detail_by_Geog_Ref!D63</f>
        <v>NA</v>
      </c>
      <c s="87" t="str">
        <f>CSD_Detail_by_Geog_Ref!E63</f>
        <v>NA</v>
      </c>
      <c s="200">
        <f>CSD_Detail_by_Geog_Ref!G63</f>
        <v>0</v>
      </c>
      <c s="86" t="str">
        <f>CSD_Detail_by_Geog_Ref!H63</f>
        <v>NA</v>
      </c>
      <c s="86" t="str">
        <f>CSD_Detail_by_Geog_Ref!I63</f>
        <v>NA</v>
      </c>
      <c s="87" t="str">
        <f>CSD_Detail_by_Geog_Ref!J63</f>
        <v>NA</v>
      </c>
      <c s="200">
        <f>CSD_Detail_by_Geog_Ref!L63</f>
        <v>0</v>
      </c>
      <c s="86" t="str">
        <f>CSD_Detail_by_Geog_Ref!M63</f>
        <v>NA</v>
      </c>
      <c s="86" t="str">
        <f>CSD_Detail_by_Geog_Ref!N63</f>
        <v>NA</v>
      </c>
      <c s="87" t="str">
        <f>CSD_Detail_by_Geog_Ref!O63</f>
        <v>NA</v>
      </c>
      <c s="200">
        <f>CSD_Detail_by_Geog_Ref!Q63</f>
        <v>0</v>
      </c>
      <c s="86" t="str">
        <f>CSD_Detail_by_Geog_Ref!R63</f>
        <v>NA</v>
      </c>
      <c s="86" t="str">
        <f>CSD_Detail_by_Geog_Ref!S63</f>
        <v>NA</v>
      </c>
      <c s="87" t="str">
        <f>CSD_Detail_by_Geog_Ref!T63</f>
        <v>NA</v>
      </c>
      <c s="88"/>
      <c s="88"/>
      <c s="89"/>
      <c s="90"/>
      <c s="90"/>
      <c s="90"/>
      <c r="AA67" s="62"/>
      <c s="62"/>
      <c s="62"/>
      <c s="62"/>
      <c s="62"/>
    </row>
    <row r="68" spans="1:31" s="61" customFormat="1" ht="14.1" customHeight="1">
      <c r="A68" s="318"/>
      <c s="237" t="s">
        <v>110</v>
      </c>
      <c s="242" t="s">
        <v>668</v>
      </c>
      <c s="200">
        <f>CSD_Detail_by_Geog_Ref!B64</f>
        <v>0</v>
      </c>
      <c s="86" t="str">
        <f>CSD_Detail_by_Geog_Ref!C64</f>
        <v>NA</v>
      </c>
      <c s="86" t="str">
        <f>CSD_Detail_by_Geog_Ref!D64</f>
        <v>NA</v>
      </c>
      <c s="87" t="str">
        <f>CSD_Detail_by_Geog_Ref!E64</f>
        <v>NA</v>
      </c>
      <c s="200">
        <f>CSD_Detail_by_Geog_Ref!G64</f>
        <v>0</v>
      </c>
      <c s="86" t="str">
        <f>CSD_Detail_by_Geog_Ref!H64</f>
        <v>NA</v>
      </c>
      <c s="86" t="str">
        <f>CSD_Detail_by_Geog_Ref!I64</f>
        <v>NA</v>
      </c>
      <c s="87" t="str">
        <f>CSD_Detail_by_Geog_Ref!J64</f>
        <v>NA</v>
      </c>
      <c s="200">
        <f>CSD_Detail_by_Geog_Ref!L64</f>
        <v>0</v>
      </c>
      <c s="86" t="str">
        <f>CSD_Detail_by_Geog_Ref!M64</f>
        <v>NA</v>
      </c>
      <c s="86" t="str">
        <f>CSD_Detail_by_Geog_Ref!N64</f>
        <v>NA</v>
      </c>
      <c s="87" t="str">
        <f>CSD_Detail_by_Geog_Ref!O64</f>
        <v>NA</v>
      </c>
      <c s="200">
        <f>CSD_Detail_by_Geog_Ref!Q64</f>
        <v>0</v>
      </c>
      <c s="86" t="str">
        <f>CSD_Detail_by_Geog_Ref!R64</f>
        <v>NA</v>
      </c>
      <c s="86" t="str">
        <f>CSD_Detail_by_Geog_Ref!S64</f>
        <v>NA</v>
      </c>
      <c s="87" t="str">
        <f>CSD_Detail_by_Geog_Ref!T64</f>
        <v>NA</v>
      </c>
      <c s="88"/>
      <c s="88"/>
      <c s="89"/>
      <c s="90"/>
      <c s="90"/>
      <c s="90"/>
      <c r="AA68" s="62"/>
      <c s="62"/>
      <c s="62"/>
      <c s="62"/>
      <c s="62"/>
    </row>
    <row r="69" spans="1:31" s="61" customFormat="1" ht="14.1" customHeight="1" hidden="1" outlineLevel="1">
      <c r="A69" s="318"/>
      <c s="239" t="s">
        <v>111</v>
      </c>
      <c s="244" t="s">
        <v>669</v>
      </c>
      <c s="200">
        <f>CSD_Detail_by_Geog_Ref!B65</f>
        <v>0</v>
      </c>
      <c s="86" t="str">
        <f>CSD_Detail_by_Geog_Ref!C65</f>
        <v>NA</v>
      </c>
      <c s="86" t="str">
        <f>CSD_Detail_by_Geog_Ref!D65</f>
        <v>NA</v>
      </c>
      <c s="87" t="str">
        <f>CSD_Detail_by_Geog_Ref!E65</f>
        <v>NA</v>
      </c>
      <c s="200">
        <f>CSD_Detail_by_Geog_Ref!G65</f>
        <v>0</v>
      </c>
      <c s="86" t="str">
        <f>CSD_Detail_by_Geog_Ref!H65</f>
        <v>NA</v>
      </c>
      <c s="86" t="str">
        <f>CSD_Detail_by_Geog_Ref!I65</f>
        <v>NA</v>
      </c>
      <c s="87" t="str">
        <f>CSD_Detail_by_Geog_Ref!J65</f>
        <v>NA</v>
      </c>
      <c s="200">
        <f>CSD_Detail_by_Geog_Ref!L65</f>
        <v>0</v>
      </c>
      <c s="86" t="str">
        <f>CSD_Detail_by_Geog_Ref!M65</f>
        <v>NA</v>
      </c>
      <c s="86" t="str">
        <f>CSD_Detail_by_Geog_Ref!N65</f>
        <v>NA</v>
      </c>
      <c s="87" t="str">
        <f>CSD_Detail_by_Geog_Ref!O65</f>
        <v>NA</v>
      </c>
      <c s="200">
        <f>CSD_Detail_by_Geog_Ref!Q65</f>
        <v>0</v>
      </c>
      <c s="86" t="str">
        <f>CSD_Detail_by_Geog_Ref!R65</f>
        <v>NA</v>
      </c>
      <c s="86" t="str">
        <f>CSD_Detail_by_Geog_Ref!S65</f>
        <v>NA</v>
      </c>
      <c s="87" t="str">
        <f>CSD_Detail_by_Geog_Ref!T65</f>
        <v>NA</v>
      </c>
      <c s="88"/>
      <c s="88"/>
      <c s="89"/>
      <c s="90"/>
      <c s="90"/>
      <c s="90"/>
      <c r="AA69" s="62"/>
      <c s="62"/>
      <c s="62"/>
      <c s="62"/>
      <c s="62"/>
    </row>
    <row r="70" spans="1:31" s="61" customFormat="1" ht="14.1" customHeight="1" hidden="1" outlineLevel="1">
      <c r="A70" s="318"/>
      <c s="239" t="s">
        <v>112</v>
      </c>
      <c s="244" t="s">
        <v>670</v>
      </c>
      <c s="200">
        <f>CSD_Detail_by_Geog_Ref!B66</f>
        <v>0</v>
      </c>
      <c s="86" t="str">
        <f>CSD_Detail_by_Geog_Ref!C66</f>
        <v>NA</v>
      </c>
      <c s="86" t="str">
        <f>CSD_Detail_by_Geog_Ref!D66</f>
        <v>NA</v>
      </c>
      <c s="87" t="str">
        <f>CSD_Detail_by_Geog_Ref!E66</f>
        <v>NA</v>
      </c>
      <c s="200">
        <f>CSD_Detail_by_Geog_Ref!G66</f>
        <v>0</v>
      </c>
      <c s="86" t="str">
        <f>CSD_Detail_by_Geog_Ref!H66</f>
        <v>NA</v>
      </c>
      <c s="86" t="str">
        <f>CSD_Detail_by_Geog_Ref!I66</f>
        <v>NA</v>
      </c>
      <c s="87" t="str">
        <f>CSD_Detail_by_Geog_Ref!J66</f>
        <v>NA</v>
      </c>
      <c s="200">
        <f>CSD_Detail_by_Geog_Ref!L66</f>
        <v>0</v>
      </c>
      <c s="86" t="str">
        <f>CSD_Detail_by_Geog_Ref!M66</f>
        <v>NA</v>
      </c>
      <c s="86" t="str">
        <f>CSD_Detail_by_Geog_Ref!N66</f>
        <v>NA</v>
      </c>
      <c s="87" t="str">
        <f>CSD_Detail_by_Geog_Ref!O66</f>
        <v>NA</v>
      </c>
      <c s="200">
        <f>CSD_Detail_by_Geog_Ref!Q66</f>
        <v>0</v>
      </c>
      <c s="86" t="str">
        <f>CSD_Detail_by_Geog_Ref!R66</f>
        <v>NA</v>
      </c>
      <c s="86" t="str">
        <f>CSD_Detail_by_Geog_Ref!S66</f>
        <v>NA</v>
      </c>
      <c s="87" t="str">
        <f>CSD_Detail_by_Geog_Ref!T66</f>
        <v>NA</v>
      </c>
      <c s="88"/>
      <c s="88"/>
      <c s="89"/>
      <c s="90"/>
      <c s="90"/>
      <c s="90"/>
      <c r="AA70" s="62"/>
      <c s="62"/>
      <c s="62"/>
      <c s="62"/>
      <c s="62"/>
    </row>
    <row r="71" spans="1:31" s="61" customFormat="1" ht="14.1" customHeight="1" collapsed="1">
      <c r="A71" s="318"/>
      <c s="237" t="s">
        <v>521</v>
      </c>
      <c s="244" t="s">
        <v>671</v>
      </c>
      <c s="200">
        <f>CSD_Detail_by_Geog_Ref!B67</f>
        <v>0</v>
      </c>
      <c s="86" t="str">
        <f>CSD_Detail_by_Geog_Ref!C67</f>
        <v>NA</v>
      </c>
      <c s="86" t="str">
        <f>CSD_Detail_by_Geog_Ref!D67</f>
        <v>NA</v>
      </c>
      <c s="87" t="str">
        <f>CSD_Detail_by_Geog_Ref!E67</f>
        <v>NA</v>
      </c>
      <c s="200">
        <f>CSD_Detail_by_Geog_Ref!G67</f>
        <v>0</v>
      </c>
      <c s="86" t="str">
        <f>CSD_Detail_by_Geog_Ref!H67</f>
        <v>NA</v>
      </c>
      <c s="86" t="str">
        <f>CSD_Detail_by_Geog_Ref!I67</f>
        <v>NA</v>
      </c>
      <c s="87" t="str">
        <f>CSD_Detail_by_Geog_Ref!J67</f>
        <v>NA</v>
      </c>
      <c s="200">
        <f>CSD_Detail_by_Geog_Ref!L67</f>
        <v>0</v>
      </c>
      <c s="86" t="str">
        <f>CSD_Detail_by_Geog_Ref!M67</f>
        <v>NA</v>
      </c>
      <c s="86" t="str">
        <f>CSD_Detail_by_Geog_Ref!N67</f>
        <v>NA</v>
      </c>
      <c s="87" t="str">
        <f>CSD_Detail_by_Geog_Ref!O67</f>
        <v>NA</v>
      </c>
      <c s="200">
        <f>CSD_Detail_by_Geog_Ref!Q67</f>
        <v>0</v>
      </c>
      <c s="86" t="str">
        <f>CSD_Detail_by_Geog_Ref!R67</f>
        <v>NA</v>
      </c>
      <c s="86" t="str">
        <f>CSD_Detail_by_Geog_Ref!S67</f>
        <v>NA</v>
      </c>
      <c s="87" t="str">
        <f>CSD_Detail_by_Geog_Ref!T67</f>
        <v>NA</v>
      </c>
      <c s="88"/>
      <c s="88"/>
      <c s="89"/>
      <c s="90"/>
      <c s="90"/>
      <c s="90"/>
      <c r="AA71" s="62"/>
      <c s="62"/>
      <c s="62"/>
      <c s="62"/>
      <c s="62"/>
    </row>
    <row r="72" spans="1:31" s="61" customFormat="1" ht="14.1" customHeight="1" hidden="1" outlineLevel="1">
      <c r="A72" s="318"/>
      <c s="239" t="s">
        <v>26</v>
      </c>
      <c s="244" t="s">
        <v>672</v>
      </c>
      <c s="200">
        <f>CSD_Detail_by_Geog_Ref!B68</f>
        <v>0</v>
      </c>
      <c s="86" t="str">
        <f>CSD_Detail_by_Geog_Ref!C68</f>
        <v>NA</v>
      </c>
      <c s="86" t="str">
        <f>CSD_Detail_by_Geog_Ref!D68</f>
        <v>NA</v>
      </c>
      <c s="87" t="str">
        <f>CSD_Detail_by_Geog_Ref!E68</f>
        <v>NA</v>
      </c>
      <c s="200">
        <f>CSD_Detail_by_Geog_Ref!G68</f>
        <v>0</v>
      </c>
      <c s="86" t="str">
        <f>CSD_Detail_by_Geog_Ref!H68</f>
        <v>NA</v>
      </c>
      <c s="86" t="str">
        <f>CSD_Detail_by_Geog_Ref!I68</f>
        <v>NA</v>
      </c>
      <c s="87" t="str">
        <f>CSD_Detail_by_Geog_Ref!J68</f>
        <v>NA</v>
      </c>
      <c s="200">
        <f>CSD_Detail_by_Geog_Ref!L68</f>
        <v>0</v>
      </c>
      <c s="86" t="str">
        <f>CSD_Detail_by_Geog_Ref!M68</f>
        <v>NA</v>
      </c>
      <c s="86" t="str">
        <f>CSD_Detail_by_Geog_Ref!N68</f>
        <v>NA</v>
      </c>
      <c s="87" t="str">
        <f>CSD_Detail_by_Geog_Ref!O68</f>
        <v>NA</v>
      </c>
      <c s="200">
        <f>CSD_Detail_by_Geog_Ref!Q68</f>
        <v>0</v>
      </c>
      <c s="86" t="str">
        <f>CSD_Detail_by_Geog_Ref!R68</f>
        <v>NA</v>
      </c>
      <c s="86" t="str">
        <f>CSD_Detail_by_Geog_Ref!S68</f>
        <v>NA</v>
      </c>
      <c s="87" t="str">
        <f>CSD_Detail_by_Geog_Ref!T68</f>
        <v>NA</v>
      </c>
      <c s="88"/>
      <c s="88"/>
      <c s="89"/>
      <c s="90"/>
      <c s="90"/>
      <c s="90"/>
      <c r="AA72" s="62"/>
      <c s="62"/>
      <c s="62"/>
      <c s="62"/>
      <c s="62"/>
    </row>
    <row r="73" spans="1:31" s="61" customFormat="1" ht="14.1" customHeight="1" hidden="1" outlineLevel="1">
      <c r="A73" s="318"/>
      <c s="237" t="s">
        <v>514</v>
      </c>
      <c s="244" t="s">
        <v>673</v>
      </c>
      <c s="200">
        <f>CSD_Detail_by_Geog_Ref!B69</f>
        <v>0</v>
      </c>
      <c s="86" t="str">
        <f>CSD_Detail_by_Geog_Ref!C69</f>
        <v>NA</v>
      </c>
      <c s="86" t="str">
        <f>CSD_Detail_by_Geog_Ref!D69</f>
        <v>NA</v>
      </c>
      <c s="87" t="str">
        <f>CSD_Detail_by_Geog_Ref!E69</f>
        <v>NA</v>
      </c>
      <c s="200">
        <f>CSD_Detail_by_Geog_Ref!G69</f>
        <v>0</v>
      </c>
      <c s="86" t="str">
        <f>CSD_Detail_by_Geog_Ref!H69</f>
        <v>NA</v>
      </c>
      <c s="86" t="str">
        <f>CSD_Detail_by_Geog_Ref!I69</f>
        <v>NA</v>
      </c>
      <c s="87" t="str">
        <f>CSD_Detail_by_Geog_Ref!J69</f>
        <v>NA</v>
      </c>
      <c s="200">
        <f>CSD_Detail_by_Geog_Ref!L69</f>
        <v>0</v>
      </c>
      <c s="86" t="str">
        <f>CSD_Detail_by_Geog_Ref!M69</f>
        <v>NA</v>
      </c>
      <c s="86" t="str">
        <f>CSD_Detail_by_Geog_Ref!N69</f>
        <v>NA</v>
      </c>
      <c s="87" t="str">
        <f>CSD_Detail_by_Geog_Ref!O69</f>
        <v>NA</v>
      </c>
      <c s="200">
        <f>CSD_Detail_by_Geog_Ref!Q69</f>
        <v>0</v>
      </c>
      <c s="86" t="str">
        <f>CSD_Detail_by_Geog_Ref!R69</f>
        <v>NA</v>
      </c>
      <c s="86" t="str">
        <f>CSD_Detail_by_Geog_Ref!S69</f>
        <v>NA</v>
      </c>
      <c s="87" t="str">
        <f>CSD_Detail_by_Geog_Ref!T69</f>
        <v>NA</v>
      </c>
      <c s="88"/>
      <c s="88"/>
      <c s="89"/>
      <c s="90"/>
      <c s="90"/>
      <c s="90"/>
      <c r="AA73" s="62"/>
      <c s="62"/>
      <c s="62"/>
      <c s="62"/>
      <c s="62"/>
    </row>
    <row r="74" spans="1:31" s="61" customFormat="1" ht="14.1" customHeight="1" collapsed="1">
      <c r="A74" s="318"/>
      <c s="237" t="s">
        <v>113</v>
      </c>
      <c s="242" t="s">
        <v>674</v>
      </c>
      <c s="200">
        <f>CSD_Detail_by_Geog_Ref!B70</f>
        <v>0</v>
      </c>
      <c s="86" t="str">
        <f>CSD_Detail_by_Geog_Ref!C70</f>
        <v>NA</v>
      </c>
      <c s="86" t="str">
        <f>CSD_Detail_by_Geog_Ref!D70</f>
        <v>NA</v>
      </c>
      <c s="87" t="str">
        <f>CSD_Detail_by_Geog_Ref!E70</f>
        <v>NA</v>
      </c>
      <c s="200">
        <f>CSD_Detail_by_Geog_Ref!G70</f>
        <v>0</v>
      </c>
      <c s="86" t="str">
        <f>CSD_Detail_by_Geog_Ref!H70</f>
        <v>NA</v>
      </c>
      <c s="86" t="str">
        <f>CSD_Detail_by_Geog_Ref!I70</f>
        <v>NA</v>
      </c>
      <c s="87" t="str">
        <f>CSD_Detail_by_Geog_Ref!J70</f>
        <v>NA</v>
      </c>
      <c s="200">
        <f>CSD_Detail_by_Geog_Ref!L70</f>
        <v>0</v>
      </c>
      <c s="86" t="str">
        <f>CSD_Detail_by_Geog_Ref!M70</f>
        <v>NA</v>
      </c>
      <c s="86" t="str">
        <f>CSD_Detail_by_Geog_Ref!N70</f>
        <v>NA</v>
      </c>
      <c s="87" t="str">
        <f>CSD_Detail_by_Geog_Ref!O70</f>
        <v>NA</v>
      </c>
      <c s="200">
        <f>CSD_Detail_by_Geog_Ref!Q70</f>
        <v>0</v>
      </c>
      <c s="86" t="str">
        <f>CSD_Detail_by_Geog_Ref!R70</f>
        <v>NA</v>
      </c>
      <c s="86" t="str">
        <f>CSD_Detail_by_Geog_Ref!S70</f>
        <v>NA</v>
      </c>
      <c s="87" t="str">
        <f>CSD_Detail_by_Geog_Ref!T70</f>
        <v>NA</v>
      </c>
      <c s="88"/>
      <c s="88"/>
      <c s="89"/>
      <c s="90"/>
      <c s="90"/>
      <c s="90"/>
      <c r="AA74" s="62"/>
      <c s="62"/>
      <c s="62"/>
      <c s="62"/>
      <c s="62"/>
    </row>
    <row r="75" spans="1:31" s="61" customFormat="1" ht="14.1" customHeight="1" hidden="1" outlineLevel="1">
      <c r="A75" s="318"/>
      <c s="239" t="s">
        <v>114</v>
      </c>
      <c s="244" t="s">
        <v>675</v>
      </c>
      <c s="200">
        <f>CSD_Detail_by_Geog_Ref!B71</f>
        <v>0</v>
      </c>
      <c s="86" t="str">
        <f>CSD_Detail_by_Geog_Ref!C71</f>
        <v>NA</v>
      </c>
      <c s="86" t="str">
        <f>CSD_Detail_by_Geog_Ref!D71</f>
        <v>NA</v>
      </c>
      <c s="87" t="str">
        <f>CSD_Detail_by_Geog_Ref!E71</f>
        <v>NA</v>
      </c>
      <c s="200">
        <f>CSD_Detail_by_Geog_Ref!G71</f>
        <v>0</v>
      </c>
      <c s="86" t="str">
        <f>CSD_Detail_by_Geog_Ref!H71</f>
        <v>NA</v>
      </c>
      <c s="86" t="str">
        <f>CSD_Detail_by_Geog_Ref!I71</f>
        <v>NA</v>
      </c>
      <c s="87" t="str">
        <f>CSD_Detail_by_Geog_Ref!J71</f>
        <v>NA</v>
      </c>
      <c s="200">
        <f>CSD_Detail_by_Geog_Ref!L71</f>
        <v>0</v>
      </c>
      <c s="86" t="str">
        <f>CSD_Detail_by_Geog_Ref!M71</f>
        <v>NA</v>
      </c>
      <c s="86" t="str">
        <f>CSD_Detail_by_Geog_Ref!N71</f>
        <v>NA</v>
      </c>
      <c s="87" t="str">
        <f>CSD_Detail_by_Geog_Ref!O71</f>
        <v>NA</v>
      </c>
      <c s="200">
        <f>CSD_Detail_by_Geog_Ref!Q71</f>
        <v>0</v>
      </c>
      <c s="86" t="str">
        <f>CSD_Detail_by_Geog_Ref!R71</f>
        <v>NA</v>
      </c>
      <c s="86" t="str">
        <f>CSD_Detail_by_Geog_Ref!S71</f>
        <v>NA</v>
      </c>
      <c s="87" t="str">
        <f>CSD_Detail_by_Geog_Ref!T71</f>
        <v>NA</v>
      </c>
      <c s="88"/>
      <c s="88"/>
      <c s="89"/>
      <c s="90"/>
      <c s="90"/>
      <c s="90"/>
      <c r="AA75" s="62"/>
      <c s="62"/>
      <c s="62"/>
      <c s="62"/>
      <c s="62"/>
    </row>
    <row r="76" spans="1:31" s="61" customFormat="1" ht="14.1" customHeight="1" hidden="1" outlineLevel="1">
      <c r="A76" s="318"/>
      <c s="239" t="s">
        <v>115</v>
      </c>
      <c s="244" t="s">
        <v>676</v>
      </c>
      <c s="200">
        <f>CSD_Detail_by_Geog_Ref!B72</f>
        <v>0</v>
      </c>
      <c s="86" t="str">
        <f>CSD_Detail_by_Geog_Ref!C72</f>
        <v>NA</v>
      </c>
      <c s="86" t="str">
        <f>CSD_Detail_by_Geog_Ref!D72</f>
        <v>NA</v>
      </c>
      <c s="87" t="str">
        <f>CSD_Detail_by_Geog_Ref!E72</f>
        <v>NA</v>
      </c>
      <c s="200">
        <f>CSD_Detail_by_Geog_Ref!G72</f>
        <v>0</v>
      </c>
      <c s="86" t="str">
        <f>CSD_Detail_by_Geog_Ref!H72</f>
        <v>NA</v>
      </c>
      <c s="86" t="str">
        <f>CSD_Detail_by_Geog_Ref!I72</f>
        <v>NA</v>
      </c>
      <c s="87" t="str">
        <f>CSD_Detail_by_Geog_Ref!J72</f>
        <v>NA</v>
      </c>
      <c s="200">
        <f>CSD_Detail_by_Geog_Ref!L72</f>
        <v>0</v>
      </c>
      <c s="86" t="str">
        <f>CSD_Detail_by_Geog_Ref!M72</f>
        <v>NA</v>
      </c>
      <c s="86" t="str">
        <f>CSD_Detail_by_Geog_Ref!N72</f>
        <v>NA</v>
      </c>
      <c s="87" t="str">
        <f>CSD_Detail_by_Geog_Ref!O72</f>
        <v>NA</v>
      </c>
      <c s="200">
        <f>CSD_Detail_by_Geog_Ref!Q72</f>
        <v>0</v>
      </c>
      <c s="86" t="str">
        <f>CSD_Detail_by_Geog_Ref!R72</f>
        <v>NA</v>
      </c>
      <c s="86" t="str">
        <f>CSD_Detail_by_Geog_Ref!S72</f>
        <v>NA</v>
      </c>
      <c s="87" t="str">
        <f>CSD_Detail_by_Geog_Ref!T72</f>
        <v>NA</v>
      </c>
      <c s="88"/>
      <c s="88"/>
      <c s="89"/>
      <c s="90"/>
      <c s="90"/>
      <c s="90"/>
      <c r="AA76" s="62"/>
      <c s="62"/>
      <c s="62"/>
      <c s="62"/>
      <c s="62"/>
    </row>
    <row r="77" spans="1:31" s="61" customFormat="1" ht="14.1" customHeight="1" collapsed="1">
      <c r="A77" s="318"/>
      <c s="240" t="s">
        <v>264</v>
      </c>
      <c s="244" t="s">
        <v>677</v>
      </c>
      <c s="200">
        <f>CSD_Detail_by_Geog_Ref!B73</f>
        <v>0</v>
      </c>
      <c s="86" t="str">
        <f>CSD_Detail_by_Geog_Ref!C73</f>
        <v>NA</v>
      </c>
      <c s="86" t="str">
        <f>CSD_Detail_by_Geog_Ref!D73</f>
        <v>NA</v>
      </c>
      <c s="91" t="str">
        <f>CSD_Detail_by_Geog_Ref!E73</f>
        <v>NA</v>
      </c>
      <c s="200">
        <f>CSD_Detail_by_Geog_Ref!G73</f>
        <v>0</v>
      </c>
      <c s="86" t="str">
        <f>CSD_Detail_by_Geog_Ref!H73</f>
        <v>NA</v>
      </c>
      <c s="86" t="str">
        <f>CSD_Detail_by_Geog_Ref!I73</f>
        <v>NA</v>
      </c>
      <c s="91" t="str">
        <f>CSD_Detail_by_Geog_Ref!J73</f>
        <v>NA</v>
      </c>
      <c s="200">
        <f>CSD_Detail_by_Geog_Ref!L73</f>
        <v>0</v>
      </c>
      <c s="86" t="str">
        <f>CSD_Detail_by_Geog_Ref!M73</f>
        <v>NA</v>
      </c>
      <c s="86" t="str">
        <f>CSD_Detail_by_Geog_Ref!N73</f>
        <v>NA</v>
      </c>
      <c s="91" t="str">
        <f>CSD_Detail_by_Geog_Ref!O73</f>
        <v>NA</v>
      </c>
      <c s="200">
        <f>CSD_Detail_by_Geog_Ref!Q73</f>
        <v>0</v>
      </c>
      <c s="86" t="str">
        <f>CSD_Detail_by_Geog_Ref!R73</f>
        <v>NA</v>
      </c>
      <c s="86" t="str">
        <f>CSD_Detail_by_Geog_Ref!S73</f>
        <v>NA</v>
      </c>
      <c s="91" t="str">
        <f>CSD_Detail_by_Geog_Ref!T73</f>
        <v>NA</v>
      </c>
      <c s="88"/>
      <c s="88"/>
      <c s="89"/>
      <c s="90"/>
      <c s="90"/>
      <c s="90"/>
      <c r="AA77" s="62"/>
      <c s="62"/>
      <c s="62"/>
      <c s="62"/>
      <c s="62"/>
    </row>
    <row r="78" spans="1:31" s="61" customFormat="1" ht="14.1" customHeight="1">
      <c r="A78" s="319" t="s">
        <v>210</v>
      </c>
      <c s="50" t="s">
        <v>116</v>
      </c>
      <c s="255" t="s">
        <v>561</v>
      </c>
      <c s="201">
        <f>CSD_Detail_by_Geog_Ref!B74</f>
        <v>0</v>
      </c>
      <c s="92" t="str">
        <f>CSD_Detail_by_Geog_Ref!C74</f>
        <v>NA</v>
      </c>
      <c s="92" t="str">
        <f>CSD_Detail_by_Geog_Ref!D74</f>
        <v>NA</v>
      </c>
      <c s="91" t="str">
        <f>CSD_Detail_by_Geog_Ref!E74</f>
        <v>NA</v>
      </c>
      <c s="201">
        <f>CSD_Detail_by_Geog_Ref!G74</f>
        <v>0</v>
      </c>
      <c s="92" t="str">
        <f>CSD_Detail_by_Geog_Ref!H74</f>
        <v>NA</v>
      </c>
      <c s="92" t="str">
        <f>CSD_Detail_by_Geog_Ref!I74</f>
        <v>NA</v>
      </c>
      <c s="91" t="str">
        <f>CSD_Detail_by_Geog_Ref!J74</f>
        <v>NA</v>
      </c>
      <c s="201">
        <f>CSD_Detail_by_Geog_Ref!L74</f>
        <v>0</v>
      </c>
      <c s="92" t="str">
        <f>CSD_Detail_by_Geog_Ref!M74</f>
        <v>NA</v>
      </c>
      <c s="92" t="str">
        <f>CSD_Detail_by_Geog_Ref!N74</f>
        <v>NA</v>
      </c>
      <c s="91" t="str">
        <f>CSD_Detail_by_Geog_Ref!O74</f>
        <v>NA</v>
      </c>
      <c s="201">
        <f>CSD_Detail_by_Geog_Ref!Q74</f>
        <v>0</v>
      </c>
      <c s="92" t="str">
        <f>CSD_Detail_by_Geog_Ref!R74</f>
        <v>NA</v>
      </c>
      <c s="92" t="str">
        <f>CSD_Detail_by_Geog_Ref!S74</f>
        <v>NA</v>
      </c>
      <c s="91" t="str">
        <f>CSD_Detail_by_Geog_Ref!T74</f>
        <v>NA</v>
      </c>
      <c s="60"/>
      <c s="60"/>
      <c s="60"/>
      <c r="AA78" s="62"/>
      <c s="62"/>
      <c s="62"/>
      <c s="62"/>
      <c s="62"/>
    </row>
    <row r="79" spans="1:31" s="61" customFormat="1" ht="14.1" customHeight="1">
      <c r="A79" s="319"/>
      <c s="241" t="s">
        <v>402</v>
      </c>
      <c s="242" t="s">
        <v>678</v>
      </c>
      <c s="200">
        <f>CSD_Detail_by_Geog_Ref!B75</f>
        <v>0</v>
      </c>
      <c s="93" t="str">
        <f>CSD_Detail_by_Geog_Ref!C75</f>
        <v>NA</v>
      </c>
      <c s="93" t="str">
        <f>CSD_Detail_by_Geog_Ref!D75</f>
        <v>NA</v>
      </c>
      <c s="87" t="str">
        <f>CSD_Detail_by_Geog_Ref!E75</f>
        <v>NA</v>
      </c>
      <c s="200">
        <f>CSD_Detail_by_Geog_Ref!G75</f>
        <v>0</v>
      </c>
      <c s="93" t="str">
        <f>CSD_Detail_by_Geog_Ref!H75</f>
        <v>NA</v>
      </c>
      <c s="93" t="str">
        <f>CSD_Detail_by_Geog_Ref!I75</f>
        <v>NA</v>
      </c>
      <c s="87" t="str">
        <f>CSD_Detail_by_Geog_Ref!J75</f>
        <v>NA</v>
      </c>
      <c s="200">
        <f>CSD_Detail_by_Geog_Ref!L75</f>
        <v>0</v>
      </c>
      <c s="93" t="str">
        <f>CSD_Detail_by_Geog_Ref!M75</f>
        <v>NA</v>
      </c>
      <c s="93" t="str">
        <f>CSD_Detail_by_Geog_Ref!N75</f>
        <v>NA</v>
      </c>
      <c s="87" t="str">
        <f>CSD_Detail_by_Geog_Ref!O75</f>
        <v>NA</v>
      </c>
      <c s="200">
        <f>CSD_Detail_by_Geog_Ref!Q75</f>
        <v>0</v>
      </c>
      <c s="93" t="str">
        <f>CSD_Detail_by_Geog_Ref!R75</f>
        <v>NA</v>
      </c>
      <c s="93" t="str">
        <f>CSD_Detail_by_Geog_Ref!S75</f>
        <v>NA</v>
      </c>
      <c s="87" t="str">
        <f>CSD_Detail_by_Geog_Ref!T75</f>
        <v>NA</v>
      </c>
      <c s="60"/>
      <c s="60"/>
      <c s="60"/>
      <c r="AA79" s="62"/>
      <c s="62"/>
      <c s="62"/>
      <c s="62"/>
      <c s="62"/>
    </row>
    <row r="80" spans="1:31" s="61" customFormat="1" ht="14.1" customHeight="1">
      <c r="A80" s="319"/>
      <c s="242" t="s">
        <v>403</v>
      </c>
      <c s="242" t="s">
        <v>679</v>
      </c>
      <c s="200">
        <f>CSD_Detail_by_Geog_Ref!B76</f>
        <v>0</v>
      </c>
      <c s="86" t="str">
        <f>CSD_Detail_by_Geog_Ref!C76</f>
        <v>NA</v>
      </c>
      <c s="86" t="str">
        <f>CSD_Detail_by_Geog_Ref!D76</f>
        <v>NA</v>
      </c>
      <c s="87" t="str">
        <f>CSD_Detail_by_Geog_Ref!E76</f>
        <v>NA</v>
      </c>
      <c s="200">
        <f>CSD_Detail_by_Geog_Ref!G76</f>
        <v>0</v>
      </c>
      <c s="86" t="str">
        <f>CSD_Detail_by_Geog_Ref!H76</f>
        <v>NA</v>
      </c>
      <c s="86" t="str">
        <f>CSD_Detail_by_Geog_Ref!I76</f>
        <v>NA</v>
      </c>
      <c s="87" t="str">
        <f>CSD_Detail_by_Geog_Ref!J76</f>
        <v>NA</v>
      </c>
      <c s="200">
        <f>CSD_Detail_by_Geog_Ref!L76</f>
        <v>0</v>
      </c>
      <c s="86" t="str">
        <f>CSD_Detail_by_Geog_Ref!M76</f>
        <v>NA</v>
      </c>
      <c s="86" t="str">
        <f>CSD_Detail_by_Geog_Ref!N76</f>
        <v>NA</v>
      </c>
      <c s="87" t="str">
        <f>CSD_Detail_by_Geog_Ref!O76</f>
        <v>NA</v>
      </c>
      <c s="200">
        <f>CSD_Detail_by_Geog_Ref!Q76</f>
        <v>0</v>
      </c>
      <c s="86" t="str">
        <f>CSD_Detail_by_Geog_Ref!R76</f>
        <v>NA</v>
      </c>
      <c s="86" t="str">
        <f>CSD_Detail_by_Geog_Ref!S76</f>
        <v>NA</v>
      </c>
      <c s="87" t="str">
        <f>CSD_Detail_by_Geog_Ref!T76</f>
        <v>NA</v>
      </c>
      <c s="60"/>
      <c s="60"/>
      <c s="60"/>
      <c r="AA80" s="62"/>
      <c s="62"/>
      <c s="62"/>
      <c s="62"/>
      <c s="62"/>
    </row>
    <row r="81" spans="1:31" s="61" customFormat="1" ht="14.1" customHeight="1">
      <c r="A81" s="319"/>
      <c s="242" t="s">
        <v>1062</v>
      </c>
      <c s="242" t="s">
        <v>680</v>
      </c>
      <c s="200">
        <f>CSD_Detail_by_Geog_Ref!B77</f>
        <v>0</v>
      </c>
      <c s="86" t="str">
        <f>CSD_Detail_by_Geog_Ref!C77</f>
        <v>NA</v>
      </c>
      <c s="86" t="str">
        <f>CSD_Detail_by_Geog_Ref!D77</f>
        <v>NA</v>
      </c>
      <c s="87" t="str">
        <f>CSD_Detail_by_Geog_Ref!E77</f>
        <v>NA</v>
      </c>
      <c s="200">
        <f>CSD_Detail_by_Geog_Ref!G77</f>
        <v>0</v>
      </c>
      <c s="86" t="str">
        <f>CSD_Detail_by_Geog_Ref!H77</f>
        <v>NA</v>
      </c>
      <c s="86" t="str">
        <f>CSD_Detail_by_Geog_Ref!I77</f>
        <v>NA</v>
      </c>
      <c s="87" t="str">
        <f>CSD_Detail_by_Geog_Ref!J77</f>
        <v>NA</v>
      </c>
      <c s="200">
        <f>CSD_Detail_by_Geog_Ref!L77</f>
        <v>0</v>
      </c>
      <c s="86" t="str">
        <f>CSD_Detail_by_Geog_Ref!M77</f>
        <v>NA</v>
      </c>
      <c s="86" t="str">
        <f>CSD_Detail_by_Geog_Ref!N77</f>
        <v>NA</v>
      </c>
      <c s="87" t="str">
        <f>CSD_Detail_by_Geog_Ref!O77</f>
        <v>NA</v>
      </c>
      <c s="200">
        <f>CSD_Detail_by_Geog_Ref!Q77</f>
        <v>0</v>
      </c>
      <c s="86" t="str">
        <f>CSD_Detail_by_Geog_Ref!R77</f>
        <v>NA</v>
      </c>
      <c s="86" t="str">
        <f>CSD_Detail_by_Geog_Ref!S77</f>
        <v>NA</v>
      </c>
      <c s="87" t="str">
        <f>CSD_Detail_by_Geog_Ref!T77</f>
        <v>NA</v>
      </c>
      <c s="60"/>
      <c s="60"/>
      <c s="60"/>
      <c r="AA81" s="62"/>
      <c s="62"/>
      <c s="62"/>
      <c s="62"/>
      <c s="62"/>
    </row>
    <row r="82" spans="1:31" s="61" customFormat="1" ht="14.1" customHeight="1">
      <c r="A82" s="319"/>
      <c s="242" t="s">
        <v>404</v>
      </c>
      <c s="242" t="s">
        <v>681</v>
      </c>
      <c s="200">
        <f>CSD_Detail_by_Geog_Ref!B78</f>
        <v>0</v>
      </c>
      <c s="86" t="str">
        <f>CSD_Detail_by_Geog_Ref!C78</f>
        <v>NA</v>
      </c>
      <c s="86" t="str">
        <f>CSD_Detail_by_Geog_Ref!D78</f>
        <v>NA</v>
      </c>
      <c s="87" t="str">
        <f>CSD_Detail_by_Geog_Ref!E78</f>
        <v>NA</v>
      </c>
      <c s="200">
        <f>CSD_Detail_by_Geog_Ref!G78</f>
        <v>0</v>
      </c>
      <c s="86" t="str">
        <f>CSD_Detail_by_Geog_Ref!H78</f>
        <v>NA</v>
      </c>
      <c s="86" t="str">
        <f>CSD_Detail_by_Geog_Ref!I78</f>
        <v>NA</v>
      </c>
      <c s="87" t="str">
        <f>CSD_Detail_by_Geog_Ref!J78</f>
        <v>NA</v>
      </c>
      <c s="200">
        <f>CSD_Detail_by_Geog_Ref!L78</f>
        <v>0</v>
      </c>
      <c s="86" t="str">
        <f>CSD_Detail_by_Geog_Ref!M78</f>
        <v>NA</v>
      </c>
      <c s="86" t="str">
        <f>CSD_Detail_by_Geog_Ref!N78</f>
        <v>NA</v>
      </c>
      <c s="87" t="str">
        <f>CSD_Detail_by_Geog_Ref!O78</f>
        <v>NA</v>
      </c>
      <c s="200">
        <f>CSD_Detail_by_Geog_Ref!Q78</f>
        <v>0</v>
      </c>
      <c s="86" t="str">
        <f>CSD_Detail_by_Geog_Ref!R78</f>
        <v>NA</v>
      </c>
      <c s="86" t="str">
        <f>CSD_Detail_by_Geog_Ref!S78</f>
        <v>NA</v>
      </c>
      <c s="87" t="str">
        <f>CSD_Detail_by_Geog_Ref!T78</f>
        <v>NA</v>
      </c>
      <c s="60"/>
      <c s="60"/>
      <c s="60"/>
      <c r="AA82" s="62"/>
      <c s="62"/>
      <c s="62"/>
      <c s="62"/>
      <c s="62"/>
    </row>
    <row r="83" spans="1:31" s="61" customFormat="1" ht="14.1" customHeight="1">
      <c r="A83" s="319"/>
      <c s="242" t="s">
        <v>245</v>
      </c>
      <c s="242" t="s">
        <v>682</v>
      </c>
      <c s="200">
        <f>CSD_Detail_by_Geog_Ref!B79</f>
        <v>0</v>
      </c>
      <c s="86" t="str">
        <f>CSD_Detail_by_Geog_Ref!C79</f>
        <v>NA</v>
      </c>
      <c s="86" t="str">
        <f>CSD_Detail_by_Geog_Ref!D79</f>
        <v>NA</v>
      </c>
      <c s="87" t="str">
        <f>CSD_Detail_by_Geog_Ref!E79</f>
        <v>NA</v>
      </c>
      <c s="200">
        <f>CSD_Detail_by_Geog_Ref!G79</f>
        <v>0</v>
      </c>
      <c s="86" t="str">
        <f>CSD_Detail_by_Geog_Ref!H79</f>
        <v>NA</v>
      </c>
      <c s="86" t="str">
        <f>CSD_Detail_by_Geog_Ref!I79</f>
        <v>NA</v>
      </c>
      <c s="87" t="str">
        <f>CSD_Detail_by_Geog_Ref!J79</f>
        <v>NA</v>
      </c>
      <c s="200">
        <f>CSD_Detail_by_Geog_Ref!L79</f>
        <v>0</v>
      </c>
      <c s="86" t="str">
        <f>CSD_Detail_by_Geog_Ref!M79</f>
        <v>NA</v>
      </c>
      <c s="86" t="str">
        <f>CSD_Detail_by_Geog_Ref!N79</f>
        <v>NA</v>
      </c>
      <c s="87" t="str">
        <f>CSD_Detail_by_Geog_Ref!O79</f>
        <v>NA</v>
      </c>
      <c s="200">
        <f>CSD_Detail_by_Geog_Ref!Q79</f>
        <v>0</v>
      </c>
      <c s="86" t="str">
        <f>CSD_Detail_by_Geog_Ref!R79</f>
        <v>NA</v>
      </c>
      <c s="86" t="str">
        <f>CSD_Detail_by_Geog_Ref!S79</f>
        <v>NA</v>
      </c>
      <c s="87" t="str">
        <f>CSD_Detail_by_Geog_Ref!T79</f>
        <v>NA</v>
      </c>
      <c s="60"/>
      <c s="60"/>
      <c s="60"/>
      <c r="AA83" s="62"/>
      <c s="62"/>
      <c s="62"/>
      <c s="62"/>
      <c s="62"/>
    </row>
    <row r="84" spans="1:31" s="61" customFormat="1" ht="14.1" customHeight="1">
      <c r="A84" s="319"/>
      <c s="242" t="s">
        <v>246</v>
      </c>
      <c s="242" t="s">
        <v>683</v>
      </c>
      <c s="200">
        <f>CSD_Detail_by_Geog_Ref!B80</f>
        <v>0</v>
      </c>
      <c s="86" t="str">
        <f>CSD_Detail_by_Geog_Ref!C80</f>
        <v>NA</v>
      </c>
      <c s="86" t="str">
        <f>CSD_Detail_by_Geog_Ref!D80</f>
        <v>NA</v>
      </c>
      <c s="87" t="str">
        <f>CSD_Detail_by_Geog_Ref!E80</f>
        <v>NA</v>
      </c>
      <c s="200">
        <f>CSD_Detail_by_Geog_Ref!G80</f>
        <v>0</v>
      </c>
      <c s="86" t="str">
        <f>CSD_Detail_by_Geog_Ref!H80</f>
        <v>NA</v>
      </c>
      <c s="86" t="str">
        <f>CSD_Detail_by_Geog_Ref!I80</f>
        <v>NA</v>
      </c>
      <c s="87" t="str">
        <f>CSD_Detail_by_Geog_Ref!J80</f>
        <v>NA</v>
      </c>
      <c s="200">
        <f>CSD_Detail_by_Geog_Ref!L80</f>
        <v>0</v>
      </c>
      <c s="86" t="str">
        <f>CSD_Detail_by_Geog_Ref!M80</f>
        <v>NA</v>
      </c>
      <c s="86" t="str">
        <f>CSD_Detail_by_Geog_Ref!N80</f>
        <v>NA</v>
      </c>
      <c s="87" t="str">
        <f>CSD_Detail_by_Geog_Ref!O80</f>
        <v>NA</v>
      </c>
      <c s="200">
        <f>CSD_Detail_by_Geog_Ref!Q80</f>
        <v>0</v>
      </c>
      <c s="86" t="str">
        <f>CSD_Detail_by_Geog_Ref!R80</f>
        <v>NA</v>
      </c>
      <c s="86" t="str">
        <f>CSD_Detail_by_Geog_Ref!S80</f>
        <v>NA</v>
      </c>
      <c s="87" t="str">
        <f>CSD_Detail_by_Geog_Ref!T80</f>
        <v>NA</v>
      </c>
      <c s="60"/>
      <c s="60"/>
      <c s="60"/>
      <c r="AA84" s="62"/>
      <c s="62"/>
      <c s="62"/>
      <c s="62"/>
      <c s="62"/>
    </row>
    <row r="85" spans="1:31" s="61" customFormat="1" ht="14.1" customHeight="1">
      <c r="A85" s="319"/>
      <c s="242" t="s">
        <v>309</v>
      </c>
      <c s="242" t="s">
        <v>684</v>
      </c>
      <c s="200">
        <f>CSD_Detail_by_Geog_Ref!B81</f>
        <v>0</v>
      </c>
      <c s="86" t="str">
        <f>CSD_Detail_by_Geog_Ref!C81</f>
        <v>NA</v>
      </c>
      <c s="86" t="str">
        <f>CSD_Detail_by_Geog_Ref!D81</f>
        <v>NA</v>
      </c>
      <c s="87" t="str">
        <f>CSD_Detail_by_Geog_Ref!E81</f>
        <v>NA</v>
      </c>
      <c s="200">
        <f>CSD_Detail_by_Geog_Ref!G81</f>
        <v>0</v>
      </c>
      <c s="86" t="str">
        <f>CSD_Detail_by_Geog_Ref!H81</f>
        <v>NA</v>
      </c>
      <c s="86" t="str">
        <f>CSD_Detail_by_Geog_Ref!I81</f>
        <v>NA</v>
      </c>
      <c s="87" t="str">
        <f>CSD_Detail_by_Geog_Ref!J81</f>
        <v>NA</v>
      </c>
      <c s="200">
        <f>CSD_Detail_by_Geog_Ref!L81</f>
        <v>0</v>
      </c>
      <c s="86" t="str">
        <f>CSD_Detail_by_Geog_Ref!M81</f>
        <v>NA</v>
      </c>
      <c s="86" t="str">
        <f>CSD_Detail_by_Geog_Ref!N81</f>
        <v>NA</v>
      </c>
      <c s="87" t="str">
        <f>CSD_Detail_by_Geog_Ref!O81</f>
        <v>NA</v>
      </c>
      <c s="200">
        <f>CSD_Detail_by_Geog_Ref!Q81</f>
        <v>0</v>
      </c>
      <c s="86" t="str">
        <f>CSD_Detail_by_Geog_Ref!R81</f>
        <v>NA</v>
      </c>
      <c s="86" t="str">
        <f>CSD_Detail_by_Geog_Ref!S81</f>
        <v>NA</v>
      </c>
      <c s="87" t="str">
        <f>CSD_Detail_by_Geog_Ref!T81</f>
        <v>NA</v>
      </c>
      <c s="60"/>
      <c s="60"/>
      <c s="60"/>
      <c r="AA85" s="62"/>
      <c s="62"/>
      <c s="62"/>
      <c s="62"/>
      <c s="62"/>
    </row>
    <row r="86" spans="1:31" s="61" customFormat="1" ht="14.1" customHeight="1">
      <c r="A86" s="319"/>
      <c s="242" t="s">
        <v>310</v>
      </c>
      <c s="242" t="s">
        <v>685</v>
      </c>
      <c s="200">
        <f>CSD_Detail_by_Geog_Ref!B82</f>
        <v>0</v>
      </c>
      <c s="86" t="str">
        <f>CSD_Detail_by_Geog_Ref!C82</f>
        <v>NA</v>
      </c>
      <c s="86" t="str">
        <f>CSD_Detail_by_Geog_Ref!D82</f>
        <v>NA</v>
      </c>
      <c s="87" t="str">
        <f>CSD_Detail_by_Geog_Ref!E82</f>
        <v>NA</v>
      </c>
      <c s="200">
        <f>CSD_Detail_by_Geog_Ref!G82</f>
        <v>0</v>
      </c>
      <c s="86" t="str">
        <f>CSD_Detail_by_Geog_Ref!H82</f>
        <v>NA</v>
      </c>
      <c s="86" t="str">
        <f>CSD_Detail_by_Geog_Ref!I82</f>
        <v>NA</v>
      </c>
      <c s="87" t="str">
        <f>CSD_Detail_by_Geog_Ref!J82</f>
        <v>NA</v>
      </c>
      <c s="200">
        <f>CSD_Detail_by_Geog_Ref!L82</f>
        <v>0</v>
      </c>
      <c s="86" t="str">
        <f>CSD_Detail_by_Geog_Ref!M82</f>
        <v>NA</v>
      </c>
      <c s="86" t="str">
        <f>CSD_Detail_by_Geog_Ref!N82</f>
        <v>NA</v>
      </c>
      <c s="87" t="str">
        <f>CSD_Detail_by_Geog_Ref!O82</f>
        <v>NA</v>
      </c>
      <c s="200">
        <f>CSD_Detail_by_Geog_Ref!Q82</f>
        <v>0</v>
      </c>
      <c s="86" t="str">
        <f>CSD_Detail_by_Geog_Ref!R82</f>
        <v>NA</v>
      </c>
      <c s="86" t="str">
        <f>CSD_Detail_by_Geog_Ref!S82</f>
        <v>NA</v>
      </c>
      <c s="87" t="str">
        <f>CSD_Detail_by_Geog_Ref!T82</f>
        <v>NA</v>
      </c>
      <c s="60"/>
      <c s="60"/>
      <c s="60"/>
      <c r="AA86" s="62"/>
      <c s="62"/>
      <c s="62"/>
      <c s="62"/>
      <c s="62"/>
    </row>
    <row r="87" spans="1:31" s="61" customFormat="1" ht="14.1" customHeight="1">
      <c r="A87" s="319"/>
      <c s="242" t="s">
        <v>247</v>
      </c>
      <c s="242" t="s">
        <v>686</v>
      </c>
      <c s="200">
        <f>CSD_Detail_by_Geog_Ref!B83</f>
        <v>0</v>
      </c>
      <c s="86" t="str">
        <f>CSD_Detail_by_Geog_Ref!C83</f>
        <v>NA</v>
      </c>
      <c s="86" t="str">
        <f>CSD_Detail_by_Geog_Ref!D83</f>
        <v>NA</v>
      </c>
      <c s="87" t="str">
        <f>CSD_Detail_by_Geog_Ref!E83</f>
        <v>NA</v>
      </c>
      <c s="200">
        <f>CSD_Detail_by_Geog_Ref!G83</f>
        <v>0</v>
      </c>
      <c s="86" t="str">
        <f>CSD_Detail_by_Geog_Ref!H83</f>
        <v>NA</v>
      </c>
      <c s="86" t="str">
        <f>CSD_Detail_by_Geog_Ref!I83</f>
        <v>NA</v>
      </c>
      <c s="87" t="str">
        <f>CSD_Detail_by_Geog_Ref!J83</f>
        <v>NA</v>
      </c>
      <c s="200">
        <f>CSD_Detail_by_Geog_Ref!L83</f>
        <v>0</v>
      </c>
      <c s="86" t="str">
        <f>CSD_Detail_by_Geog_Ref!M83</f>
        <v>NA</v>
      </c>
      <c s="86" t="str">
        <f>CSD_Detail_by_Geog_Ref!N83</f>
        <v>NA</v>
      </c>
      <c s="87" t="str">
        <f>CSD_Detail_by_Geog_Ref!O83</f>
        <v>NA</v>
      </c>
      <c s="200">
        <f>CSD_Detail_by_Geog_Ref!Q83</f>
        <v>0</v>
      </c>
      <c s="86" t="str">
        <f>CSD_Detail_by_Geog_Ref!R83</f>
        <v>NA</v>
      </c>
      <c s="86" t="str">
        <f>CSD_Detail_by_Geog_Ref!S83</f>
        <v>NA</v>
      </c>
      <c s="87" t="str">
        <f>CSD_Detail_by_Geog_Ref!T83</f>
        <v>NA</v>
      </c>
      <c s="60"/>
      <c s="60"/>
      <c s="60"/>
      <c r="AA87" s="62"/>
      <c s="62"/>
      <c s="62"/>
      <c s="62"/>
      <c s="62"/>
    </row>
    <row r="88" spans="1:19" ht="14.1" customHeight="1">
      <c r="A88" s="319"/>
      <c s="242" t="s">
        <v>248</v>
      </c>
      <c s="242" t="s">
        <v>687</v>
      </c>
      <c s="200">
        <f>CSD_Detail_by_Geog_Ref!B84</f>
        <v>0</v>
      </c>
      <c s="86" t="str">
        <f>CSD_Detail_by_Geog_Ref!C84</f>
        <v>NA</v>
      </c>
      <c s="86" t="str">
        <f>CSD_Detail_by_Geog_Ref!D84</f>
        <v>NA</v>
      </c>
      <c s="87" t="str">
        <f>CSD_Detail_by_Geog_Ref!E84</f>
        <v>NA</v>
      </c>
      <c s="200">
        <f>CSD_Detail_by_Geog_Ref!G84</f>
        <v>0</v>
      </c>
      <c s="86" t="str">
        <f>CSD_Detail_by_Geog_Ref!H84</f>
        <v>NA</v>
      </c>
      <c s="86" t="str">
        <f>CSD_Detail_by_Geog_Ref!I84</f>
        <v>NA</v>
      </c>
      <c s="87" t="str">
        <f>CSD_Detail_by_Geog_Ref!J84</f>
        <v>NA</v>
      </c>
      <c s="200">
        <f>CSD_Detail_by_Geog_Ref!L84</f>
        <v>0</v>
      </c>
      <c s="86" t="str">
        <f>CSD_Detail_by_Geog_Ref!M84</f>
        <v>NA</v>
      </c>
      <c s="86" t="str">
        <f>CSD_Detail_by_Geog_Ref!N84</f>
        <v>NA</v>
      </c>
      <c s="87" t="str">
        <f>CSD_Detail_by_Geog_Ref!O84</f>
        <v>NA</v>
      </c>
      <c s="200">
        <f>CSD_Detail_by_Geog_Ref!Q84</f>
        <v>0</v>
      </c>
      <c s="86" t="str">
        <f>CSD_Detail_by_Geog_Ref!R84</f>
        <v>NA</v>
      </c>
      <c s="86" t="str">
        <f>CSD_Detail_by_Geog_Ref!S84</f>
        <v>NA</v>
      </c>
      <c s="87" t="str">
        <f>CSD_Detail_by_Geog_Ref!T84</f>
        <v>NA</v>
      </c>
    </row>
    <row r="89" spans="1:19" ht="14.1" customHeight="1">
      <c r="A89" s="319"/>
      <c s="242" t="s">
        <v>249</v>
      </c>
      <c s="242" t="s">
        <v>688</v>
      </c>
      <c s="200">
        <f>CSD_Detail_by_Geog_Ref!B85</f>
        <v>0</v>
      </c>
      <c s="86" t="str">
        <f>CSD_Detail_by_Geog_Ref!C85</f>
        <v>NA</v>
      </c>
      <c s="86" t="str">
        <f>CSD_Detail_by_Geog_Ref!D85</f>
        <v>NA</v>
      </c>
      <c s="87" t="str">
        <f>CSD_Detail_by_Geog_Ref!E85</f>
        <v>NA</v>
      </c>
      <c s="200">
        <f>CSD_Detail_by_Geog_Ref!G85</f>
        <v>0</v>
      </c>
      <c s="86" t="str">
        <f>CSD_Detail_by_Geog_Ref!H85</f>
        <v>NA</v>
      </c>
      <c s="86" t="str">
        <f>CSD_Detail_by_Geog_Ref!I85</f>
        <v>NA</v>
      </c>
      <c s="87" t="str">
        <f>CSD_Detail_by_Geog_Ref!J85</f>
        <v>NA</v>
      </c>
      <c s="200">
        <f>CSD_Detail_by_Geog_Ref!L85</f>
        <v>0</v>
      </c>
      <c s="86" t="str">
        <f>CSD_Detail_by_Geog_Ref!M85</f>
        <v>NA</v>
      </c>
      <c s="86" t="str">
        <f>CSD_Detail_by_Geog_Ref!N85</f>
        <v>NA</v>
      </c>
      <c s="87" t="str">
        <f>CSD_Detail_by_Geog_Ref!O85</f>
        <v>NA</v>
      </c>
      <c s="200">
        <f>CSD_Detail_by_Geog_Ref!Q85</f>
        <v>0</v>
      </c>
      <c s="86" t="str">
        <f>CSD_Detail_by_Geog_Ref!R85</f>
        <v>NA</v>
      </c>
      <c s="86" t="str">
        <f>CSD_Detail_by_Geog_Ref!S85</f>
        <v>NA</v>
      </c>
      <c s="87" t="str">
        <f>CSD_Detail_by_Geog_Ref!T85</f>
        <v>NA</v>
      </c>
    </row>
    <row r="90" spans="1:19" ht="14.1" customHeight="1">
      <c r="A90" s="319"/>
      <c s="243" t="s">
        <v>311</v>
      </c>
      <c s="242" t="s">
        <v>689</v>
      </c>
      <c s="202">
        <f>CSD_Detail_by_Geog_Ref!B86</f>
        <v>0</v>
      </c>
      <c s="94" t="str">
        <f>CSD_Detail_by_Geog_Ref!C86</f>
        <v>NA</v>
      </c>
      <c s="94" t="str">
        <f>CSD_Detail_by_Geog_Ref!D86</f>
        <v>NA</v>
      </c>
      <c s="91" t="str">
        <f>CSD_Detail_by_Geog_Ref!E86</f>
        <v>NA</v>
      </c>
      <c s="202">
        <f>CSD_Detail_by_Geog_Ref!G86</f>
        <v>0</v>
      </c>
      <c s="94" t="str">
        <f>CSD_Detail_by_Geog_Ref!H86</f>
        <v>NA</v>
      </c>
      <c s="94" t="str">
        <f>CSD_Detail_by_Geog_Ref!I86</f>
        <v>NA</v>
      </c>
      <c s="91" t="str">
        <f>CSD_Detail_by_Geog_Ref!J86</f>
        <v>NA</v>
      </c>
      <c s="202">
        <f>CSD_Detail_by_Geog_Ref!L86</f>
        <v>0</v>
      </c>
      <c s="94" t="str">
        <f>CSD_Detail_by_Geog_Ref!M86</f>
        <v>NA</v>
      </c>
      <c s="94" t="str">
        <f>CSD_Detail_by_Geog_Ref!N86</f>
        <v>NA</v>
      </c>
      <c s="91" t="str">
        <f>CSD_Detail_by_Geog_Ref!O86</f>
        <v>NA</v>
      </c>
      <c s="202">
        <f>CSD_Detail_by_Geog_Ref!Q86</f>
        <v>0</v>
      </c>
      <c s="94" t="str">
        <f>CSD_Detail_by_Geog_Ref!R86</f>
        <v>NA</v>
      </c>
      <c s="94" t="str">
        <f>CSD_Detail_by_Geog_Ref!S86</f>
        <v>NA</v>
      </c>
      <c s="91" t="str">
        <f>CSD_Detail_by_Geog_Ref!T86</f>
        <v>NA</v>
      </c>
    </row>
    <row r="91" spans="1:19" ht="14.1" customHeight="1">
      <c r="A91" s="319"/>
      <c s="244" t="s">
        <v>117</v>
      </c>
      <c s="244" t="s">
        <v>690</v>
      </c>
      <c s="200">
        <f>CSD_Detail_by_Geog_Ref!B87</f>
        <v>0</v>
      </c>
      <c s="86" t="str">
        <f>CSD_Detail_by_Geog_Ref!C87</f>
        <v>NA</v>
      </c>
      <c s="86" t="str">
        <f>CSD_Detail_by_Geog_Ref!D87</f>
        <v>NA</v>
      </c>
      <c s="87" t="str">
        <f>CSD_Detail_by_Geog_Ref!E87</f>
        <v>NA</v>
      </c>
      <c s="200">
        <f>CSD_Detail_by_Geog_Ref!G87</f>
        <v>0</v>
      </c>
      <c s="86" t="str">
        <f>CSD_Detail_by_Geog_Ref!H87</f>
        <v>NA</v>
      </c>
      <c s="86" t="str">
        <f>CSD_Detail_by_Geog_Ref!I87</f>
        <v>NA</v>
      </c>
      <c s="87" t="str">
        <f>CSD_Detail_by_Geog_Ref!J87</f>
        <v>NA</v>
      </c>
      <c s="200">
        <f>CSD_Detail_by_Geog_Ref!L87</f>
        <v>0</v>
      </c>
      <c s="86" t="str">
        <f>CSD_Detail_by_Geog_Ref!M87</f>
        <v>NA</v>
      </c>
      <c s="86" t="str">
        <f>CSD_Detail_by_Geog_Ref!N87</f>
        <v>NA</v>
      </c>
      <c s="87" t="str">
        <f>CSD_Detail_by_Geog_Ref!O87</f>
        <v>NA</v>
      </c>
      <c s="200">
        <f>CSD_Detail_by_Geog_Ref!Q87</f>
        <v>0</v>
      </c>
      <c s="86" t="str">
        <f>CSD_Detail_by_Geog_Ref!R87</f>
        <v>NA</v>
      </c>
      <c s="86" t="str">
        <f>CSD_Detail_by_Geog_Ref!S87</f>
        <v>NA</v>
      </c>
      <c s="87" t="str">
        <f>CSD_Detail_by_Geog_Ref!T87</f>
        <v>NA</v>
      </c>
    </row>
    <row r="92" spans="1:19" ht="14.1" customHeight="1">
      <c r="A92" s="319"/>
      <c s="244" t="s">
        <v>118</v>
      </c>
      <c s="244" t="s">
        <v>691</v>
      </c>
      <c s="200">
        <f>CSD_Detail_by_Geog_Ref!B88</f>
        <v>0</v>
      </c>
      <c s="86" t="str">
        <f>CSD_Detail_by_Geog_Ref!C88</f>
        <v>NA</v>
      </c>
      <c s="86" t="str">
        <f>CSD_Detail_by_Geog_Ref!D88</f>
        <v>NA</v>
      </c>
      <c s="87" t="str">
        <f>CSD_Detail_by_Geog_Ref!E88</f>
        <v>NA</v>
      </c>
      <c s="200">
        <f>CSD_Detail_by_Geog_Ref!G88</f>
        <v>0</v>
      </c>
      <c s="86" t="str">
        <f>CSD_Detail_by_Geog_Ref!H88</f>
        <v>NA</v>
      </c>
      <c s="86" t="str">
        <f>CSD_Detail_by_Geog_Ref!I88</f>
        <v>NA</v>
      </c>
      <c s="87" t="str">
        <f>CSD_Detail_by_Geog_Ref!J88</f>
        <v>NA</v>
      </c>
      <c s="200">
        <f>CSD_Detail_by_Geog_Ref!L88</f>
        <v>0</v>
      </c>
      <c s="86" t="str">
        <f>CSD_Detail_by_Geog_Ref!M88</f>
        <v>NA</v>
      </c>
      <c s="86" t="str">
        <f>CSD_Detail_by_Geog_Ref!N88</f>
        <v>NA</v>
      </c>
      <c s="87" t="str">
        <f>CSD_Detail_by_Geog_Ref!O88</f>
        <v>NA</v>
      </c>
      <c s="200">
        <f>CSD_Detail_by_Geog_Ref!Q88</f>
        <v>0</v>
      </c>
      <c s="86" t="str">
        <f>CSD_Detail_by_Geog_Ref!R88</f>
        <v>NA</v>
      </c>
      <c s="86" t="str">
        <f>CSD_Detail_by_Geog_Ref!S88</f>
        <v>NA</v>
      </c>
      <c s="87" t="str">
        <f>CSD_Detail_by_Geog_Ref!T88</f>
        <v>NA</v>
      </c>
    </row>
    <row r="93" spans="1:19" ht="14.1" customHeight="1">
      <c r="A93" s="319"/>
      <c s="244" t="s">
        <v>119</v>
      </c>
      <c s="244" t="s">
        <v>692</v>
      </c>
      <c s="200">
        <f>CSD_Detail_by_Geog_Ref!B89</f>
        <v>0</v>
      </c>
      <c s="86" t="str">
        <f>CSD_Detail_by_Geog_Ref!C89</f>
        <v>NA</v>
      </c>
      <c s="86" t="str">
        <f>CSD_Detail_by_Geog_Ref!D89</f>
        <v>NA</v>
      </c>
      <c s="87" t="str">
        <f>CSD_Detail_by_Geog_Ref!E89</f>
        <v>NA</v>
      </c>
      <c s="200">
        <f>CSD_Detail_by_Geog_Ref!G89</f>
        <v>0</v>
      </c>
      <c s="86" t="str">
        <f>CSD_Detail_by_Geog_Ref!H89</f>
        <v>NA</v>
      </c>
      <c s="86" t="str">
        <f>CSD_Detail_by_Geog_Ref!I89</f>
        <v>NA</v>
      </c>
      <c s="87" t="str">
        <f>CSD_Detail_by_Geog_Ref!J89</f>
        <v>NA</v>
      </c>
      <c s="200">
        <f>CSD_Detail_by_Geog_Ref!L89</f>
        <v>0</v>
      </c>
      <c s="86" t="str">
        <f>CSD_Detail_by_Geog_Ref!M89</f>
        <v>NA</v>
      </c>
      <c s="86" t="str">
        <f>CSD_Detail_by_Geog_Ref!N89</f>
        <v>NA</v>
      </c>
      <c s="87" t="str">
        <f>CSD_Detail_by_Geog_Ref!O89</f>
        <v>NA</v>
      </c>
      <c s="200">
        <f>CSD_Detail_by_Geog_Ref!Q89</f>
        <v>0</v>
      </c>
      <c s="86" t="str">
        <f>CSD_Detail_by_Geog_Ref!R89</f>
        <v>NA</v>
      </c>
      <c s="86" t="str">
        <f>CSD_Detail_by_Geog_Ref!S89</f>
        <v>NA</v>
      </c>
      <c s="87" t="str">
        <f>CSD_Detail_by_Geog_Ref!T89</f>
        <v>NA</v>
      </c>
    </row>
    <row r="94" spans="1:19" ht="14.1" customHeight="1">
      <c r="A94" s="319"/>
      <c s="242" t="s">
        <v>120</v>
      </c>
      <c s="242" t="s">
        <v>693</v>
      </c>
      <c s="200">
        <f>CSD_Detail_by_Geog_Ref!B90</f>
        <v>0</v>
      </c>
      <c s="86" t="str">
        <f>CSD_Detail_by_Geog_Ref!C90</f>
        <v>NA</v>
      </c>
      <c s="86" t="str">
        <f>CSD_Detail_by_Geog_Ref!D90</f>
        <v>NA</v>
      </c>
      <c s="87" t="str">
        <f>CSD_Detail_by_Geog_Ref!E90</f>
        <v>NA</v>
      </c>
      <c s="200">
        <f>CSD_Detail_by_Geog_Ref!G90</f>
        <v>0</v>
      </c>
      <c s="86" t="str">
        <f>CSD_Detail_by_Geog_Ref!H90</f>
        <v>NA</v>
      </c>
      <c s="86" t="str">
        <f>CSD_Detail_by_Geog_Ref!I90</f>
        <v>NA</v>
      </c>
      <c s="87" t="str">
        <f>CSD_Detail_by_Geog_Ref!J90</f>
        <v>NA</v>
      </c>
      <c s="200">
        <f>CSD_Detail_by_Geog_Ref!L90</f>
        <v>0</v>
      </c>
      <c s="86" t="str">
        <f>CSD_Detail_by_Geog_Ref!M90</f>
        <v>NA</v>
      </c>
      <c s="86" t="str">
        <f>CSD_Detail_by_Geog_Ref!N90</f>
        <v>NA</v>
      </c>
      <c s="87" t="str">
        <f>CSD_Detail_by_Geog_Ref!O90</f>
        <v>NA</v>
      </c>
      <c s="200">
        <f>CSD_Detail_by_Geog_Ref!Q90</f>
        <v>0</v>
      </c>
      <c s="86" t="str">
        <f>CSD_Detail_by_Geog_Ref!R90</f>
        <v>NA</v>
      </c>
      <c s="86" t="str">
        <f>CSD_Detail_by_Geog_Ref!S90</f>
        <v>NA</v>
      </c>
      <c s="87" t="str">
        <f>CSD_Detail_by_Geog_Ref!T90</f>
        <v>NA</v>
      </c>
    </row>
    <row r="95" spans="1:19" ht="14.1" customHeight="1">
      <c r="A95" s="319"/>
      <c s="245" t="s">
        <v>121</v>
      </c>
      <c s="245" t="s">
        <v>694</v>
      </c>
      <c s="200">
        <f>CSD_Detail_by_Geog_Ref!B91</f>
        <v>0</v>
      </c>
      <c s="86" t="str">
        <f>CSD_Detail_by_Geog_Ref!C91</f>
        <v>NA</v>
      </c>
      <c s="86" t="str">
        <f>CSD_Detail_by_Geog_Ref!D91</f>
        <v>NA</v>
      </c>
      <c s="87" t="str">
        <f>CSD_Detail_by_Geog_Ref!E91</f>
        <v>NA</v>
      </c>
      <c s="200">
        <f>CSD_Detail_by_Geog_Ref!G91</f>
        <v>0</v>
      </c>
      <c s="86" t="str">
        <f>CSD_Detail_by_Geog_Ref!H91</f>
        <v>NA</v>
      </c>
      <c s="86" t="str">
        <f>CSD_Detail_by_Geog_Ref!I91</f>
        <v>NA</v>
      </c>
      <c s="87" t="str">
        <f>CSD_Detail_by_Geog_Ref!J91</f>
        <v>NA</v>
      </c>
      <c s="200">
        <f>CSD_Detail_by_Geog_Ref!L91</f>
        <v>0</v>
      </c>
      <c s="86" t="str">
        <f>CSD_Detail_by_Geog_Ref!M91</f>
        <v>NA</v>
      </c>
      <c s="86" t="str">
        <f>CSD_Detail_by_Geog_Ref!N91</f>
        <v>NA</v>
      </c>
      <c s="87" t="str">
        <f>CSD_Detail_by_Geog_Ref!O91</f>
        <v>NA</v>
      </c>
      <c s="200">
        <f>CSD_Detail_by_Geog_Ref!Q91</f>
        <v>0</v>
      </c>
      <c s="86" t="str">
        <f>CSD_Detail_by_Geog_Ref!R91</f>
        <v>NA</v>
      </c>
      <c s="86" t="str">
        <f>CSD_Detail_by_Geog_Ref!S91</f>
        <v>NA</v>
      </c>
      <c s="87" t="str">
        <f>CSD_Detail_by_Geog_Ref!T91</f>
        <v>NA</v>
      </c>
    </row>
    <row r="96" spans="1:19" ht="14.1" customHeight="1" hidden="1" outlineLevel="1">
      <c r="A96" s="319"/>
      <c s="245" t="s">
        <v>122</v>
      </c>
      <c s="245" t="s">
        <v>695</v>
      </c>
      <c s="200">
        <f>CSD_Detail_by_Geog_Ref!B92</f>
        <v>0</v>
      </c>
      <c s="86" t="str">
        <f>CSD_Detail_by_Geog_Ref!C92</f>
        <v>NA</v>
      </c>
      <c s="86" t="str">
        <f>CSD_Detail_by_Geog_Ref!D92</f>
        <v>NA</v>
      </c>
      <c s="87" t="str">
        <f>CSD_Detail_by_Geog_Ref!E92</f>
        <v>NA</v>
      </c>
      <c s="200">
        <f>CSD_Detail_by_Geog_Ref!G92</f>
        <v>0</v>
      </c>
      <c s="86" t="str">
        <f>CSD_Detail_by_Geog_Ref!H92</f>
        <v>NA</v>
      </c>
      <c s="86" t="str">
        <f>CSD_Detail_by_Geog_Ref!I92</f>
        <v>NA</v>
      </c>
      <c s="87" t="str">
        <f>CSD_Detail_by_Geog_Ref!J92</f>
        <v>NA</v>
      </c>
      <c s="200">
        <f>CSD_Detail_by_Geog_Ref!L92</f>
        <v>0</v>
      </c>
      <c s="86" t="str">
        <f>CSD_Detail_by_Geog_Ref!M92</f>
        <v>NA</v>
      </c>
      <c s="86" t="str">
        <f>CSD_Detail_by_Geog_Ref!N92</f>
        <v>NA</v>
      </c>
      <c s="87" t="str">
        <f>CSD_Detail_by_Geog_Ref!O92</f>
        <v>NA</v>
      </c>
      <c s="200">
        <f>CSD_Detail_by_Geog_Ref!Q92</f>
        <v>0</v>
      </c>
      <c s="86" t="str">
        <f>CSD_Detail_by_Geog_Ref!R92</f>
        <v>NA</v>
      </c>
      <c s="86" t="str">
        <f>CSD_Detail_by_Geog_Ref!S92</f>
        <v>NA</v>
      </c>
      <c s="87" t="str">
        <f>CSD_Detail_by_Geog_Ref!T92</f>
        <v>NA</v>
      </c>
    </row>
    <row r="97" spans="1:19" ht="14.1" customHeight="1" hidden="1" outlineLevel="1">
      <c r="A97" s="319"/>
      <c s="246" t="s">
        <v>515</v>
      </c>
      <c s="246" t="s">
        <v>696</v>
      </c>
      <c s="200">
        <f>CSD_Detail_by_Geog_Ref!B93</f>
        <v>0</v>
      </c>
      <c s="86" t="str">
        <f>CSD_Detail_by_Geog_Ref!C93</f>
        <v>NA</v>
      </c>
      <c s="86" t="str">
        <f>CSD_Detail_by_Geog_Ref!D93</f>
        <v>NA</v>
      </c>
      <c s="87" t="str">
        <f>CSD_Detail_by_Geog_Ref!E93</f>
        <v>NA</v>
      </c>
      <c s="200">
        <f>CSD_Detail_by_Geog_Ref!G93</f>
        <v>0</v>
      </c>
      <c s="86" t="str">
        <f>CSD_Detail_by_Geog_Ref!H93</f>
        <v>NA</v>
      </c>
      <c s="86" t="str">
        <f>CSD_Detail_by_Geog_Ref!I93</f>
        <v>NA</v>
      </c>
      <c s="87" t="str">
        <f>CSD_Detail_by_Geog_Ref!J93</f>
        <v>NA</v>
      </c>
      <c s="200">
        <f>CSD_Detail_by_Geog_Ref!L93</f>
        <v>0</v>
      </c>
      <c s="86" t="str">
        <f>CSD_Detail_by_Geog_Ref!M93</f>
        <v>NA</v>
      </c>
      <c s="86" t="str">
        <f>CSD_Detail_by_Geog_Ref!N93</f>
        <v>NA</v>
      </c>
      <c s="87" t="str">
        <f>CSD_Detail_by_Geog_Ref!O93</f>
        <v>NA</v>
      </c>
      <c s="200">
        <f>CSD_Detail_by_Geog_Ref!Q93</f>
        <v>0</v>
      </c>
      <c s="86" t="str">
        <f>CSD_Detail_by_Geog_Ref!R93</f>
        <v>NA</v>
      </c>
      <c s="86" t="str">
        <f>CSD_Detail_by_Geog_Ref!S93</f>
        <v>NA</v>
      </c>
      <c s="87" t="str">
        <f>CSD_Detail_by_Geog_Ref!T93</f>
        <v>NA</v>
      </c>
    </row>
    <row r="98" spans="1:19" ht="14.1" customHeight="1" collapsed="1">
      <c r="A98" s="319"/>
      <c s="245" t="s">
        <v>123</v>
      </c>
      <c s="245" t="s">
        <v>697</v>
      </c>
      <c s="200">
        <f>CSD_Detail_by_Geog_Ref!B94</f>
        <v>0</v>
      </c>
      <c s="86" t="str">
        <f>CSD_Detail_by_Geog_Ref!C94</f>
        <v>NA</v>
      </c>
      <c s="86" t="str">
        <f>CSD_Detail_by_Geog_Ref!D94</f>
        <v>NA</v>
      </c>
      <c s="87" t="str">
        <f>CSD_Detail_by_Geog_Ref!E94</f>
        <v>NA</v>
      </c>
      <c s="200">
        <f>CSD_Detail_by_Geog_Ref!G94</f>
        <v>0</v>
      </c>
      <c s="86" t="str">
        <f>CSD_Detail_by_Geog_Ref!H94</f>
        <v>NA</v>
      </c>
      <c s="86" t="str">
        <f>CSD_Detail_by_Geog_Ref!I94</f>
        <v>NA</v>
      </c>
      <c s="87" t="str">
        <f>CSD_Detail_by_Geog_Ref!J94</f>
        <v>NA</v>
      </c>
      <c s="200">
        <f>CSD_Detail_by_Geog_Ref!L94</f>
        <v>0</v>
      </c>
      <c s="86" t="str">
        <f>CSD_Detail_by_Geog_Ref!M94</f>
        <v>NA</v>
      </c>
      <c s="86" t="str">
        <f>CSD_Detail_by_Geog_Ref!N94</f>
        <v>NA</v>
      </c>
      <c s="87" t="str">
        <f>CSD_Detail_by_Geog_Ref!O94</f>
        <v>NA</v>
      </c>
      <c s="200">
        <f>CSD_Detail_by_Geog_Ref!Q94</f>
        <v>0</v>
      </c>
      <c s="86" t="str">
        <f>CSD_Detail_by_Geog_Ref!R94</f>
        <v>NA</v>
      </c>
      <c s="86" t="str">
        <f>CSD_Detail_by_Geog_Ref!S94</f>
        <v>NA</v>
      </c>
      <c s="87" t="str">
        <f>CSD_Detail_by_Geog_Ref!T94</f>
        <v>NA</v>
      </c>
    </row>
    <row r="99" spans="1:19" ht="14.1" customHeight="1">
      <c r="A99" s="319"/>
      <c s="245" t="s">
        <v>124</v>
      </c>
      <c s="242" t="s">
        <v>698</v>
      </c>
      <c s="200">
        <f>CSD_Detail_by_Geog_Ref!B95</f>
        <v>0</v>
      </c>
      <c s="86" t="str">
        <f>CSD_Detail_by_Geog_Ref!C95</f>
        <v>NA</v>
      </c>
      <c s="86" t="str">
        <f>CSD_Detail_by_Geog_Ref!D95</f>
        <v>NA</v>
      </c>
      <c s="87" t="str">
        <f>CSD_Detail_by_Geog_Ref!E95</f>
        <v>NA</v>
      </c>
      <c s="200">
        <f>CSD_Detail_by_Geog_Ref!G95</f>
        <v>0</v>
      </c>
      <c s="86" t="str">
        <f>CSD_Detail_by_Geog_Ref!H95</f>
        <v>NA</v>
      </c>
      <c s="86" t="str">
        <f>CSD_Detail_by_Geog_Ref!I95</f>
        <v>NA</v>
      </c>
      <c s="87" t="str">
        <f>CSD_Detail_by_Geog_Ref!J95</f>
        <v>NA</v>
      </c>
      <c s="200">
        <f>CSD_Detail_by_Geog_Ref!L95</f>
        <v>0</v>
      </c>
      <c s="86" t="str">
        <f>CSD_Detail_by_Geog_Ref!M95</f>
        <v>NA</v>
      </c>
      <c s="86" t="str">
        <f>CSD_Detail_by_Geog_Ref!N95</f>
        <v>NA</v>
      </c>
      <c s="87" t="str">
        <f>CSD_Detail_by_Geog_Ref!O95</f>
        <v>NA</v>
      </c>
      <c s="200">
        <f>CSD_Detail_by_Geog_Ref!Q95</f>
        <v>0</v>
      </c>
      <c s="86" t="str">
        <f>CSD_Detail_by_Geog_Ref!R95</f>
        <v>NA</v>
      </c>
      <c s="86" t="str">
        <f>CSD_Detail_by_Geog_Ref!S95</f>
        <v>NA</v>
      </c>
      <c s="87" t="str">
        <f>CSD_Detail_by_Geog_Ref!T95</f>
        <v>NA</v>
      </c>
    </row>
    <row r="100" spans="1:19" ht="14.1" customHeight="1">
      <c r="A100" s="319"/>
      <c s="242" t="s">
        <v>125</v>
      </c>
      <c s="242" t="s">
        <v>699</v>
      </c>
      <c s="200">
        <f>CSD_Detail_by_Geog_Ref!B96</f>
        <v>0</v>
      </c>
      <c s="86" t="str">
        <f>CSD_Detail_by_Geog_Ref!C96</f>
        <v>NA</v>
      </c>
      <c s="86" t="str">
        <f>CSD_Detail_by_Geog_Ref!D96</f>
        <v>NA</v>
      </c>
      <c s="87" t="str">
        <f>CSD_Detail_by_Geog_Ref!E96</f>
        <v>NA</v>
      </c>
      <c s="200">
        <f>CSD_Detail_by_Geog_Ref!G96</f>
        <v>0</v>
      </c>
      <c s="86" t="str">
        <f>CSD_Detail_by_Geog_Ref!H96</f>
        <v>NA</v>
      </c>
      <c s="86" t="str">
        <f>CSD_Detail_by_Geog_Ref!I96</f>
        <v>NA</v>
      </c>
      <c s="87" t="str">
        <f>CSD_Detail_by_Geog_Ref!J96</f>
        <v>NA</v>
      </c>
      <c s="200">
        <f>CSD_Detail_by_Geog_Ref!L96</f>
        <v>0</v>
      </c>
      <c s="86" t="str">
        <f>CSD_Detail_by_Geog_Ref!M96</f>
        <v>NA</v>
      </c>
      <c s="86" t="str">
        <f>CSD_Detail_by_Geog_Ref!N96</f>
        <v>NA</v>
      </c>
      <c s="87" t="str">
        <f>CSD_Detail_by_Geog_Ref!O96</f>
        <v>NA</v>
      </c>
      <c s="200">
        <f>CSD_Detail_by_Geog_Ref!Q96</f>
        <v>0</v>
      </c>
      <c s="86" t="str">
        <f>CSD_Detail_by_Geog_Ref!R96</f>
        <v>NA</v>
      </c>
      <c s="86" t="str">
        <f>CSD_Detail_by_Geog_Ref!S96</f>
        <v>NA</v>
      </c>
      <c s="87" t="str">
        <f>CSD_Detail_by_Geog_Ref!T96</f>
        <v>NA</v>
      </c>
    </row>
    <row r="101" spans="1:19" ht="14.1" customHeight="1">
      <c r="A101" s="319"/>
      <c s="244" t="s">
        <v>126</v>
      </c>
      <c s="244" t="s">
        <v>700</v>
      </c>
      <c s="200">
        <f>CSD_Detail_by_Geog_Ref!B97</f>
        <v>0</v>
      </c>
      <c s="86" t="str">
        <f>CSD_Detail_by_Geog_Ref!C97</f>
        <v>NA</v>
      </c>
      <c s="86" t="str">
        <f>CSD_Detail_by_Geog_Ref!D97</f>
        <v>NA</v>
      </c>
      <c s="87" t="str">
        <f>CSD_Detail_by_Geog_Ref!E97</f>
        <v>NA</v>
      </c>
      <c s="200">
        <f>CSD_Detail_by_Geog_Ref!G97</f>
        <v>0</v>
      </c>
      <c s="86" t="str">
        <f>CSD_Detail_by_Geog_Ref!H97</f>
        <v>NA</v>
      </c>
      <c s="86" t="str">
        <f>CSD_Detail_by_Geog_Ref!I97</f>
        <v>NA</v>
      </c>
      <c s="87" t="str">
        <f>CSD_Detail_by_Geog_Ref!J97</f>
        <v>NA</v>
      </c>
      <c s="200">
        <f>CSD_Detail_by_Geog_Ref!L97</f>
        <v>0</v>
      </c>
      <c s="86" t="str">
        <f>CSD_Detail_by_Geog_Ref!M97</f>
        <v>NA</v>
      </c>
      <c s="86" t="str">
        <f>CSD_Detail_by_Geog_Ref!N97</f>
        <v>NA</v>
      </c>
      <c s="87" t="str">
        <f>CSD_Detail_by_Geog_Ref!O97</f>
        <v>NA</v>
      </c>
      <c s="200">
        <f>CSD_Detail_by_Geog_Ref!Q97</f>
        <v>0</v>
      </c>
      <c s="86" t="str">
        <f>CSD_Detail_by_Geog_Ref!R97</f>
        <v>NA</v>
      </c>
      <c s="86" t="str">
        <f>CSD_Detail_by_Geog_Ref!S97</f>
        <v>NA</v>
      </c>
      <c s="87" t="str">
        <f>CSD_Detail_by_Geog_Ref!T97</f>
        <v>NA</v>
      </c>
    </row>
    <row r="102" spans="1:19" ht="14.1" customHeight="1">
      <c r="A102" s="319"/>
      <c s="244" t="s">
        <v>14</v>
      </c>
      <c s="244" t="s">
        <v>701</v>
      </c>
      <c s="200">
        <f>CSD_Detail_by_Geog_Ref!B98</f>
        <v>0</v>
      </c>
      <c s="86" t="str">
        <f>CSD_Detail_by_Geog_Ref!C98</f>
        <v>NA</v>
      </c>
      <c s="86" t="str">
        <f>CSD_Detail_by_Geog_Ref!D98</f>
        <v>NA</v>
      </c>
      <c s="87" t="str">
        <f>CSD_Detail_by_Geog_Ref!E98</f>
        <v>NA</v>
      </c>
      <c s="200">
        <f>CSD_Detail_by_Geog_Ref!G98</f>
        <v>0</v>
      </c>
      <c s="86" t="str">
        <f>CSD_Detail_by_Geog_Ref!H98</f>
        <v>NA</v>
      </c>
      <c s="86" t="str">
        <f>CSD_Detail_by_Geog_Ref!I98</f>
        <v>NA</v>
      </c>
      <c s="87" t="str">
        <f>CSD_Detail_by_Geog_Ref!J98</f>
        <v>NA</v>
      </c>
      <c s="200">
        <f>CSD_Detail_by_Geog_Ref!L98</f>
        <v>0</v>
      </c>
      <c s="86" t="str">
        <f>CSD_Detail_by_Geog_Ref!M98</f>
        <v>NA</v>
      </c>
      <c s="86" t="str">
        <f>CSD_Detail_by_Geog_Ref!N98</f>
        <v>NA</v>
      </c>
      <c s="87" t="str">
        <f>CSD_Detail_by_Geog_Ref!O98</f>
        <v>NA</v>
      </c>
      <c s="200">
        <f>CSD_Detail_by_Geog_Ref!Q98</f>
        <v>0</v>
      </c>
      <c s="86" t="str">
        <f>CSD_Detail_by_Geog_Ref!R98</f>
        <v>NA</v>
      </c>
      <c s="86" t="str">
        <f>CSD_Detail_by_Geog_Ref!S98</f>
        <v>NA</v>
      </c>
      <c s="87" t="str">
        <f>CSD_Detail_by_Geog_Ref!T98</f>
        <v>NA</v>
      </c>
    </row>
    <row r="103" spans="1:19" ht="14.1" customHeight="1">
      <c r="A103" s="319"/>
      <c s="242" t="s">
        <v>127</v>
      </c>
      <c s="242" t="s">
        <v>702</v>
      </c>
      <c s="200">
        <f>CSD_Detail_by_Geog_Ref!B99</f>
        <v>0</v>
      </c>
      <c s="86" t="str">
        <f>CSD_Detail_by_Geog_Ref!C99</f>
        <v>NA</v>
      </c>
      <c s="86" t="str">
        <f>CSD_Detail_by_Geog_Ref!D99</f>
        <v>NA</v>
      </c>
      <c s="87" t="str">
        <f>CSD_Detail_by_Geog_Ref!E99</f>
        <v>NA</v>
      </c>
      <c s="200">
        <f>CSD_Detail_by_Geog_Ref!G99</f>
        <v>0</v>
      </c>
      <c s="86" t="str">
        <f>CSD_Detail_by_Geog_Ref!H99</f>
        <v>NA</v>
      </c>
      <c s="86" t="str">
        <f>CSD_Detail_by_Geog_Ref!I99</f>
        <v>NA</v>
      </c>
      <c s="87" t="str">
        <f>CSD_Detail_by_Geog_Ref!J99</f>
        <v>NA</v>
      </c>
      <c s="200">
        <f>CSD_Detail_by_Geog_Ref!L99</f>
        <v>0</v>
      </c>
      <c s="86" t="str">
        <f>CSD_Detail_by_Geog_Ref!M99</f>
        <v>NA</v>
      </c>
      <c s="86" t="str">
        <f>CSD_Detail_by_Geog_Ref!N99</f>
        <v>NA</v>
      </c>
      <c s="87" t="str">
        <f>CSD_Detail_by_Geog_Ref!O99</f>
        <v>NA</v>
      </c>
      <c s="200">
        <f>CSD_Detail_by_Geog_Ref!Q99</f>
        <v>0</v>
      </c>
      <c s="86" t="str">
        <f>CSD_Detail_by_Geog_Ref!R99</f>
        <v>NA</v>
      </c>
      <c s="86" t="str">
        <f>CSD_Detail_by_Geog_Ref!S99</f>
        <v>NA</v>
      </c>
      <c s="87" t="str">
        <f>CSD_Detail_by_Geog_Ref!T99</f>
        <v>NA</v>
      </c>
    </row>
    <row r="104" spans="1:19" ht="14.1" customHeight="1">
      <c r="A104" s="319"/>
      <c s="246" t="s">
        <v>128</v>
      </c>
      <c s="246" t="s">
        <v>703</v>
      </c>
      <c s="200">
        <f>CSD_Detail_by_Geog_Ref!B100</f>
        <v>0</v>
      </c>
      <c s="86" t="str">
        <f>CSD_Detail_by_Geog_Ref!C100</f>
        <v>NA</v>
      </c>
      <c s="86" t="str">
        <f>CSD_Detail_by_Geog_Ref!D100</f>
        <v>NA</v>
      </c>
      <c s="87" t="str">
        <f>CSD_Detail_by_Geog_Ref!E100</f>
        <v>NA</v>
      </c>
      <c s="200">
        <f>CSD_Detail_by_Geog_Ref!G100</f>
        <v>0</v>
      </c>
      <c s="86" t="str">
        <f>CSD_Detail_by_Geog_Ref!H100</f>
        <v>NA</v>
      </c>
      <c s="86" t="str">
        <f>CSD_Detail_by_Geog_Ref!I100</f>
        <v>NA</v>
      </c>
      <c s="87" t="str">
        <f>CSD_Detail_by_Geog_Ref!J100</f>
        <v>NA</v>
      </c>
      <c s="200">
        <f>CSD_Detail_by_Geog_Ref!L100</f>
        <v>0</v>
      </c>
      <c s="86" t="str">
        <f>CSD_Detail_by_Geog_Ref!M100</f>
        <v>NA</v>
      </c>
      <c s="86" t="str">
        <f>CSD_Detail_by_Geog_Ref!N100</f>
        <v>NA</v>
      </c>
      <c s="87" t="str">
        <f>CSD_Detail_by_Geog_Ref!O100</f>
        <v>NA</v>
      </c>
      <c s="200">
        <f>CSD_Detail_by_Geog_Ref!Q100</f>
        <v>0</v>
      </c>
      <c s="86" t="str">
        <f>CSD_Detail_by_Geog_Ref!R100</f>
        <v>NA</v>
      </c>
      <c s="86" t="str">
        <f>CSD_Detail_by_Geog_Ref!S100</f>
        <v>NA</v>
      </c>
      <c s="87" t="str">
        <f>CSD_Detail_by_Geog_Ref!T100</f>
        <v>NA</v>
      </c>
    </row>
    <row r="105" spans="1:19" ht="14.1" customHeight="1" hidden="1" outlineLevel="1">
      <c r="A105" s="319"/>
      <c s="246" t="s">
        <v>129</v>
      </c>
      <c s="246" t="s">
        <v>704</v>
      </c>
      <c s="200">
        <f>CSD_Detail_by_Geog_Ref!B101</f>
        <v>0</v>
      </c>
      <c s="86" t="str">
        <f>CSD_Detail_by_Geog_Ref!C101</f>
        <v>NA</v>
      </c>
      <c s="86" t="str">
        <f>CSD_Detail_by_Geog_Ref!D101</f>
        <v>NA</v>
      </c>
      <c s="87" t="str">
        <f>CSD_Detail_by_Geog_Ref!E101</f>
        <v>NA</v>
      </c>
      <c s="200">
        <f>CSD_Detail_by_Geog_Ref!G101</f>
        <v>0</v>
      </c>
      <c s="86" t="str">
        <f>CSD_Detail_by_Geog_Ref!H101</f>
        <v>NA</v>
      </c>
      <c s="86" t="str">
        <f>CSD_Detail_by_Geog_Ref!I101</f>
        <v>NA</v>
      </c>
      <c s="87" t="str">
        <f>CSD_Detail_by_Geog_Ref!J101</f>
        <v>NA</v>
      </c>
      <c s="200">
        <f>CSD_Detail_by_Geog_Ref!L101</f>
        <v>0</v>
      </c>
      <c s="86" t="str">
        <f>CSD_Detail_by_Geog_Ref!M101</f>
        <v>NA</v>
      </c>
      <c s="86" t="str">
        <f>CSD_Detail_by_Geog_Ref!N101</f>
        <v>NA</v>
      </c>
      <c s="87" t="str">
        <f>CSD_Detail_by_Geog_Ref!O101</f>
        <v>NA</v>
      </c>
      <c s="200">
        <f>CSD_Detail_by_Geog_Ref!Q101</f>
        <v>0</v>
      </c>
      <c s="86" t="str">
        <f>CSD_Detail_by_Geog_Ref!R101</f>
        <v>NA</v>
      </c>
      <c s="86" t="str">
        <f>CSD_Detail_by_Geog_Ref!S101</f>
        <v>NA</v>
      </c>
      <c s="87" t="str">
        <f>CSD_Detail_by_Geog_Ref!T101</f>
        <v>NA</v>
      </c>
    </row>
    <row r="106" spans="1:19" ht="14.1" customHeight="1" hidden="1" outlineLevel="1">
      <c r="A106" s="319"/>
      <c s="246" t="s">
        <v>130</v>
      </c>
      <c s="246" t="s">
        <v>705</v>
      </c>
      <c s="200">
        <f>CSD_Detail_by_Geog_Ref!B102</f>
        <v>0</v>
      </c>
      <c s="86" t="str">
        <f>CSD_Detail_by_Geog_Ref!C102</f>
        <v>NA</v>
      </c>
      <c s="86" t="str">
        <f>CSD_Detail_by_Geog_Ref!D102</f>
        <v>NA</v>
      </c>
      <c s="87" t="str">
        <f>CSD_Detail_by_Geog_Ref!E102</f>
        <v>NA</v>
      </c>
      <c s="200">
        <f>CSD_Detail_by_Geog_Ref!G102</f>
        <v>0</v>
      </c>
      <c s="86" t="str">
        <f>CSD_Detail_by_Geog_Ref!H102</f>
        <v>NA</v>
      </c>
      <c s="86" t="str">
        <f>CSD_Detail_by_Geog_Ref!I102</f>
        <v>NA</v>
      </c>
      <c s="87" t="str">
        <f>CSD_Detail_by_Geog_Ref!J102</f>
        <v>NA</v>
      </c>
      <c s="200">
        <f>CSD_Detail_by_Geog_Ref!L102</f>
        <v>0</v>
      </c>
      <c s="86" t="str">
        <f>CSD_Detail_by_Geog_Ref!M102</f>
        <v>NA</v>
      </c>
      <c s="86" t="str">
        <f>CSD_Detail_by_Geog_Ref!N102</f>
        <v>NA</v>
      </c>
      <c s="87" t="str">
        <f>CSD_Detail_by_Geog_Ref!O102</f>
        <v>NA</v>
      </c>
      <c s="200">
        <f>CSD_Detail_by_Geog_Ref!Q102</f>
        <v>0</v>
      </c>
      <c s="86" t="str">
        <f>CSD_Detail_by_Geog_Ref!R102</f>
        <v>NA</v>
      </c>
      <c s="86" t="str">
        <f>CSD_Detail_by_Geog_Ref!S102</f>
        <v>NA</v>
      </c>
      <c s="87" t="str">
        <f>CSD_Detail_by_Geog_Ref!T102</f>
        <v>NA</v>
      </c>
    </row>
    <row r="107" spans="1:19" ht="14.1" customHeight="1" collapsed="1">
      <c r="A107" s="319"/>
      <c s="246" t="s">
        <v>131</v>
      </c>
      <c s="246" t="s">
        <v>706</v>
      </c>
      <c s="200">
        <f>CSD_Detail_by_Geog_Ref!B103</f>
        <v>0</v>
      </c>
      <c s="86" t="str">
        <f>CSD_Detail_by_Geog_Ref!C103</f>
        <v>NA</v>
      </c>
      <c s="86" t="str">
        <f>CSD_Detail_by_Geog_Ref!D103</f>
        <v>NA</v>
      </c>
      <c s="87" t="str">
        <f>CSD_Detail_by_Geog_Ref!E103</f>
        <v>NA</v>
      </c>
      <c s="200">
        <f>CSD_Detail_by_Geog_Ref!G103</f>
        <v>0</v>
      </c>
      <c s="86" t="str">
        <f>CSD_Detail_by_Geog_Ref!H103</f>
        <v>NA</v>
      </c>
      <c s="86" t="str">
        <f>CSD_Detail_by_Geog_Ref!I103</f>
        <v>NA</v>
      </c>
      <c s="87" t="str">
        <f>CSD_Detail_by_Geog_Ref!J103</f>
        <v>NA</v>
      </c>
      <c s="200">
        <f>CSD_Detail_by_Geog_Ref!L103</f>
        <v>0</v>
      </c>
      <c s="86" t="str">
        <f>CSD_Detail_by_Geog_Ref!M103</f>
        <v>NA</v>
      </c>
      <c s="86" t="str">
        <f>CSD_Detail_by_Geog_Ref!N103</f>
        <v>NA</v>
      </c>
      <c s="87" t="str">
        <f>CSD_Detail_by_Geog_Ref!O103</f>
        <v>NA</v>
      </c>
      <c s="200">
        <f>CSD_Detail_by_Geog_Ref!Q103</f>
        <v>0</v>
      </c>
      <c s="86" t="str">
        <f>CSD_Detail_by_Geog_Ref!R103</f>
        <v>NA</v>
      </c>
      <c s="86" t="str">
        <f>CSD_Detail_by_Geog_Ref!S103</f>
        <v>NA</v>
      </c>
      <c s="87" t="str">
        <f>CSD_Detail_by_Geog_Ref!T103</f>
        <v>NA</v>
      </c>
    </row>
    <row r="108" spans="1:19" ht="14.1" customHeight="1">
      <c r="A108" s="319"/>
      <c s="246" t="s">
        <v>132</v>
      </c>
      <c s="246" t="s">
        <v>707</v>
      </c>
      <c s="200">
        <f>CSD_Detail_by_Geog_Ref!B104</f>
        <v>0</v>
      </c>
      <c s="86" t="str">
        <f>CSD_Detail_by_Geog_Ref!C104</f>
        <v>NA</v>
      </c>
      <c s="86" t="str">
        <f>CSD_Detail_by_Geog_Ref!D104</f>
        <v>NA</v>
      </c>
      <c s="87" t="str">
        <f>CSD_Detail_by_Geog_Ref!E104</f>
        <v>NA</v>
      </c>
      <c s="200">
        <f>CSD_Detail_by_Geog_Ref!G104</f>
        <v>0</v>
      </c>
      <c s="86" t="str">
        <f>CSD_Detail_by_Geog_Ref!H104</f>
        <v>NA</v>
      </c>
      <c s="86" t="str">
        <f>CSD_Detail_by_Geog_Ref!I104</f>
        <v>NA</v>
      </c>
      <c s="87" t="str">
        <f>CSD_Detail_by_Geog_Ref!J104</f>
        <v>NA</v>
      </c>
      <c s="200">
        <f>CSD_Detail_by_Geog_Ref!L104</f>
        <v>0</v>
      </c>
      <c s="86" t="str">
        <f>CSD_Detail_by_Geog_Ref!M104</f>
        <v>NA</v>
      </c>
      <c s="86" t="str">
        <f>CSD_Detail_by_Geog_Ref!N104</f>
        <v>NA</v>
      </c>
      <c s="87" t="str">
        <f>CSD_Detail_by_Geog_Ref!O104</f>
        <v>NA</v>
      </c>
      <c s="200">
        <f>CSD_Detail_by_Geog_Ref!Q104</f>
        <v>0</v>
      </c>
      <c s="86" t="str">
        <f>CSD_Detail_by_Geog_Ref!R104</f>
        <v>NA</v>
      </c>
      <c s="86" t="str">
        <f>CSD_Detail_by_Geog_Ref!S104</f>
        <v>NA</v>
      </c>
      <c s="87" t="str">
        <f>CSD_Detail_by_Geog_Ref!T104</f>
        <v>NA</v>
      </c>
    </row>
    <row r="109" spans="1:19" ht="14.1" customHeight="1">
      <c r="A109" s="319"/>
      <c s="245" t="s">
        <v>213</v>
      </c>
      <c s="245" t="s">
        <v>708</v>
      </c>
      <c s="200">
        <f>CSD_Detail_by_Geog_Ref!B105</f>
        <v>0</v>
      </c>
      <c s="86" t="str">
        <f>CSD_Detail_by_Geog_Ref!C105</f>
        <v>NA</v>
      </c>
      <c s="86" t="str">
        <f>CSD_Detail_by_Geog_Ref!D105</f>
        <v>NA</v>
      </c>
      <c s="87" t="str">
        <f>CSD_Detail_by_Geog_Ref!E105</f>
        <v>NA</v>
      </c>
      <c s="200">
        <f>CSD_Detail_by_Geog_Ref!G105</f>
        <v>0</v>
      </c>
      <c s="86" t="str">
        <f>CSD_Detail_by_Geog_Ref!H105</f>
        <v>NA</v>
      </c>
      <c s="86" t="str">
        <f>CSD_Detail_by_Geog_Ref!I105</f>
        <v>NA</v>
      </c>
      <c s="87" t="str">
        <f>CSD_Detail_by_Geog_Ref!J105</f>
        <v>NA</v>
      </c>
      <c s="200">
        <f>CSD_Detail_by_Geog_Ref!L105</f>
        <v>0</v>
      </c>
      <c s="86" t="str">
        <f>CSD_Detail_by_Geog_Ref!M105</f>
        <v>NA</v>
      </c>
      <c s="86" t="str">
        <f>CSD_Detail_by_Geog_Ref!N105</f>
        <v>NA</v>
      </c>
      <c s="87" t="str">
        <f>CSD_Detail_by_Geog_Ref!O105</f>
        <v>NA</v>
      </c>
      <c s="200">
        <f>CSD_Detail_by_Geog_Ref!Q105</f>
        <v>0</v>
      </c>
      <c s="86" t="str">
        <f>CSD_Detail_by_Geog_Ref!R105</f>
        <v>NA</v>
      </c>
      <c s="86" t="str">
        <f>CSD_Detail_by_Geog_Ref!S105</f>
        <v>NA</v>
      </c>
      <c s="87" t="str">
        <f>CSD_Detail_by_Geog_Ref!T105</f>
        <v>NA</v>
      </c>
    </row>
    <row r="110" spans="1:19" ht="14.1" customHeight="1">
      <c r="A110" s="319"/>
      <c s="247" t="s">
        <v>133</v>
      </c>
      <c s="247" t="s">
        <v>709</v>
      </c>
      <c s="200">
        <f>CSD_Detail_by_Geog_Ref!B106</f>
        <v>0</v>
      </c>
      <c s="86" t="str">
        <f>CSD_Detail_by_Geog_Ref!C106</f>
        <v>NA</v>
      </c>
      <c s="86" t="str">
        <f>CSD_Detail_by_Geog_Ref!D106</f>
        <v>NA</v>
      </c>
      <c s="87" t="str">
        <f>CSD_Detail_by_Geog_Ref!E106</f>
        <v>NA</v>
      </c>
      <c s="200">
        <f>CSD_Detail_by_Geog_Ref!G106</f>
        <v>0</v>
      </c>
      <c s="86" t="str">
        <f>CSD_Detail_by_Geog_Ref!H106</f>
        <v>NA</v>
      </c>
      <c s="86" t="str">
        <f>CSD_Detail_by_Geog_Ref!I106</f>
        <v>NA</v>
      </c>
      <c s="87" t="str">
        <f>CSD_Detail_by_Geog_Ref!J106</f>
        <v>NA</v>
      </c>
      <c s="200">
        <f>CSD_Detail_by_Geog_Ref!L106</f>
        <v>0</v>
      </c>
      <c s="86" t="str">
        <f>CSD_Detail_by_Geog_Ref!M106</f>
        <v>NA</v>
      </c>
      <c s="86" t="str">
        <f>CSD_Detail_by_Geog_Ref!N106</f>
        <v>NA</v>
      </c>
      <c s="87" t="str">
        <f>CSD_Detail_by_Geog_Ref!O106</f>
        <v>NA</v>
      </c>
      <c s="200">
        <f>CSD_Detail_by_Geog_Ref!Q106</f>
        <v>0</v>
      </c>
      <c s="86" t="str">
        <f>CSD_Detail_by_Geog_Ref!R106</f>
        <v>NA</v>
      </c>
      <c s="86" t="str">
        <f>CSD_Detail_by_Geog_Ref!S106</f>
        <v>NA</v>
      </c>
      <c s="87" t="str">
        <f>CSD_Detail_by_Geog_Ref!T106</f>
        <v>NA</v>
      </c>
    </row>
    <row r="111" spans="1:19" ht="14.1" customHeight="1">
      <c r="A111" s="319"/>
      <c s="247" t="s">
        <v>134</v>
      </c>
      <c s="247" t="s">
        <v>710</v>
      </c>
      <c s="200">
        <f>CSD_Detail_by_Geog_Ref!B107</f>
        <v>0</v>
      </c>
      <c s="86" t="str">
        <f>CSD_Detail_by_Geog_Ref!C107</f>
        <v>NA</v>
      </c>
      <c s="86" t="str">
        <f>CSD_Detail_by_Geog_Ref!D107</f>
        <v>NA</v>
      </c>
      <c s="87" t="str">
        <f>CSD_Detail_by_Geog_Ref!E107</f>
        <v>NA</v>
      </c>
      <c s="200">
        <f>CSD_Detail_by_Geog_Ref!G107</f>
        <v>0</v>
      </c>
      <c s="86" t="str">
        <f>CSD_Detail_by_Geog_Ref!H107</f>
        <v>NA</v>
      </c>
      <c s="86" t="str">
        <f>CSD_Detail_by_Geog_Ref!I107</f>
        <v>NA</v>
      </c>
      <c s="87" t="str">
        <f>CSD_Detail_by_Geog_Ref!J107</f>
        <v>NA</v>
      </c>
      <c s="200">
        <f>CSD_Detail_by_Geog_Ref!L107</f>
        <v>0</v>
      </c>
      <c s="86" t="str">
        <f>CSD_Detail_by_Geog_Ref!M107</f>
        <v>NA</v>
      </c>
      <c s="86" t="str">
        <f>CSD_Detail_by_Geog_Ref!N107</f>
        <v>NA</v>
      </c>
      <c s="87" t="str">
        <f>CSD_Detail_by_Geog_Ref!O107</f>
        <v>NA</v>
      </c>
      <c s="200">
        <f>CSD_Detail_by_Geog_Ref!Q107</f>
        <v>0</v>
      </c>
      <c s="86" t="str">
        <f>CSD_Detail_by_Geog_Ref!R107</f>
        <v>NA</v>
      </c>
      <c s="86" t="str">
        <f>CSD_Detail_by_Geog_Ref!S107</f>
        <v>NA</v>
      </c>
      <c s="87" t="str">
        <f>CSD_Detail_by_Geog_Ref!T107</f>
        <v>NA</v>
      </c>
    </row>
    <row r="112" spans="1:19" ht="14.1" customHeight="1">
      <c r="A112" s="319"/>
      <c s="247" t="s">
        <v>227</v>
      </c>
      <c s="247" t="s">
        <v>711</v>
      </c>
      <c s="200">
        <f>CSD_Detail_by_Geog_Ref!B108</f>
        <v>0</v>
      </c>
      <c s="86" t="str">
        <f>CSD_Detail_by_Geog_Ref!C108</f>
        <v>NA</v>
      </c>
      <c s="86" t="str">
        <f>CSD_Detail_by_Geog_Ref!D108</f>
        <v>NA</v>
      </c>
      <c s="87" t="str">
        <f>CSD_Detail_by_Geog_Ref!E108</f>
        <v>NA</v>
      </c>
      <c s="200">
        <f>CSD_Detail_by_Geog_Ref!G108</f>
        <v>0</v>
      </c>
      <c s="86" t="str">
        <f>CSD_Detail_by_Geog_Ref!H108</f>
        <v>NA</v>
      </c>
      <c s="86" t="str">
        <f>CSD_Detail_by_Geog_Ref!I108</f>
        <v>NA</v>
      </c>
      <c s="87" t="str">
        <f>CSD_Detail_by_Geog_Ref!J108</f>
        <v>NA</v>
      </c>
      <c s="200">
        <f>CSD_Detail_by_Geog_Ref!L108</f>
        <v>0</v>
      </c>
      <c s="86" t="str">
        <f>CSD_Detail_by_Geog_Ref!M108</f>
        <v>NA</v>
      </c>
      <c s="86" t="str">
        <f>CSD_Detail_by_Geog_Ref!N108</f>
        <v>NA</v>
      </c>
      <c s="87" t="str">
        <f>CSD_Detail_by_Geog_Ref!O108</f>
        <v>NA</v>
      </c>
      <c s="200">
        <f>CSD_Detail_by_Geog_Ref!Q108</f>
        <v>0</v>
      </c>
      <c s="86" t="str">
        <f>CSD_Detail_by_Geog_Ref!R108</f>
        <v>NA</v>
      </c>
      <c s="86" t="str">
        <f>CSD_Detail_by_Geog_Ref!S108</f>
        <v>NA</v>
      </c>
      <c s="87" t="str">
        <f>CSD_Detail_by_Geog_Ref!T108</f>
        <v>NA</v>
      </c>
    </row>
    <row r="113" spans="1:19" ht="14.1" customHeight="1">
      <c r="A113" s="319"/>
      <c s="242" t="s">
        <v>135</v>
      </c>
      <c s="242" t="s">
        <v>712</v>
      </c>
      <c s="200">
        <f>CSD_Detail_by_Geog_Ref!B109</f>
        <v>0</v>
      </c>
      <c s="86" t="str">
        <f>CSD_Detail_by_Geog_Ref!C109</f>
        <v>NA</v>
      </c>
      <c s="86" t="str">
        <f>CSD_Detail_by_Geog_Ref!D109</f>
        <v>NA</v>
      </c>
      <c s="87" t="str">
        <f>CSD_Detail_by_Geog_Ref!E109</f>
        <v>NA</v>
      </c>
      <c s="200">
        <f>CSD_Detail_by_Geog_Ref!G109</f>
        <v>0</v>
      </c>
      <c s="86" t="str">
        <f>CSD_Detail_by_Geog_Ref!H109</f>
        <v>NA</v>
      </c>
      <c s="86" t="str">
        <f>CSD_Detail_by_Geog_Ref!I109</f>
        <v>NA</v>
      </c>
      <c s="87" t="str">
        <f>CSD_Detail_by_Geog_Ref!J109</f>
        <v>NA</v>
      </c>
      <c s="200">
        <f>CSD_Detail_by_Geog_Ref!L109</f>
        <v>0</v>
      </c>
      <c s="86" t="str">
        <f>CSD_Detail_by_Geog_Ref!M109</f>
        <v>NA</v>
      </c>
      <c s="86" t="str">
        <f>CSD_Detail_by_Geog_Ref!N109</f>
        <v>NA</v>
      </c>
      <c s="87" t="str">
        <f>CSD_Detail_by_Geog_Ref!O109</f>
        <v>NA</v>
      </c>
      <c s="200">
        <f>CSD_Detail_by_Geog_Ref!Q109</f>
        <v>0</v>
      </c>
      <c s="86" t="str">
        <f>CSD_Detail_by_Geog_Ref!R109</f>
        <v>NA</v>
      </c>
      <c s="86" t="str">
        <f>CSD_Detail_by_Geog_Ref!S109</f>
        <v>NA</v>
      </c>
      <c s="87" t="str">
        <f>CSD_Detail_by_Geog_Ref!T109</f>
        <v>NA</v>
      </c>
    </row>
    <row r="114" spans="1:19" ht="14.1" customHeight="1">
      <c r="A114" s="319"/>
      <c s="244" t="s">
        <v>136</v>
      </c>
      <c s="244" t="s">
        <v>713</v>
      </c>
      <c s="200">
        <f>CSD_Detail_by_Geog_Ref!B110</f>
        <v>0</v>
      </c>
      <c s="86" t="str">
        <f>CSD_Detail_by_Geog_Ref!C110</f>
        <v>NA</v>
      </c>
      <c s="86" t="str">
        <f>CSD_Detail_by_Geog_Ref!D110</f>
        <v>NA</v>
      </c>
      <c s="87" t="str">
        <f>CSD_Detail_by_Geog_Ref!E110</f>
        <v>NA</v>
      </c>
      <c s="200">
        <f>CSD_Detail_by_Geog_Ref!G110</f>
        <v>0</v>
      </c>
      <c s="86" t="str">
        <f>CSD_Detail_by_Geog_Ref!H110</f>
        <v>NA</v>
      </c>
      <c s="86" t="str">
        <f>CSD_Detail_by_Geog_Ref!I110</f>
        <v>NA</v>
      </c>
      <c s="87" t="str">
        <f>CSD_Detail_by_Geog_Ref!J110</f>
        <v>NA</v>
      </c>
      <c s="200">
        <f>CSD_Detail_by_Geog_Ref!L110</f>
        <v>0</v>
      </c>
      <c s="86" t="str">
        <f>CSD_Detail_by_Geog_Ref!M110</f>
        <v>NA</v>
      </c>
      <c s="86" t="str">
        <f>CSD_Detail_by_Geog_Ref!N110</f>
        <v>NA</v>
      </c>
      <c s="87" t="str">
        <f>CSD_Detail_by_Geog_Ref!O110</f>
        <v>NA</v>
      </c>
      <c s="200">
        <f>CSD_Detail_by_Geog_Ref!Q110</f>
        <v>0</v>
      </c>
      <c s="86" t="str">
        <f>CSD_Detail_by_Geog_Ref!R110</f>
        <v>NA</v>
      </c>
      <c s="86" t="str">
        <f>CSD_Detail_by_Geog_Ref!S110</f>
        <v>NA</v>
      </c>
      <c s="87" t="str">
        <f>CSD_Detail_by_Geog_Ref!T110</f>
        <v>NA</v>
      </c>
    </row>
    <row r="115" spans="1:19" ht="14.1" customHeight="1">
      <c r="A115" s="319"/>
      <c s="242" t="s">
        <v>137</v>
      </c>
      <c s="242" t="s">
        <v>714</v>
      </c>
      <c s="200">
        <f>CSD_Detail_by_Geog_Ref!B111</f>
        <v>0</v>
      </c>
      <c s="86" t="str">
        <f>CSD_Detail_by_Geog_Ref!C111</f>
        <v>NA</v>
      </c>
      <c s="86" t="str">
        <f>CSD_Detail_by_Geog_Ref!D111</f>
        <v>NA</v>
      </c>
      <c s="87" t="str">
        <f>CSD_Detail_by_Geog_Ref!E111</f>
        <v>NA</v>
      </c>
      <c s="200">
        <f>CSD_Detail_by_Geog_Ref!G111</f>
        <v>0</v>
      </c>
      <c s="86" t="str">
        <f>CSD_Detail_by_Geog_Ref!H111</f>
        <v>NA</v>
      </c>
      <c s="86" t="str">
        <f>CSD_Detail_by_Geog_Ref!I111</f>
        <v>NA</v>
      </c>
      <c s="87" t="str">
        <f>CSD_Detail_by_Geog_Ref!J111</f>
        <v>NA</v>
      </c>
      <c s="200">
        <f>CSD_Detail_by_Geog_Ref!L111</f>
        <v>0</v>
      </c>
      <c s="86" t="str">
        <f>CSD_Detail_by_Geog_Ref!M111</f>
        <v>NA</v>
      </c>
      <c s="86" t="str">
        <f>CSD_Detail_by_Geog_Ref!N111</f>
        <v>NA</v>
      </c>
      <c s="87" t="str">
        <f>CSD_Detail_by_Geog_Ref!O111</f>
        <v>NA</v>
      </c>
      <c s="200">
        <f>CSD_Detail_by_Geog_Ref!Q111</f>
        <v>0</v>
      </c>
      <c s="86" t="str">
        <f>CSD_Detail_by_Geog_Ref!R111</f>
        <v>NA</v>
      </c>
      <c s="86" t="str">
        <f>CSD_Detail_by_Geog_Ref!S111</f>
        <v>NA</v>
      </c>
      <c s="87" t="str">
        <f>CSD_Detail_by_Geog_Ref!T111</f>
        <v>NA</v>
      </c>
    </row>
    <row r="116" spans="1:19" ht="14.1" customHeight="1">
      <c r="A116" s="319"/>
      <c s="242" t="s">
        <v>138</v>
      </c>
      <c s="242" t="s">
        <v>715</v>
      </c>
      <c s="200">
        <f>CSD_Detail_by_Geog_Ref!B112</f>
        <v>0</v>
      </c>
      <c s="86" t="str">
        <f>CSD_Detail_by_Geog_Ref!C112</f>
        <v>NA</v>
      </c>
      <c s="86" t="str">
        <f>CSD_Detail_by_Geog_Ref!D112</f>
        <v>NA</v>
      </c>
      <c s="87" t="str">
        <f>CSD_Detail_by_Geog_Ref!E112</f>
        <v>NA</v>
      </c>
      <c s="200">
        <f>CSD_Detail_by_Geog_Ref!G112</f>
        <v>0</v>
      </c>
      <c s="86" t="str">
        <f>CSD_Detail_by_Geog_Ref!H112</f>
        <v>NA</v>
      </c>
      <c s="86" t="str">
        <f>CSD_Detail_by_Geog_Ref!I112</f>
        <v>NA</v>
      </c>
      <c s="87" t="str">
        <f>CSD_Detail_by_Geog_Ref!J112</f>
        <v>NA</v>
      </c>
      <c s="200">
        <f>CSD_Detail_by_Geog_Ref!L112</f>
        <v>0</v>
      </c>
      <c s="86" t="str">
        <f>CSD_Detail_by_Geog_Ref!M112</f>
        <v>NA</v>
      </c>
      <c s="86" t="str">
        <f>CSD_Detail_by_Geog_Ref!N112</f>
        <v>NA</v>
      </c>
      <c s="87" t="str">
        <f>CSD_Detail_by_Geog_Ref!O112</f>
        <v>NA</v>
      </c>
      <c s="200">
        <f>CSD_Detail_by_Geog_Ref!Q112</f>
        <v>0</v>
      </c>
      <c s="86" t="str">
        <f>CSD_Detail_by_Geog_Ref!R112</f>
        <v>NA</v>
      </c>
      <c s="86" t="str">
        <f>CSD_Detail_by_Geog_Ref!S112</f>
        <v>NA</v>
      </c>
      <c s="87" t="str">
        <f>CSD_Detail_by_Geog_Ref!T112</f>
        <v>NA</v>
      </c>
    </row>
    <row r="117" spans="1:19" ht="14.1" customHeight="1" hidden="1" outlineLevel="1">
      <c r="A117" s="319"/>
      <c s="245" t="s">
        <v>139</v>
      </c>
      <c s="245" t="s">
        <v>716</v>
      </c>
      <c s="200">
        <f>CSD_Detail_by_Geog_Ref!B113</f>
        <v>0</v>
      </c>
      <c s="86" t="str">
        <f>CSD_Detail_by_Geog_Ref!C113</f>
        <v>NA</v>
      </c>
      <c s="86" t="str">
        <f>CSD_Detail_by_Geog_Ref!D113</f>
        <v>NA</v>
      </c>
      <c s="87" t="str">
        <f>CSD_Detail_by_Geog_Ref!E113</f>
        <v>NA</v>
      </c>
      <c s="200">
        <f>CSD_Detail_by_Geog_Ref!G113</f>
        <v>0</v>
      </c>
      <c s="86" t="str">
        <f>CSD_Detail_by_Geog_Ref!H113</f>
        <v>NA</v>
      </c>
      <c s="86" t="str">
        <f>CSD_Detail_by_Geog_Ref!I113</f>
        <v>NA</v>
      </c>
      <c s="87" t="str">
        <f>CSD_Detail_by_Geog_Ref!J113</f>
        <v>NA</v>
      </c>
      <c s="200">
        <f>CSD_Detail_by_Geog_Ref!L113</f>
        <v>0</v>
      </c>
      <c s="86" t="str">
        <f>CSD_Detail_by_Geog_Ref!M113</f>
        <v>NA</v>
      </c>
      <c s="86" t="str">
        <f>CSD_Detail_by_Geog_Ref!N113</f>
        <v>NA</v>
      </c>
      <c s="87" t="str">
        <f>CSD_Detail_by_Geog_Ref!O113</f>
        <v>NA</v>
      </c>
      <c s="200">
        <f>CSD_Detail_by_Geog_Ref!Q113</f>
        <v>0</v>
      </c>
      <c s="86" t="str">
        <f>CSD_Detail_by_Geog_Ref!R113</f>
        <v>NA</v>
      </c>
      <c s="86" t="str">
        <f>CSD_Detail_by_Geog_Ref!S113</f>
        <v>NA</v>
      </c>
      <c s="87" t="str">
        <f>CSD_Detail_by_Geog_Ref!T113</f>
        <v>NA</v>
      </c>
    </row>
    <row r="118" spans="1:19" ht="14.1" customHeight="1" hidden="1" outlineLevel="1">
      <c r="A118" s="319"/>
      <c s="245" t="s">
        <v>140</v>
      </c>
      <c s="245" t="s">
        <v>717</v>
      </c>
      <c s="200">
        <f>CSD_Detail_by_Geog_Ref!B114</f>
        <v>0</v>
      </c>
      <c s="86" t="str">
        <f>CSD_Detail_by_Geog_Ref!C114</f>
        <v>NA</v>
      </c>
      <c s="86" t="str">
        <f>CSD_Detail_by_Geog_Ref!D114</f>
        <v>NA</v>
      </c>
      <c s="87" t="str">
        <f>CSD_Detail_by_Geog_Ref!E114</f>
        <v>NA</v>
      </c>
      <c s="200">
        <f>CSD_Detail_by_Geog_Ref!G114</f>
        <v>0</v>
      </c>
      <c s="86" t="str">
        <f>CSD_Detail_by_Geog_Ref!H114</f>
        <v>NA</v>
      </c>
      <c s="86" t="str">
        <f>CSD_Detail_by_Geog_Ref!I114</f>
        <v>NA</v>
      </c>
      <c s="87" t="str">
        <f>CSD_Detail_by_Geog_Ref!J114</f>
        <v>NA</v>
      </c>
      <c s="200">
        <f>CSD_Detail_by_Geog_Ref!L114</f>
        <v>0</v>
      </c>
      <c s="86" t="str">
        <f>CSD_Detail_by_Geog_Ref!M114</f>
        <v>NA</v>
      </c>
      <c s="86" t="str">
        <f>CSD_Detail_by_Geog_Ref!N114</f>
        <v>NA</v>
      </c>
      <c s="87" t="str">
        <f>CSD_Detail_by_Geog_Ref!O114</f>
        <v>NA</v>
      </c>
      <c s="200">
        <f>CSD_Detail_by_Geog_Ref!Q114</f>
        <v>0</v>
      </c>
      <c s="86" t="str">
        <f>CSD_Detail_by_Geog_Ref!R114</f>
        <v>NA</v>
      </c>
      <c s="86" t="str">
        <f>CSD_Detail_by_Geog_Ref!S114</f>
        <v>NA</v>
      </c>
      <c s="87" t="str">
        <f>CSD_Detail_by_Geog_Ref!T114</f>
        <v>NA</v>
      </c>
    </row>
    <row r="119" spans="1:19" ht="14.1" customHeight="1" collapsed="1">
      <c r="A119" s="319"/>
      <c s="242" t="s">
        <v>141</v>
      </c>
      <c s="242" t="s">
        <v>718</v>
      </c>
      <c s="200">
        <f>CSD_Detail_by_Geog_Ref!B115</f>
        <v>0</v>
      </c>
      <c s="86" t="str">
        <f>CSD_Detail_by_Geog_Ref!C115</f>
        <v>NA</v>
      </c>
      <c s="86" t="str">
        <f>CSD_Detail_by_Geog_Ref!D115</f>
        <v>NA</v>
      </c>
      <c s="87" t="str">
        <f>CSD_Detail_by_Geog_Ref!E115</f>
        <v>NA</v>
      </c>
      <c s="200">
        <f>CSD_Detail_by_Geog_Ref!G115</f>
        <v>0</v>
      </c>
      <c s="86" t="str">
        <f>CSD_Detail_by_Geog_Ref!H115</f>
        <v>NA</v>
      </c>
      <c s="86" t="str">
        <f>CSD_Detail_by_Geog_Ref!I115</f>
        <v>NA</v>
      </c>
      <c s="87" t="str">
        <f>CSD_Detail_by_Geog_Ref!J115</f>
        <v>NA</v>
      </c>
      <c s="200">
        <f>CSD_Detail_by_Geog_Ref!L115</f>
        <v>0</v>
      </c>
      <c s="86" t="str">
        <f>CSD_Detail_by_Geog_Ref!M115</f>
        <v>NA</v>
      </c>
      <c s="86" t="str">
        <f>CSD_Detail_by_Geog_Ref!N115</f>
        <v>NA</v>
      </c>
      <c s="87" t="str">
        <f>CSD_Detail_by_Geog_Ref!O115</f>
        <v>NA</v>
      </c>
      <c s="200">
        <f>CSD_Detail_by_Geog_Ref!Q115</f>
        <v>0</v>
      </c>
      <c s="86" t="str">
        <f>CSD_Detail_by_Geog_Ref!R115</f>
        <v>NA</v>
      </c>
      <c s="86" t="str">
        <f>CSD_Detail_by_Geog_Ref!S115</f>
        <v>NA</v>
      </c>
      <c s="87" t="str">
        <f>CSD_Detail_by_Geog_Ref!T115</f>
        <v>NA</v>
      </c>
    </row>
    <row r="120" spans="1:19" ht="14.1" customHeight="1">
      <c r="A120" s="319"/>
      <c s="242" t="s">
        <v>142</v>
      </c>
      <c s="242" t="s">
        <v>719</v>
      </c>
      <c s="200">
        <f>CSD_Detail_by_Geog_Ref!B116</f>
        <v>0</v>
      </c>
      <c s="86" t="str">
        <f>CSD_Detail_by_Geog_Ref!C116</f>
        <v>NA</v>
      </c>
      <c s="86" t="str">
        <f>CSD_Detail_by_Geog_Ref!D116</f>
        <v>NA</v>
      </c>
      <c s="87" t="str">
        <f>CSD_Detail_by_Geog_Ref!E116</f>
        <v>NA</v>
      </c>
      <c s="200">
        <f>CSD_Detail_by_Geog_Ref!G116</f>
        <v>0</v>
      </c>
      <c s="86" t="str">
        <f>CSD_Detail_by_Geog_Ref!H116</f>
        <v>NA</v>
      </c>
      <c s="86" t="str">
        <f>CSD_Detail_by_Geog_Ref!I116</f>
        <v>NA</v>
      </c>
      <c s="87" t="str">
        <f>CSD_Detail_by_Geog_Ref!J116</f>
        <v>NA</v>
      </c>
      <c s="200">
        <f>CSD_Detail_by_Geog_Ref!L116</f>
        <v>0</v>
      </c>
      <c s="86" t="str">
        <f>CSD_Detail_by_Geog_Ref!M116</f>
        <v>NA</v>
      </c>
      <c s="86" t="str">
        <f>CSD_Detail_by_Geog_Ref!N116</f>
        <v>NA</v>
      </c>
      <c s="87" t="str">
        <f>CSD_Detail_by_Geog_Ref!O116</f>
        <v>NA</v>
      </c>
      <c s="200">
        <f>CSD_Detail_by_Geog_Ref!Q116</f>
        <v>0</v>
      </c>
      <c s="86" t="str">
        <f>CSD_Detail_by_Geog_Ref!R116</f>
        <v>NA</v>
      </c>
      <c s="86" t="str">
        <f>CSD_Detail_by_Geog_Ref!S116</f>
        <v>NA</v>
      </c>
      <c s="87" t="str">
        <f>CSD_Detail_by_Geog_Ref!T116</f>
        <v>NA</v>
      </c>
    </row>
    <row r="121" spans="1:19" ht="14.1" customHeight="1" hidden="1" outlineLevel="1">
      <c r="A121" s="319"/>
      <c s="245" t="s">
        <v>143</v>
      </c>
      <c s="245" t="s">
        <v>720</v>
      </c>
      <c s="200">
        <f>CSD_Detail_by_Geog_Ref!B117</f>
        <v>0</v>
      </c>
      <c s="86" t="str">
        <f>CSD_Detail_by_Geog_Ref!C117</f>
        <v>NA</v>
      </c>
      <c s="86" t="str">
        <f>CSD_Detail_by_Geog_Ref!D117</f>
        <v>NA</v>
      </c>
      <c s="87" t="str">
        <f>CSD_Detail_by_Geog_Ref!E117</f>
        <v>NA</v>
      </c>
      <c s="200">
        <f>CSD_Detail_by_Geog_Ref!G117</f>
        <v>0</v>
      </c>
      <c s="86" t="str">
        <f>CSD_Detail_by_Geog_Ref!H117</f>
        <v>NA</v>
      </c>
      <c s="86" t="str">
        <f>CSD_Detail_by_Geog_Ref!I117</f>
        <v>NA</v>
      </c>
      <c s="87" t="str">
        <f>CSD_Detail_by_Geog_Ref!J117</f>
        <v>NA</v>
      </c>
      <c s="200">
        <f>CSD_Detail_by_Geog_Ref!L117</f>
        <v>0</v>
      </c>
      <c s="86" t="str">
        <f>CSD_Detail_by_Geog_Ref!M117</f>
        <v>NA</v>
      </c>
      <c s="86" t="str">
        <f>CSD_Detail_by_Geog_Ref!N117</f>
        <v>NA</v>
      </c>
      <c s="87" t="str">
        <f>CSD_Detail_by_Geog_Ref!O117</f>
        <v>NA</v>
      </c>
      <c s="200">
        <f>CSD_Detail_by_Geog_Ref!Q117</f>
        <v>0</v>
      </c>
      <c s="86" t="str">
        <f>CSD_Detail_by_Geog_Ref!R117</f>
        <v>NA</v>
      </c>
      <c s="86" t="str">
        <f>CSD_Detail_by_Geog_Ref!S117</f>
        <v>NA</v>
      </c>
      <c s="87" t="str">
        <f>CSD_Detail_by_Geog_Ref!T117</f>
        <v>NA</v>
      </c>
    </row>
    <row r="122" spans="1:19" ht="14.1" customHeight="1" hidden="1" outlineLevel="1">
      <c r="A122" s="319"/>
      <c s="245" t="s">
        <v>144</v>
      </c>
      <c s="245" t="s">
        <v>721</v>
      </c>
      <c s="200">
        <f>CSD_Detail_by_Geog_Ref!B118</f>
        <v>0</v>
      </c>
      <c s="86" t="str">
        <f>CSD_Detail_by_Geog_Ref!C118</f>
        <v>NA</v>
      </c>
      <c s="86" t="str">
        <f>CSD_Detail_by_Geog_Ref!D118</f>
        <v>NA</v>
      </c>
      <c s="87" t="str">
        <f>CSD_Detail_by_Geog_Ref!E118</f>
        <v>NA</v>
      </c>
      <c s="200">
        <f>CSD_Detail_by_Geog_Ref!G118</f>
        <v>0</v>
      </c>
      <c s="86" t="str">
        <f>CSD_Detail_by_Geog_Ref!H118</f>
        <v>NA</v>
      </c>
      <c s="86" t="str">
        <f>CSD_Detail_by_Geog_Ref!I118</f>
        <v>NA</v>
      </c>
      <c s="87" t="str">
        <f>CSD_Detail_by_Geog_Ref!J118</f>
        <v>NA</v>
      </c>
      <c s="200">
        <f>CSD_Detail_by_Geog_Ref!L118</f>
        <v>0</v>
      </c>
      <c s="86" t="str">
        <f>CSD_Detail_by_Geog_Ref!M118</f>
        <v>NA</v>
      </c>
      <c s="86" t="str">
        <f>CSD_Detail_by_Geog_Ref!N118</f>
        <v>NA</v>
      </c>
      <c s="87" t="str">
        <f>CSD_Detail_by_Geog_Ref!O118</f>
        <v>NA</v>
      </c>
      <c s="200">
        <f>CSD_Detail_by_Geog_Ref!Q118</f>
        <v>0</v>
      </c>
      <c s="86" t="str">
        <f>CSD_Detail_by_Geog_Ref!R118</f>
        <v>NA</v>
      </c>
      <c s="86" t="str">
        <f>CSD_Detail_by_Geog_Ref!S118</f>
        <v>NA</v>
      </c>
      <c s="87" t="str">
        <f>CSD_Detail_by_Geog_Ref!T118</f>
        <v>NA</v>
      </c>
    </row>
    <row r="123" spans="1:19" ht="14.1" customHeight="1" hidden="1" outlineLevel="1">
      <c r="A123" s="319"/>
      <c s="245" t="s">
        <v>145</v>
      </c>
      <c s="245" t="s">
        <v>722</v>
      </c>
      <c s="200">
        <f>CSD_Detail_by_Geog_Ref!B119</f>
        <v>0</v>
      </c>
      <c s="86" t="str">
        <f>CSD_Detail_by_Geog_Ref!C119</f>
        <v>NA</v>
      </c>
      <c s="86" t="str">
        <f>CSD_Detail_by_Geog_Ref!D119</f>
        <v>NA</v>
      </c>
      <c s="87" t="str">
        <f>CSD_Detail_by_Geog_Ref!E119</f>
        <v>NA</v>
      </c>
      <c s="200">
        <f>CSD_Detail_by_Geog_Ref!G119</f>
        <v>0</v>
      </c>
      <c s="86" t="str">
        <f>CSD_Detail_by_Geog_Ref!H119</f>
        <v>NA</v>
      </c>
      <c s="86" t="str">
        <f>CSD_Detail_by_Geog_Ref!I119</f>
        <v>NA</v>
      </c>
      <c s="87" t="str">
        <f>CSD_Detail_by_Geog_Ref!J119</f>
        <v>NA</v>
      </c>
      <c s="200">
        <f>CSD_Detail_by_Geog_Ref!L119</f>
        <v>0</v>
      </c>
      <c s="86" t="str">
        <f>CSD_Detail_by_Geog_Ref!M119</f>
        <v>NA</v>
      </c>
      <c s="86" t="str">
        <f>CSD_Detail_by_Geog_Ref!N119</f>
        <v>NA</v>
      </c>
      <c s="87" t="str">
        <f>CSD_Detail_by_Geog_Ref!O119</f>
        <v>NA</v>
      </c>
      <c s="200">
        <f>CSD_Detail_by_Geog_Ref!Q119</f>
        <v>0</v>
      </c>
      <c s="86" t="str">
        <f>CSD_Detail_by_Geog_Ref!R119</f>
        <v>NA</v>
      </c>
      <c s="86" t="str">
        <f>CSD_Detail_by_Geog_Ref!S119</f>
        <v>NA</v>
      </c>
      <c s="87" t="str">
        <f>CSD_Detail_by_Geog_Ref!T119</f>
        <v>NA</v>
      </c>
    </row>
    <row r="124" spans="1:19" ht="14.1" customHeight="1" hidden="1" outlineLevel="1">
      <c r="A124" s="319"/>
      <c s="245" t="s">
        <v>146</v>
      </c>
      <c s="245" t="s">
        <v>723</v>
      </c>
      <c s="200">
        <f>CSD_Detail_by_Geog_Ref!B120</f>
        <v>0</v>
      </c>
      <c s="86" t="str">
        <f>CSD_Detail_by_Geog_Ref!C120</f>
        <v>NA</v>
      </c>
      <c s="86" t="str">
        <f>CSD_Detail_by_Geog_Ref!D120</f>
        <v>NA</v>
      </c>
      <c s="87" t="str">
        <f>CSD_Detail_by_Geog_Ref!E120</f>
        <v>NA</v>
      </c>
      <c s="200">
        <f>CSD_Detail_by_Geog_Ref!G120</f>
        <v>0</v>
      </c>
      <c s="86" t="str">
        <f>CSD_Detail_by_Geog_Ref!H120</f>
        <v>NA</v>
      </c>
      <c s="86" t="str">
        <f>CSD_Detail_by_Geog_Ref!I120</f>
        <v>NA</v>
      </c>
      <c s="87" t="str">
        <f>CSD_Detail_by_Geog_Ref!J120</f>
        <v>NA</v>
      </c>
      <c s="200">
        <f>CSD_Detail_by_Geog_Ref!L120</f>
        <v>0</v>
      </c>
      <c s="86" t="str">
        <f>CSD_Detail_by_Geog_Ref!M120</f>
        <v>NA</v>
      </c>
      <c s="86" t="str">
        <f>CSD_Detail_by_Geog_Ref!N120</f>
        <v>NA</v>
      </c>
      <c s="87" t="str">
        <f>CSD_Detail_by_Geog_Ref!O120</f>
        <v>NA</v>
      </c>
      <c s="200">
        <f>CSD_Detail_by_Geog_Ref!Q120</f>
        <v>0</v>
      </c>
      <c s="86" t="str">
        <f>CSD_Detail_by_Geog_Ref!R120</f>
        <v>NA</v>
      </c>
      <c s="86" t="str">
        <f>CSD_Detail_by_Geog_Ref!S120</f>
        <v>NA</v>
      </c>
      <c s="87" t="str">
        <f>CSD_Detail_by_Geog_Ref!T120</f>
        <v>NA</v>
      </c>
    </row>
    <row r="125" spans="1:19" ht="14.1" customHeight="1" collapsed="1">
      <c r="A125" s="319"/>
      <c s="242" t="s">
        <v>147</v>
      </c>
      <c s="242" t="s">
        <v>724</v>
      </c>
      <c s="200">
        <f>CSD_Detail_by_Geog_Ref!B121</f>
        <v>0</v>
      </c>
      <c s="86" t="str">
        <f>CSD_Detail_by_Geog_Ref!C121</f>
        <v>NA</v>
      </c>
      <c s="86" t="str">
        <f>CSD_Detail_by_Geog_Ref!D121</f>
        <v>NA</v>
      </c>
      <c s="87" t="str">
        <f>CSD_Detail_by_Geog_Ref!E121</f>
        <v>NA</v>
      </c>
      <c s="200">
        <f>CSD_Detail_by_Geog_Ref!G121</f>
        <v>0</v>
      </c>
      <c s="86" t="str">
        <f>CSD_Detail_by_Geog_Ref!H121</f>
        <v>NA</v>
      </c>
      <c s="86" t="str">
        <f>CSD_Detail_by_Geog_Ref!I121</f>
        <v>NA</v>
      </c>
      <c s="87" t="str">
        <f>CSD_Detail_by_Geog_Ref!J121</f>
        <v>NA</v>
      </c>
      <c s="200">
        <f>CSD_Detail_by_Geog_Ref!L121</f>
        <v>0</v>
      </c>
      <c s="86" t="str">
        <f>CSD_Detail_by_Geog_Ref!M121</f>
        <v>NA</v>
      </c>
      <c s="86" t="str">
        <f>CSD_Detail_by_Geog_Ref!N121</f>
        <v>NA</v>
      </c>
      <c s="87" t="str">
        <f>CSD_Detail_by_Geog_Ref!O121</f>
        <v>NA</v>
      </c>
      <c s="200">
        <f>CSD_Detail_by_Geog_Ref!Q121</f>
        <v>0</v>
      </c>
      <c s="86" t="str">
        <f>CSD_Detail_by_Geog_Ref!R121</f>
        <v>NA</v>
      </c>
      <c s="86" t="str">
        <f>CSD_Detail_by_Geog_Ref!S121</f>
        <v>NA</v>
      </c>
      <c s="87" t="str">
        <f>CSD_Detail_by_Geog_Ref!T121</f>
        <v>NA</v>
      </c>
    </row>
    <row r="126" spans="1:19" ht="14.1" customHeight="1">
      <c r="A126" s="319"/>
      <c s="242" t="s">
        <v>148</v>
      </c>
      <c s="242" t="s">
        <v>725</v>
      </c>
      <c s="200">
        <f>CSD_Detail_by_Geog_Ref!B122</f>
        <v>0</v>
      </c>
      <c s="86" t="str">
        <f>CSD_Detail_by_Geog_Ref!C122</f>
        <v>NA</v>
      </c>
      <c s="86" t="str">
        <f>CSD_Detail_by_Geog_Ref!D122</f>
        <v>NA</v>
      </c>
      <c s="87" t="str">
        <f>CSD_Detail_by_Geog_Ref!E122</f>
        <v>NA</v>
      </c>
      <c s="200">
        <f>CSD_Detail_by_Geog_Ref!G122</f>
        <v>0</v>
      </c>
      <c s="86" t="str">
        <f>CSD_Detail_by_Geog_Ref!H122</f>
        <v>NA</v>
      </c>
      <c s="86" t="str">
        <f>CSD_Detail_by_Geog_Ref!I122</f>
        <v>NA</v>
      </c>
      <c s="87" t="str">
        <f>CSD_Detail_by_Geog_Ref!J122</f>
        <v>NA</v>
      </c>
      <c s="200">
        <f>CSD_Detail_by_Geog_Ref!L122</f>
        <v>0</v>
      </c>
      <c s="86" t="str">
        <f>CSD_Detail_by_Geog_Ref!M122</f>
        <v>NA</v>
      </c>
      <c s="86" t="str">
        <f>CSD_Detail_by_Geog_Ref!N122</f>
        <v>NA</v>
      </c>
      <c s="87" t="str">
        <f>CSD_Detail_by_Geog_Ref!O122</f>
        <v>NA</v>
      </c>
      <c s="200">
        <f>CSD_Detail_by_Geog_Ref!Q122</f>
        <v>0</v>
      </c>
      <c s="86" t="str">
        <f>CSD_Detail_by_Geog_Ref!R122</f>
        <v>NA</v>
      </c>
      <c s="86" t="str">
        <f>CSD_Detail_by_Geog_Ref!S122</f>
        <v>NA</v>
      </c>
      <c s="87" t="str">
        <f>CSD_Detail_by_Geog_Ref!T122</f>
        <v>NA</v>
      </c>
    </row>
    <row r="127" spans="1:19" ht="14.1" customHeight="1" hidden="1" outlineLevel="1">
      <c r="A127" s="319"/>
      <c s="245" t="s">
        <v>149</v>
      </c>
      <c s="245" t="s">
        <v>726</v>
      </c>
      <c s="200">
        <f>CSD_Detail_by_Geog_Ref!B123</f>
        <v>0</v>
      </c>
      <c s="86" t="str">
        <f>CSD_Detail_by_Geog_Ref!C123</f>
        <v>NA</v>
      </c>
      <c s="86" t="str">
        <f>CSD_Detail_by_Geog_Ref!D123</f>
        <v>NA</v>
      </c>
      <c s="87" t="str">
        <f>CSD_Detail_by_Geog_Ref!E123</f>
        <v>NA</v>
      </c>
      <c s="200">
        <f>CSD_Detail_by_Geog_Ref!G123</f>
        <v>0</v>
      </c>
      <c s="86" t="str">
        <f>CSD_Detail_by_Geog_Ref!H123</f>
        <v>NA</v>
      </c>
      <c s="86" t="str">
        <f>CSD_Detail_by_Geog_Ref!I123</f>
        <v>NA</v>
      </c>
      <c s="87" t="str">
        <f>CSD_Detail_by_Geog_Ref!J123</f>
        <v>NA</v>
      </c>
      <c s="200">
        <f>CSD_Detail_by_Geog_Ref!L123</f>
        <v>0</v>
      </c>
      <c s="86" t="str">
        <f>CSD_Detail_by_Geog_Ref!M123</f>
        <v>NA</v>
      </c>
      <c s="86" t="str">
        <f>CSD_Detail_by_Geog_Ref!N123</f>
        <v>NA</v>
      </c>
      <c s="87" t="str">
        <f>CSD_Detail_by_Geog_Ref!O123</f>
        <v>NA</v>
      </c>
      <c s="200">
        <f>CSD_Detail_by_Geog_Ref!Q123</f>
        <v>0</v>
      </c>
      <c s="86" t="str">
        <f>CSD_Detail_by_Geog_Ref!R123</f>
        <v>NA</v>
      </c>
      <c s="86" t="str">
        <f>CSD_Detail_by_Geog_Ref!S123</f>
        <v>NA</v>
      </c>
      <c s="87" t="str">
        <f>CSD_Detail_by_Geog_Ref!T123</f>
        <v>NA</v>
      </c>
    </row>
    <row r="128" spans="1:19" ht="14.1" customHeight="1" collapsed="1">
      <c r="A128" s="319"/>
      <c s="244" t="s">
        <v>150</v>
      </c>
      <c s="244" t="s">
        <v>727</v>
      </c>
      <c s="200">
        <f>CSD_Detail_by_Geog_Ref!B124</f>
        <v>0</v>
      </c>
      <c s="86" t="str">
        <f>CSD_Detail_by_Geog_Ref!C124</f>
        <v>NA</v>
      </c>
      <c s="86" t="str">
        <f>CSD_Detail_by_Geog_Ref!D124</f>
        <v>NA</v>
      </c>
      <c s="87" t="str">
        <f>CSD_Detail_by_Geog_Ref!E124</f>
        <v>NA</v>
      </c>
      <c s="200">
        <f>CSD_Detail_by_Geog_Ref!G124</f>
        <v>0</v>
      </c>
      <c s="86" t="str">
        <f>CSD_Detail_by_Geog_Ref!H124</f>
        <v>NA</v>
      </c>
      <c s="86" t="str">
        <f>CSD_Detail_by_Geog_Ref!I124</f>
        <v>NA</v>
      </c>
      <c s="87" t="str">
        <f>CSD_Detail_by_Geog_Ref!J124</f>
        <v>NA</v>
      </c>
      <c s="200">
        <f>CSD_Detail_by_Geog_Ref!L124</f>
        <v>0</v>
      </c>
      <c s="86" t="str">
        <f>CSD_Detail_by_Geog_Ref!M124</f>
        <v>NA</v>
      </c>
      <c s="86" t="str">
        <f>CSD_Detail_by_Geog_Ref!N124</f>
        <v>NA</v>
      </c>
      <c s="87" t="str">
        <f>CSD_Detail_by_Geog_Ref!O124</f>
        <v>NA</v>
      </c>
      <c s="200">
        <f>CSD_Detail_by_Geog_Ref!Q124</f>
        <v>0</v>
      </c>
      <c s="86" t="str">
        <f>CSD_Detail_by_Geog_Ref!R124</f>
        <v>NA</v>
      </c>
      <c s="86" t="str">
        <f>CSD_Detail_by_Geog_Ref!S124</f>
        <v>NA</v>
      </c>
      <c s="87" t="str">
        <f>CSD_Detail_by_Geog_Ref!T124</f>
        <v>NA</v>
      </c>
    </row>
    <row r="129" spans="1:19" ht="14.1" customHeight="1">
      <c r="A129" s="319"/>
      <c s="242" t="s">
        <v>542</v>
      </c>
      <c s="242" t="s">
        <v>728</v>
      </c>
      <c s="200">
        <f>CSD_Detail_by_Geog_Ref!B125</f>
        <v>0</v>
      </c>
      <c s="86" t="str">
        <f>CSD_Detail_by_Geog_Ref!C125</f>
        <v>NA</v>
      </c>
      <c s="86" t="str">
        <f>CSD_Detail_by_Geog_Ref!D125</f>
        <v>NA</v>
      </c>
      <c s="87" t="str">
        <f>CSD_Detail_by_Geog_Ref!E125</f>
        <v>NA</v>
      </c>
      <c s="200">
        <f>CSD_Detail_by_Geog_Ref!G125</f>
        <v>0</v>
      </c>
      <c s="86" t="str">
        <f>CSD_Detail_by_Geog_Ref!H125</f>
        <v>NA</v>
      </c>
      <c s="86" t="str">
        <f>CSD_Detail_by_Geog_Ref!I125</f>
        <v>NA</v>
      </c>
      <c s="87" t="str">
        <f>CSD_Detail_by_Geog_Ref!J125</f>
        <v>NA</v>
      </c>
      <c s="200">
        <f>CSD_Detail_by_Geog_Ref!L125</f>
        <v>0</v>
      </c>
      <c s="86" t="str">
        <f>CSD_Detail_by_Geog_Ref!M125</f>
        <v>NA</v>
      </c>
      <c s="86" t="str">
        <f>CSD_Detail_by_Geog_Ref!N125</f>
        <v>NA</v>
      </c>
      <c s="87" t="str">
        <f>CSD_Detail_by_Geog_Ref!O125</f>
        <v>NA</v>
      </c>
      <c s="200">
        <f>CSD_Detail_by_Geog_Ref!Q125</f>
        <v>0</v>
      </c>
      <c s="86" t="str">
        <f>CSD_Detail_by_Geog_Ref!R125</f>
        <v>NA</v>
      </c>
      <c s="86" t="str">
        <f>CSD_Detail_by_Geog_Ref!S125</f>
        <v>NA</v>
      </c>
      <c s="87" t="str">
        <f>CSD_Detail_by_Geog_Ref!T125</f>
        <v>NA</v>
      </c>
    </row>
    <row r="130" spans="1:19" ht="14.1" customHeight="1">
      <c r="A130" s="319"/>
      <c s="242" t="s">
        <v>151</v>
      </c>
      <c s="242" t="s">
        <v>729</v>
      </c>
      <c s="200">
        <f>CSD_Detail_by_Geog_Ref!B126</f>
        <v>0</v>
      </c>
      <c s="86" t="str">
        <f>CSD_Detail_by_Geog_Ref!C126</f>
        <v>NA</v>
      </c>
      <c s="86" t="str">
        <f>CSD_Detail_by_Geog_Ref!D126</f>
        <v>NA</v>
      </c>
      <c s="87" t="str">
        <f>CSD_Detail_by_Geog_Ref!E126</f>
        <v>NA</v>
      </c>
      <c s="200">
        <f>CSD_Detail_by_Geog_Ref!G126</f>
        <v>0</v>
      </c>
      <c s="86" t="str">
        <f>CSD_Detail_by_Geog_Ref!H126</f>
        <v>NA</v>
      </c>
      <c s="86" t="str">
        <f>CSD_Detail_by_Geog_Ref!I126</f>
        <v>NA</v>
      </c>
      <c s="87" t="str">
        <f>CSD_Detail_by_Geog_Ref!J126</f>
        <v>NA</v>
      </c>
      <c s="200">
        <f>CSD_Detail_by_Geog_Ref!L126</f>
        <v>0</v>
      </c>
      <c s="86" t="str">
        <f>CSD_Detail_by_Geog_Ref!M126</f>
        <v>NA</v>
      </c>
      <c s="86" t="str">
        <f>CSD_Detail_by_Geog_Ref!N126</f>
        <v>NA</v>
      </c>
      <c s="87" t="str">
        <f>CSD_Detail_by_Geog_Ref!O126</f>
        <v>NA</v>
      </c>
      <c s="200">
        <f>CSD_Detail_by_Geog_Ref!Q126</f>
        <v>0</v>
      </c>
      <c s="86" t="str">
        <f>CSD_Detail_by_Geog_Ref!R126</f>
        <v>NA</v>
      </c>
      <c s="86" t="str">
        <f>CSD_Detail_by_Geog_Ref!S126</f>
        <v>NA</v>
      </c>
      <c s="87" t="str">
        <f>CSD_Detail_by_Geog_Ref!T126</f>
        <v>NA</v>
      </c>
    </row>
    <row r="131" spans="1:19" ht="14.1" customHeight="1">
      <c r="A131" s="319"/>
      <c s="242" t="s">
        <v>152</v>
      </c>
      <c s="242" t="s">
        <v>730</v>
      </c>
      <c s="200">
        <f>CSD_Detail_by_Geog_Ref!B127</f>
        <v>0</v>
      </c>
      <c s="86" t="str">
        <f>CSD_Detail_by_Geog_Ref!C127</f>
        <v>NA</v>
      </c>
      <c s="86" t="str">
        <f>CSD_Detail_by_Geog_Ref!D127</f>
        <v>NA</v>
      </c>
      <c s="87" t="str">
        <f>CSD_Detail_by_Geog_Ref!E127</f>
        <v>NA</v>
      </c>
      <c s="200">
        <f>CSD_Detail_by_Geog_Ref!G127</f>
        <v>0</v>
      </c>
      <c s="86" t="str">
        <f>CSD_Detail_by_Geog_Ref!H127</f>
        <v>NA</v>
      </c>
      <c s="86" t="str">
        <f>CSD_Detail_by_Geog_Ref!I127</f>
        <v>NA</v>
      </c>
      <c s="87" t="str">
        <f>CSD_Detail_by_Geog_Ref!J127</f>
        <v>NA</v>
      </c>
      <c s="200">
        <f>CSD_Detail_by_Geog_Ref!L127</f>
        <v>0</v>
      </c>
      <c s="86" t="str">
        <f>CSD_Detail_by_Geog_Ref!M127</f>
        <v>NA</v>
      </c>
      <c s="86" t="str">
        <f>CSD_Detail_by_Geog_Ref!N127</f>
        <v>NA</v>
      </c>
      <c s="87" t="str">
        <f>CSD_Detail_by_Geog_Ref!O127</f>
        <v>NA</v>
      </c>
      <c s="200">
        <f>CSD_Detail_by_Geog_Ref!Q127</f>
        <v>0</v>
      </c>
      <c s="86" t="str">
        <f>CSD_Detail_by_Geog_Ref!R127</f>
        <v>NA</v>
      </c>
      <c s="86" t="str">
        <f>CSD_Detail_by_Geog_Ref!S127</f>
        <v>NA</v>
      </c>
      <c s="87" t="str">
        <f>CSD_Detail_by_Geog_Ref!T127</f>
        <v>NA</v>
      </c>
    </row>
    <row r="132" spans="1:31" s="61" customFormat="1" ht="14.1" customHeight="1" hidden="1" outlineLevel="1">
      <c r="A132" s="319"/>
      <c s="245" t="s">
        <v>543</v>
      </c>
      <c s="245" t="s">
        <v>731</v>
      </c>
      <c s="200">
        <f>CSD_Detail_by_Geog_Ref!B128</f>
        <v>0</v>
      </c>
      <c s="86" t="str">
        <f>CSD_Detail_by_Geog_Ref!C128</f>
        <v>NA</v>
      </c>
      <c s="86" t="str">
        <f>CSD_Detail_by_Geog_Ref!D128</f>
        <v>NA</v>
      </c>
      <c s="87" t="str">
        <f>CSD_Detail_by_Geog_Ref!E128</f>
        <v>NA</v>
      </c>
      <c s="200">
        <f>CSD_Detail_by_Geog_Ref!G128</f>
        <v>0</v>
      </c>
      <c s="86" t="str">
        <f>CSD_Detail_by_Geog_Ref!H128</f>
        <v>NA</v>
      </c>
      <c s="86" t="str">
        <f>CSD_Detail_by_Geog_Ref!I128</f>
        <v>NA</v>
      </c>
      <c s="87" t="str">
        <f>CSD_Detail_by_Geog_Ref!J128</f>
        <v>NA</v>
      </c>
      <c s="200">
        <f>CSD_Detail_by_Geog_Ref!L128</f>
        <v>0</v>
      </c>
      <c s="86" t="str">
        <f>CSD_Detail_by_Geog_Ref!M128</f>
        <v>NA</v>
      </c>
      <c s="86" t="str">
        <f>CSD_Detail_by_Geog_Ref!N128</f>
        <v>NA</v>
      </c>
      <c s="87" t="str">
        <f>CSD_Detail_by_Geog_Ref!O128</f>
        <v>NA</v>
      </c>
      <c s="200">
        <f>CSD_Detail_by_Geog_Ref!Q128</f>
        <v>0</v>
      </c>
      <c s="86" t="str">
        <f>CSD_Detail_by_Geog_Ref!R128</f>
        <v>NA</v>
      </c>
      <c s="86" t="str">
        <f>CSD_Detail_by_Geog_Ref!S128</f>
        <v>NA</v>
      </c>
      <c s="87" t="str">
        <f>CSD_Detail_by_Geog_Ref!T128</f>
        <v>NA</v>
      </c>
      <c s="60"/>
      <c s="60"/>
      <c s="60"/>
      <c r="AA132" s="62"/>
      <c s="62"/>
      <c s="62"/>
      <c s="62"/>
      <c s="62"/>
    </row>
    <row r="133" spans="1:31" s="61" customFormat="1" ht="14.1" customHeight="1" collapsed="1">
      <c r="A133" s="320"/>
      <c s="242" t="s">
        <v>153</v>
      </c>
      <c s="242" t="s">
        <v>732</v>
      </c>
      <c s="200">
        <f>CSD_Detail_by_Geog_Ref!B129</f>
        <v>0</v>
      </c>
      <c s="86" t="str">
        <f>CSD_Detail_by_Geog_Ref!C129</f>
        <v>NA</v>
      </c>
      <c s="86" t="str">
        <f>CSD_Detail_by_Geog_Ref!D129</f>
        <v>NA</v>
      </c>
      <c s="87" t="str">
        <f>CSD_Detail_by_Geog_Ref!E129</f>
        <v>NA</v>
      </c>
      <c s="200">
        <f>CSD_Detail_by_Geog_Ref!G129</f>
        <v>0</v>
      </c>
      <c s="86" t="str">
        <f>CSD_Detail_by_Geog_Ref!H129</f>
        <v>NA</v>
      </c>
      <c s="86" t="str">
        <f>CSD_Detail_by_Geog_Ref!I129</f>
        <v>NA</v>
      </c>
      <c s="87" t="str">
        <f>CSD_Detail_by_Geog_Ref!J129</f>
        <v>NA</v>
      </c>
      <c s="200">
        <f>CSD_Detail_by_Geog_Ref!L129</f>
        <v>0</v>
      </c>
      <c s="86" t="str">
        <f>CSD_Detail_by_Geog_Ref!M129</f>
        <v>NA</v>
      </c>
      <c s="86" t="str">
        <f>CSD_Detail_by_Geog_Ref!N129</f>
        <v>NA</v>
      </c>
      <c s="87" t="str">
        <f>CSD_Detail_by_Geog_Ref!O129</f>
        <v>NA</v>
      </c>
      <c s="200">
        <f>CSD_Detail_by_Geog_Ref!Q129</f>
        <v>0</v>
      </c>
      <c s="86" t="str">
        <f>CSD_Detail_by_Geog_Ref!R129</f>
        <v>NA</v>
      </c>
      <c s="86" t="str">
        <f>CSD_Detail_by_Geog_Ref!S129</f>
        <v>NA</v>
      </c>
      <c s="87" t="str">
        <f>CSD_Detail_by_Geog_Ref!T129</f>
        <v>NA</v>
      </c>
      <c s="60"/>
      <c s="60"/>
      <c s="60"/>
      <c r="AA133" s="62"/>
      <c s="62"/>
      <c s="62"/>
      <c s="62"/>
      <c s="62"/>
    </row>
    <row r="134" spans="1:31" s="61" customFormat="1" ht="14.1" customHeight="1">
      <c r="A134" s="320"/>
      <c s="242" t="s">
        <v>154</v>
      </c>
      <c s="242" t="s">
        <v>733</v>
      </c>
      <c s="200">
        <f>CSD_Detail_by_Geog_Ref!B130</f>
        <v>0</v>
      </c>
      <c s="86" t="str">
        <f>CSD_Detail_by_Geog_Ref!C130</f>
        <v>NA</v>
      </c>
      <c s="86" t="str">
        <f>CSD_Detail_by_Geog_Ref!D130</f>
        <v>NA</v>
      </c>
      <c s="87" t="str">
        <f>CSD_Detail_by_Geog_Ref!E130</f>
        <v>NA</v>
      </c>
      <c s="200">
        <f>CSD_Detail_by_Geog_Ref!G130</f>
        <v>0</v>
      </c>
      <c s="86" t="str">
        <f>CSD_Detail_by_Geog_Ref!H130</f>
        <v>NA</v>
      </c>
      <c s="86" t="str">
        <f>CSD_Detail_by_Geog_Ref!I130</f>
        <v>NA</v>
      </c>
      <c s="87" t="str">
        <f>CSD_Detail_by_Geog_Ref!J130</f>
        <v>NA</v>
      </c>
      <c s="200">
        <f>CSD_Detail_by_Geog_Ref!L130</f>
        <v>0</v>
      </c>
      <c s="86" t="str">
        <f>CSD_Detail_by_Geog_Ref!M130</f>
        <v>NA</v>
      </c>
      <c s="86" t="str">
        <f>CSD_Detail_by_Geog_Ref!N130</f>
        <v>NA</v>
      </c>
      <c s="87" t="str">
        <f>CSD_Detail_by_Geog_Ref!O130</f>
        <v>NA</v>
      </c>
      <c s="200">
        <f>CSD_Detail_by_Geog_Ref!Q130</f>
        <v>0</v>
      </c>
      <c s="86" t="str">
        <f>CSD_Detail_by_Geog_Ref!R130</f>
        <v>NA</v>
      </c>
      <c s="86" t="str">
        <f>CSD_Detail_by_Geog_Ref!S130</f>
        <v>NA</v>
      </c>
      <c s="87" t="str">
        <f>CSD_Detail_by_Geog_Ref!T130</f>
        <v>NA</v>
      </c>
      <c s="60"/>
      <c s="60"/>
      <c s="60"/>
      <c r="AA134" s="62"/>
      <c s="62"/>
      <c s="62"/>
      <c s="62"/>
      <c s="62"/>
    </row>
    <row r="135" spans="1:31" s="61" customFormat="1" ht="14.1" customHeight="1">
      <c r="A135" s="320"/>
      <c s="242" t="s">
        <v>155</v>
      </c>
      <c s="242" t="s">
        <v>734</v>
      </c>
      <c s="200">
        <f>CSD_Detail_by_Geog_Ref!B131</f>
        <v>0</v>
      </c>
      <c s="86" t="str">
        <f>CSD_Detail_by_Geog_Ref!C131</f>
        <v>NA</v>
      </c>
      <c s="86" t="str">
        <f>CSD_Detail_by_Geog_Ref!D131</f>
        <v>NA</v>
      </c>
      <c s="91" t="str">
        <f>CSD_Detail_by_Geog_Ref!E131</f>
        <v>NA</v>
      </c>
      <c s="200">
        <f>CSD_Detail_by_Geog_Ref!G131</f>
        <v>0</v>
      </c>
      <c s="86" t="str">
        <f>CSD_Detail_by_Geog_Ref!H131</f>
        <v>NA</v>
      </c>
      <c s="86" t="str">
        <f>CSD_Detail_by_Geog_Ref!I131</f>
        <v>NA</v>
      </c>
      <c s="91" t="str">
        <f>CSD_Detail_by_Geog_Ref!J131</f>
        <v>NA</v>
      </c>
      <c s="200">
        <f>CSD_Detail_by_Geog_Ref!L131</f>
        <v>0</v>
      </c>
      <c s="86" t="str">
        <f>CSD_Detail_by_Geog_Ref!M131</f>
        <v>NA</v>
      </c>
      <c s="86" t="str">
        <f>CSD_Detail_by_Geog_Ref!N131</f>
        <v>NA</v>
      </c>
      <c s="91" t="str">
        <f>CSD_Detail_by_Geog_Ref!O131</f>
        <v>NA</v>
      </c>
      <c s="200">
        <f>CSD_Detail_by_Geog_Ref!Q131</f>
        <v>0</v>
      </c>
      <c s="86" t="str">
        <f>CSD_Detail_by_Geog_Ref!R131</f>
        <v>NA</v>
      </c>
      <c s="86" t="str">
        <f>CSD_Detail_by_Geog_Ref!S131</f>
        <v>NA</v>
      </c>
      <c s="91" t="str">
        <f>CSD_Detail_by_Geog_Ref!T131</f>
        <v>NA</v>
      </c>
      <c s="60"/>
      <c s="60"/>
      <c s="60"/>
      <c r="AA135" s="62"/>
      <c s="62"/>
      <c s="62"/>
      <c s="62"/>
      <c s="62"/>
    </row>
    <row r="136" spans="1:31" s="61" customFormat="1" ht="14.1" customHeight="1">
      <c r="A136" s="317" t="s">
        <v>194</v>
      </c>
      <c s="248" t="s">
        <v>30</v>
      </c>
      <c s="255" t="s">
        <v>562</v>
      </c>
      <c s="201">
        <f>CSD_Detail_by_Geog_Ref!B132</f>
        <v>0</v>
      </c>
      <c s="92" t="str">
        <f>CSD_Detail_by_Geog_Ref!C132</f>
        <v>NA</v>
      </c>
      <c s="92" t="str">
        <f>CSD_Detail_by_Geog_Ref!D132</f>
        <v>NA</v>
      </c>
      <c s="91" t="str">
        <f>CSD_Detail_by_Geog_Ref!E132</f>
        <v>NA</v>
      </c>
      <c s="201">
        <f>CSD_Detail_by_Geog_Ref!G132</f>
        <v>0</v>
      </c>
      <c s="92" t="str">
        <f>CSD_Detail_by_Geog_Ref!H132</f>
        <v>NA</v>
      </c>
      <c s="92" t="str">
        <f>CSD_Detail_by_Geog_Ref!I132</f>
        <v>NA</v>
      </c>
      <c s="91" t="str">
        <f>CSD_Detail_by_Geog_Ref!J132</f>
        <v>NA</v>
      </c>
      <c s="201">
        <f>CSD_Detail_by_Geog_Ref!L132</f>
        <v>0</v>
      </c>
      <c s="92" t="str">
        <f>CSD_Detail_by_Geog_Ref!M132</f>
        <v>NA</v>
      </c>
      <c s="92" t="str">
        <f>CSD_Detail_by_Geog_Ref!N132</f>
        <v>NA</v>
      </c>
      <c s="91" t="str">
        <f>CSD_Detail_by_Geog_Ref!O132</f>
        <v>NA</v>
      </c>
      <c s="201">
        <f>CSD_Detail_by_Geog_Ref!Q132</f>
        <v>0</v>
      </c>
      <c s="92" t="str">
        <f>CSD_Detail_by_Geog_Ref!R132</f>
        <v>NA</v>
      </c>
      <c s="92" t="str">
        <f>CSD_Detail_by_Geog_Ref!S132</f>
        <v>NA</v>
      </c>
      <c s="91" t="str">
        <f>CSD_Detail_by_Geog_Ref!T132</f>
        <v>NA</v>
      </c>
      <c s="60"/>
      <c s="60"/>
      <c s="60"/>
      <c r="AA136" s="62"/>
      <c s="62"/>
      <c s="62"/>
      <c s="62"/>
      <c s="62"/>
    </row>
    <row r="137" spans="1:31" s="61" customFormat="1" ht="14.1" customHeight="1">
      <c r="A137" s="318"/>
      <c s="249" t="s">
        <v>156</v>
      </c>
      <c s="249" t="s">
        <v>735</v>
      </c>
      <c s="200">
        <f>CSD_Detail_by_Geog_Ref!B133</f>
        <v>0</v>
      </c>
      <c s="86" t="str">
        <f>CSD_Detail_by_Geog_Ref!C133</f>
        <v>NA</v>
      </c>
      <c s="86" t="str">
        <f>CSD_Detail_by_Geog_Ref!D133</f>
        <v>NA</v>
      </c>
      <c s="87" t="str">
        <f>CSD_Detail_by_Geog_Ref!E133</f>
        <v>NA</v>
      </c>
      <c s="200">
        <f>CSD_Detail_by_Geog_Ref!G133</f>
        <v>0</v>
      </c>
      <c s="86" t="str">
        <f>CSD_Detail_by_Geog_Ref!H133</f>
        <v>NA</v>
      </c>
      <c s="86" t="str">
        <f>CSD_Detail_by_Geog_Ref!I133</f>
        <v>NA</v>
      </c>
      <c s="87" t="str">
        <f>CSD_Detail_by_Geog_Ref!J133</f>
        <v>NA</v>
      </c>
      <c s="200">
        <f>CSD_Detail_by_Geog_Ref!L133</f>
        <v>0</v>
      </c>
      <c s="86" t="str">
        <f>CSD_Detail_by_Geog_Ref!M133</f>
        <v>NA</v>
      </c>
      <c s="86" t="str">
        <f>CSD_Detail_by_Geog_Ref!N133</f>
        <v>NA</v>
      </c>
      <c s="87" t="str">
        <f>CSD_Detail_by_Geog_Ref!O133</f>
        <v>NA</v>
      </c>
      <c s="200">
        <f>CSD_Detail_by_Geog_Ref!Q133</f>
        <v>0</v>
      </c>
      <c s="86" t="str">
        <f>CSD_Detail_by_Geog_Ref!R133</f>
        <v>NA</v>
      </c>
      <c s="86" t="str">
        <f>CSD_Detail_by_Geog_Ref!S133</f>
        <v>NA</v>
      </c>
      <c s="87" t="str">
        <f>CSD_Detail_by_Geog_Ref!T133</f>
        <v>NA</v>
      </c>
      <c s="60"/>
      <c s="60"/>
      <c s="60"/>
      <c r="AA137" s="62"/>
      <c s="62"/>
      <c s="62"/>
      <c s="62"/>
      <c s="62"/>
    </row>
    <row r="138" spans="1:31" s="61" customFormat="1" ht="14.1" customHeight="1">
      <c r="A138" s="318"/>
      <c s="249" t="s">
        <v>167</v>
      </c>
      <c s="249" t="s">
        <v>736</v>
      </c>
      <c s="200">
        <f>CSD_Detail_by_Geog_Ref!B134</f>
        <v>0</v>
      </c>
      <c s="86" t="str">
        <f>CSD_Detail_by_Geog_Ref!C134</f>
        <v>NA</v>
      </c>
      <c s="86" t="str">
        <f>CSD_Detail_by_Geog_Ref!D134</f>
        <v>NA</v>
      </c>
      <c s="87" t="str">
        <f>CSD_Detail_by_Geog_Ref!E134</f>
        <v>NA</v>
      </c>
      <c s="200">
        <f>CSD_Detail_by_Geog_Ref!G134</f>
        <v>0</v>
      </c>
      <c s="86" t="str">
        <f>CSD_Detail_by_Geog_Ref!H134</f>
        <v>NA</v>
      </c>
      <c s="86" t="str">
        <f>CSD_Detail_by_Geog_Ref!I134</f>
        <v>NA</v>
      </c>
      <c s="87" t="str">
        <f>CSD_Detail_by_Geog_Ref!J134</f>
        <v>NA</v>
      </c>
      <c s="200">
        <f>CSD_Detail_by_Geog_Ref!L134</f>
        <v>0</v>
      </c>
      <c s="86" t="str">
        <f>CSD_Detail_by_Geog_Ref!M134</f>
        <v>NA</v>
      </c>
      <c s="86" t="str">
        <f>CSD_Detail_by_Geog_Ref!N134</f>
        <v>NA</v>
      </c>
      <c s="87" t="str">
        <f>CSD_Detail_by_Geog_Ref!O134</f>
        <v>NA</v>
      </c>
      <c s="200">
        <f>CSD_Detail_by_Geog_Ref!Q134</f>
        <v>0</v>
      </c>
      <c s="86" t="str">
        <f>CSD_Detail_by_Geog_Ref!R134</f>
        <v>NA</v>
      </c>
      <c s="86" t="str">
        <f>CSD_Detail_by_Geog_Ref!S134</f>
        <v>NA</v>
      </c>
      <c s="87" t="str">
        <f>CSD_Detail_by_Geog_Ref!T134</f>
        <v>NA</v>
      </c>
      <c s="60"/>
      <c s="60"/>
      <c s="60"/>
      <c r="AA138" s="62"/>
      <c s="62"/>
      <c s="62"/>
      <c s="62"/>
      <c s="62"/>
    </row>
    <row r="139" spans="1:31" s="61" customFormat="1" ht="14.1" customHeight="1">
      <c r="A139" s="318"/>
      <c s="249" t="s">
        <v>173</v>
      </c>
      <c s="249" t="s">
        <v>737</v>
      </c>
      <c s="200">
        <f>CSD_Detail_by_Geog_Ref!B135</f>
        <v>0</v>
      </c>
      <c s="86" t="str">
        <f>CSD_Detail_by_Geog_Ref!C135</f>
        <v>NA</v>
      </c>
      <c s="86" t="str">
        <f>CSD_Detail_by_Geog_Ref!D135</f>
        <v>NA</v>
      </c>
      <c s="87" t="str">
        <f>CSD_Detail_by_Geog_Ref!E135</f>
        <v>NA</v>
      </c>
      <c s="200">
        <f>CSD_Detail_by_Geog_Ref!G135</f>
        <v>0</v>
      </c>
      <c s="86" t="str">
        <f>CSD_Detail_by_Geog_Ref!H135</f>
        <v>NA</v>
      </c>
      <c s="86" t="str">
        <f>CSD_Detail_by_Geog_Ref!I135</f>
        <v>NA</v>
      </c>
      <c s="87" t="str">
        <f>CSD_Detail_by_Geog_Ref!J135</f>
        <v>NA</v>
      </c>
      <c s="200">
        <f>CSD_Detail_by_Geog_Ref!L135</f>
        <v>0</v>
      </c>
      <c s="86" t="str">
        <f>CSD_Detail_by_Geog_Ref!M135</f>
        <v>NA</v>
      </c>
      <c s="86" t="str">
        <f>CSD_Detail_by_Geog_Ref!N135</f>
        <v>NA</v>
      </c>
      <c s="87" t="str">
        <f>CSD_Detail_by_Geog_Ref!O135</f>
        <v>NA</v>
      </c>
      <c s="200">
        <f>CSD_Detail_by_Geog_Ref!Q135</f>
        <v>0</v>
      </c>
      <c s="86" t="str">
        <f>CSD_Detail_by_Geog_Ref!R135</f>
        <v>NA</v>
      </c>
      <c s="86" t="str">
        <f>CSD_Detail_by_Geog_Ref!S135</f>
        <v>NA</v>
      </c>
      <c s="87" t="str">
        <f>CSD_Detail_by_Geog_Ref!T135</f>
        <v>NA</v>
      </c>
      <c s="60"/>
      <c s="60"/>
      <c s="60"/>
      <c r="AA139" s="62"/>
      <c s="62"/>
      <c s="62"/>
      <c s="62"/>
      <c s="62"/>
    </row>
    <row r="140" spans="1:31" s="61" customFormat="1" ht="14.1" customHeight="1">
      <c r="A140" s="318"/>
      <c s="249" t="s">
        <v>176</v>
      </c>
      <c s="249" t="s">
        <v>738</v>
      </c>
      <c s="200">
        <f>CSD_Detail_by_Geog_Ref!B136</f>
        <v>0</v>
      </c>
      <c s="86" t="str">
        <f>CSD_Detail_by_Geog_Ref!C136</f>
        <v>NA</v>
      </c>
      <c s="86" t="str">
        <f>CSD_Detail_by_Geog_Ref!D136</f>
        <v>NA</v>
      </c>
      <c s="87" t="str">
        <f>CSD_Detail_by_Geog_Ref!E136</f>
        <v>NA</v>
      </c>
      <c s="200">
        <f>CSD_Detail_by_Geog_Ref!G136</f>
        <v>0</v>
      </c>
      <c s="86" t="str">
        <f>CSD_Detail_by_Geog_Ref!H136</f>
        <v>NA</v>
      </c>
      <c s="86" t="str">
        <f>CSD_Detail_by_Geog_Ref!I136</f>
        <v>NA</v>
      </c>
      <c s="87" t="str">
        <f>CSD_Detail_by_Geog_Ref!J136</f>
        <v>NA</v>
      </c>
      <c s="200">
        <f>CSD_Detail_by_Geog_Ref!L136</f>
        <v>0</v>
      </c>
      <c s="86" t="str">
        <f>CSD_Detail_by_Geog_Ref!M136</f>
        <v>NA</v>
      </c>
      <c s="86" t="str">
        <f>CSD_Detail_by_Geog_Ref!N136</f>
        <v>NA</v>
      </c>
      <c s="87" t="str">
        <f>CSD_Detail_by_Geog_Ref!O136</f>
        <v>NA</v>
      </c>
      <c s="200">
        <f>CSD_Detail_by_Geog_Ref!Q136</f>
        <v>0</v>
      </c>
      <c s="86" t="str">
        <f>CSD_Detail_by_Geog_Ref!R136</f>
        <v>NA</v>
      </c>
      <c s="86" t="str">
        <f>CSD_Detail_by_Geog_Ref!S136</f>
        <v>NA</v>
      </c>
      <c s="87" t="str">
        <f>CSD_Detail_by_Geog_Ref!T136</f>
        <v>NA</v>
      </c>
      <c s="60"/>
      <c s="60"/>
      <c s="60"/>
      <c r="AA140" s="62"/>
      <c s="62"/>
      <c s="62"/>
      <c s="62"/>
      <c s="62"/>
    </row>
    <row r="141" spans="1:31" s="61" customFormat="1" ht="14.1" customHeight="1">
      <c r="A141" s="318"/>
      <c s="250" t="s">
        <v>179</v>
      </c>
      <c s="250" t="s">
        <v>739</v>
      </c>
      <c s="200">
        <f>CSD_Detail_by_Geog_Ref!B137</f>
        <v>0</v>
      </c>
      <c s="86" t="str">
        <f>CSD_Detail_by_Geog_Ref!C137</f>
        <v>NA</v>
      </c>
      <c s="86" t="str">
        <f>CSD_Detail_by_Geog_Ref!D137</f>
        <v>NA</v>
      </c>
      <c s="87" t="str">
        <f>CSD_Detail_by_Geog_Ref!E137</f>
        <v>NA</v>
      </c>
      <c s="200">
        <f>CSD_Detail_by_Geog_Ref!G137</f>
        <v>0</v>
      </c>
      <c s="86" t="str">
        <f>CSD_Detail_by_Geog_Ref!H137</f>
        <v>NA</v>
      </c>
      <c s="86" t="str">
        <f>CSD_Detail_by_Geog_Ref!I137</f>
        <v>NA</v>
      </c>
      <c s="87" t="str">
        <f>CSD_Detail_by_Geog_Ref!J137</f>
        <v>NA</v>
      </c>
      <c s="200">
        <f>CSD_Detail_by_Geog_Ref!L137</f>
        <v>0</v>
      </c>
      <c s="86" t="str">
        <f>CSD_Detail_by_Geog_Ref!M137</f>
        <v>NA</v>
      </c>
      <c s="86" t="str">
        <f>CSD_Detail_by_Geog_Ref!N137</f>
        <v>NA</v>
      </c>
      <c s="87" t="str">
        <f>CSD_Detail_by_Geog_Ref!O137</f>
        <v>NA</v>
      </c>
      <c s="200">
        <f>CSD_Detail_by_Geog_Ref!Q137</f>
        <v>0</v>
      </c>
      <c s="86" t="str">
        <f>CSD_Detail_by_Geog_Ref!R137</f>
        <v>NA</v>
      </c>
      <c s="86" t="str">
        <f>CSD_Detail_by_Geog_Ref!S137</f>
        <v>NA</v>
      </c>
      <c s="87" t="str">
        <f>CSD_Detail_by_Geog_Ref!T137</f>
        <v>NA</v>
      </c>
      <c s="60"/>
      <c s="60"/>
      <c s="60"/>
      <c r="AA141" s="62"/>
      <c s="62"/>
      <c s="62"/>
      <c s="62"/>
      <c s="62"/>
    </row>
    <row r="142" spans="1:31" s="61" customFormat="1" ht="14.1" customHeight="1">
      <c r="A142" s="318"/>
      <c s="249" t="s">
        <v>180</v>
      </c>
      <c s="249" t="s">
        <v>740</v>
      </c>
      <c s="200">
        <f>CSD_Detail_by_Geog_Ref!B138</f>
        <v>0</v>
      </c>
      <c s="86" t="str">
        <f>CSD_Detail_by_Geog_Ref!C138</f>
        <v>NA</v>
      </c>
      <c s="86" t="str">
        <f>CSD_Detail_by_Geog_Ref!D138</f>
        <v>NA</v>
      </c>
      <c s="87" t="str">
        <f>CSD_Detail_by_Geog_Ref!E138</f>
        <v>NA</v>
      </c>
      <c s="200">
        <f>CSD_Detail_by_Geog_Ref!G138</f>
        <v>0</v>
      </c>
      <c s="86" t="str">
        <f>CSD_Detail_by_Geog_Ref!H138</f>
        <v>NA</v>
      </c>
      <c s="86" t="str">
        <f>CSD_Detail_by_Geog_Ref!I138</f>
        <v>NA</v>
      </c>
      <c s="87" t="str">
        <f>CSD_Detail_by_Geog_Ref!J138</f>
        <v>NA</v>
      </c>
      <c s="200">
        <f>CSD_Detail_by_Geog_Ref!L138</f>
        <v>0</v>
      </c>
      <c s="86" t="str">
        <f>CSD_Detail_by_Geog_Ref!M138</f>
        <v>NA</v>
      </c>
      <c s="86" t="str">
        <f>CSD_Detail_by_Geog_Ref!N138</f>
        <v>NA</v>
      </c>
      <c s="87" t="str">
        <f>CSD_Detail_by_Geog_Ref!O138</f>
        <v>NA</v>
      </c>
      <c s="200">
        <f>CSD_Detail_by_Geog_Ref!Q138</f>
        <v>0</v>
      </c>
      <c s="86" t="str">
        <f>CSD_Detail_by_Geog_Ref!R138</f>
        <v>NA</v>
      </c>
      <c s="86" t="str">
        <f>CSD_Detail_by_Geog_Ref!S138</f>
        <v>NA</v>
      </c>
      <c s="87" t="str">
        <f>CSD_Detail_by_Geog_Ref!T138</f>
        <v>NA</v>
      </c>
      <c s="60"/>
      <c s="60"/>
      <c s="60"/>
      <c r="AA142" s="62"/>
      <c s="62"/>
      <c s="62"/>
      <c s="62"/>
      <c s="62"/>
    </row>
    <row r="143" spans="1:31" s="61" customFormat="1" ht="14.1" customHeight="1">
      <c r="A143" s="318"/>
      <c s="250" t="s">
        <v>250</v>
      </c>
      <c s="250" t="s">
        <v>741</v>
      </c>
      <c s="200">
        <f>CSD_Detail_by_Geog_Ref!B139</f>
        <v>0</v>
      </c>
      <c s="86" t="str">
        <f>CSD_Detail_by_Geog_Ref!C139</f>
        <v>NA</v>
      </c>
      <c s="86" t="str">
        <f>CSD_Detail_by_Geog_Ref!D139</f>
        <v>NA</v>
      </c>
      <c s="87" t="str">
        <f>CSD_Detail_by_Geog_Ref!E139</f>
        <v>NA</v>
      </c>
      <c s="200">
        <f>CSD_Detail_by_Geog_Ref!G139</f>
        <v>0</v>
      </c>
      <c s="86" t="str">
        <f>CSD_Detail_by_Geog_Ref!H139</f>
        <v>NA</v>
      </c>
      <c s="86" t="str">
        <f>CSD_Detail_by_Geog_Ref!I139</f>
        <v>NA</v>
      </c>
      <c s="87" t="str">
        <f>CSD_Detail_by_Geog_Ref!J139</f>
        <v>NA</v>
      </c>
      <c s="200">
        <f>CSD_Detail_by_Geog_Ref!L139</f>
        <v>0</v>
      </c>
      <c s="86" t="str">
        <f>CSD_Detail_by_Geog_Ref!M139</f>
        <v>NA</v>
      </c>
      <c s="86" t="str">
        <f>CSD_Detail_by_Geog_Ref!N139</f>
        <v>NA</v>
      </c>
      <c s="87" t="str">
        <f>CSD_Detail_by_Geog_Ref!O139</f>
        <v>NA</v>
      </c>
      <c s="200">
        <f>CSD_Detail_by_Geog_Ref!Q139</f>
        <v>0</v>
      </c>
      <c s="86" t="str">
        <f>CSD_Detail_by_Geog_Ref!R139</f>
        <v>NA</v>
      </c>
      <c s="86" t="str">
        <f>CSD_Detail_by_Geog_Ref!S139</f>
        <v>NA</v>
      </c>
      <c s="87" t="str">
        <f>CSD_Detail_by_Geog_Ref!T139</f>
        <v>NA</v>
      </c>
      <c s="60"/>
      <c s="60"/>
      <c s="60"/>
      <c r="AA143" s="62"/>
      <c s="62"/>
      <c s="62"/>
      <c s="62"/>
      <c s="62"/>
    </row>
    <row r="144" spans="1:31" s="61" customFormat="1" ht="14.1" customHeight="1">
      <c r="A144" s="318"/>
      <c s="250" t="s">
        <v>251</v>
      </c>
      <c s="250" t="s">
        <v>742</v>
      </c>
      <c s="200">
        <f>CSD_Detail_by_Geog_Ref!B140</f>
        <v>0</v>
      </c>
      <c s="86" t="str">
        <f>CSD_Detail_by_Geog_Ref!C140</f>
        <v>NA</v>
      </c>
      <c s="86" t="str">
        <f>CSD_Detail_by_Geog_Ref!D140</f>
        <v>NA</v>
      </c>
      <c s="87" t="str">
        <f>CSD_Detail_by_Geog_Ref!E140</f>
        <v>NA</v>
      </c>
      <c s="200">
        <f>CSD_Detail_by_Geog_Ref!G140</f>
        <v>0</v>
      </c>
      <c s="86" t="str">
        <f>CSD_Detail_by_Geog_Ref!H140</f>
        <v>NA</v>
      </c>
      <c s="86" t="str">
        <f>CSD_Detail_by_Geog_Ref!I140</f>
        <v>NA</v>
      </c>
      <c s="87" t="str">
        <f>CSD_Detail_by_Geog_Ref!J140</f>
        <v>NA</v>
      </c>
      <c s="200">
        <f>CSD_Detail_by_Geog_Ref!L140</f>
        <v>0</v>
      </c>
      <c s="86" t="str">
        <f>CSD_Detail_by_Geog_Ref!M140</f>
        <v>NA</v>
      </c>
      <c s="86" t="str">
        <f>CSD_Detail_by_Geog_Ref!N140</f>
        <v>NA</v>
      </c>
      <c s="87" t="str">
        <f>CSD_Detail_by_Geog_Ref!O140</f>
        <v>NA</v>
      </c>
      <c s="200">
        <f>CSD_Detail_by_Geog_Ref!Q140</f>
        <v>0</v>
      </c>
      <c s="86" t="str">
        <f>CSD_Detail_by_Geog_Ref!R140</f>
        <v>NA</v>
      </c>
      <c s="86" t="str">
        <f>CSD_Detail_by_Geog_Ref!S140</f>
        <v>NA</v>
      </c>
      <c s="87" t="str">
        <f>CSD_Detail_by_Geog_Ref!T140</f>
        <v>NA</v>
      </c>
      <c s="60"/>
      <c s="60"/>
      <c s="60"/>
      <c r="AA144" s="62"/>
      <c s="62"/>
      <c s="62"/>
      <c s="62"/>
      <c s="62"/>
    </row>
    <row r="145" spans="1:31" s="61" customFormat="1" ht="14.1" customHeight="1">
      <c r="A145" s="318"/>
      <c s="250" t="s">
        <v>252</v>
      </c>
      <c s="250" t="s">
        <v>743</v>
      </c>
      <c s="200">
        <f>CSD_Detail_by_Geog_Ref!B141</f>
        <v>0</v>
      </c>
      <c s="86" t="str">
        <f>CSD_Detail_by_Geog_Ref!C141</f>
        <v>NA</v>
      </c>
      <c s="86" t="str">
        <f>CSD_Detail_by_Geog_Ref!D141</f>
        <v>NA</v>
      </c>
      <c s="87" t="str">
        <f>CSD_Detail_by_Geog_Ref!E141</f>
        <v>NA</v>
      </c>
      <c s="200">
        <f>CSD_Detail_by_Geog_Ref!G141</f>
        <v>0</v>
      </c>
      <c s="86" t="str">
        <f>CSD_Detail_by_Geog_Ref!H141</f>
        <v>NA</v>
      </c>
      <c s="86" t="str">
        <f>CSD_Detail_by_Geog_Ref!I141</f>
        <v>NA</v>
      </c>
      <c s="87" t="str">
        <f>CSD_Detail_by_Geog_Ref!J141</f>
        <v>NA</v>
      </c>
      <c s="200">
        <f>CSD_Detail_by_Geog_Ref!L141</f>
        <v>0</v>
      </c>
      <c s="86" t="str">
        <f>CSD_Detail_by_Geog_Ref!M141</f>
        <v>NA</v>
      </c>
      <c s="86" t="str">
        <f>CSD_Detail_by_Geog_Ref!N141</f>
        <v>NA</v>
      </c>
      <c s="87" t="str">
        <f>CSD_Detail_by_Geog_Ref!O141</f>
        <v>NA</v>
      </c>
      <c s="200">
        <f>CSD_Detail_by_Geog_Ref!Q141</f>
        <v>0</v>
      </c>
      <c s="86" t="str">
        <f>CSD_Detail_by_Geog_Ref!R141</f>
        <v>NA</v>
      </c>
      <c s="86" t="str">
        <f>CSD_Detail_by_Geog_Ref!S141</f>
        <v>NA</v>
      </c>
      <c s="87" t="str">
        <f>CSD_Detail_by_Geog_Ref!T141</f>
        <v>NA</v>
      </c>
      <c s="60"/>
      <c s="60"/>
      <c s="60"/>
      <c r="AA145" s="62"/>
      <c s="62"/>
      <c s="62"/>
      <c s="62"/>
      <c s="62"/>
    </row>
    <row r="146" spans="1:31" s="61" customFormat="1" ht="14.1" customHeight="1">
      <c r="A146" s="318"/>
      <c s="250" t="s">
        <v>253</v>
      </c>
      <c s="250" t="s">
        <v>744</v>
      </c>
      <c s="200">
        <f>CSD_Detail_by_Geog_Ref!B142</f>
        <v>0</v>
      </c>
      <c s="86" t="str">
        <f>CSD_Detail_by_Geog_Ref!C142</f>
        <v>NA</v>
      </c>
      <c s="86" t="str">
        <f>CSD_Detail_by_Geog_Ref!D142</f>
        <v>NA</v>
      </c>
      <c s="87" t="str">
        <f>CSD_Detail_by_Geog_Ref!E142</f>
        <v>NA</v>
      </c>
      <c s="200">
        <f>CSD_Detail_by_Geog_Ref!G142</f>
        <v>0</v>
      </c>
      <c s="86" t="str">
        <f>CSD_Detail_by_Geog_Ref!H142</f>
        <v>NA</v>
      </c>
      <c s="86" t="str">
        <f>CSD_Detail_by_Geog_Ref!I142</f>
        <v>NA</v>
      </c>
      <c s="87" t="str">
        <f>CSD_Detail_by_Geog_Ref!J142</f>
        <v>NA</v>
      </c>
      <c s="200">
        <f>CSD_Detail_by_Geog_Ref!L142</f>
        <v>0</v>
      </c>
      <c s="86" t="str">
        <f>CSD_Detail_by_Geog_Ref!M142</f>
        <v>NA</v>
      </c>
      <c s="86" t="str">
        <f>CSD_Detail_by_Geog_Ref!N142</f>
        <v>NA</v>
      </c>
      <c s="87" t="str">
        <f>CSD_Detail_by_Geog_Ref!O142</f>
        <v>NA</v>
      </c>
      <c s="200">
        <f>CSD_Detail_by_Geog_Ref!Q142</f>
        <v>0</v>
      </c>
      <c s="86" t="str">
        <f>CSD_Detail_by_Geog_Ref!R142</f>
        <v>NA</v>
      </c>
      <c s="86" t="str">
        <f>CSD_Detail_by_Geog_Ref!S142</f>
        <v>NA</v>
      </c>
      <c s="87" t="str">
        <f>CSD_Detail_by_Geog_Ref!T142</f>
        <v>NA</v>
      </c>
      <c s="60"/>
      <c s="60"/>
      <c s="60"/>
      <c r="AA146" s="62"/>
      <c s="62"/>
      <c s="62"/>
      <c s="62"/>
      <c s="62"/>
    </row>
    <row r="147" spans="1:31" s="61" customFormat="1" ht="14.1" customHeight="1">
      <c r="A147" s="318"/>
      <c s="251" t="s">
        <v>254</v>
      </c>
      <c s="250" t="s">
        <v>745</v>
      </c>
      <c s="202">
        <f>CSD_Detail_by_Geog_Ref!B143</f>
        <v>0</v>
      </c>
      <c s="94" t="str">
        <f>CSD_Detail_by_Geog_Ref!C143</f>
        <v>NA</v>
      </c>
      <c s="94" t="str">
        <f>CSD_Detail_by_Geog_Ref!D143</f>
        <v>NA</v>
      </c>
      <c s="91" t="str">
        <f>CSD_Detail_by_Geog_Ref!E143</f>
        <v>NA</v>
      </c>
      <c s="202">
        <f>CSD_Detail_by_Geog_Ref!G143</f>
        <v>0</v>
      </c>
      <c s="94" t="str">
        <f>CSD_Detail_by_Geog_Ref!H143</f>
        <v>NA</v>
      </c>
      <c s="94" t="str">
        <f>CSD_Detail_by_Geog_Ref!I143</f>
        <v>NA</v>
      </c>
      <c s="91" t="str">
        <f>CSD_Detail_by_Geog_Ref!J143</f>
        <v>NA</v>
      </c>
      <c s="202">
        <f>CSD_Detail_by_Geog_Ref!L143</f>
        <v>0</v>
      </c>
      <c s="94" t="str">
        <f>CSD_Detail_by_Geog_Ref!M143</f>
        <v>NA</v>
      </c>
      <c s="94" t="str">
        <f>CSD_Detail_by_Geog_Ref!N143</f>
        <v>NA</v>
      </c>
      <c s="91" t="str">
        <f>CSD_Detail_by_Geog_Ref!O143</f>
        <v>NA</v>
      </c>
      <c s="202">
        <f>CSD_Detail_by_Geog_Ref!Q143</f>
        <v>0</v>
      </c>
      <c s="94" t="str">
        <f>CSD_Detail_by_Geog_Ref!R143</f>
        <v>NA</v>
      </c>
      <c s="94" t="str">
        <f>CSD_Detail_by_Geog_Ref!S143</f>
        <v>NA</v>
      </c>
      <c s="91" t="str">
        <f>CSD_Detail_by_Geog_Ref!T143</f>
        <v>NA</v>
      </c>
      <c s="60"/>
      <c s="60"/>
      <c s="60"/>
      <c r="AA147" s="62"/>
      <c s="62"/>
      <c s="62"/>
      <c s="62"/>
      <c s="62"/>
    </row>
    <row r="148" spans="1:19" ht="14.1" customHeight="1">
      <c r="A148" s="318"/>
      <c s="249" t="s">
        <v>255</v>
      </c>
      <c s="249" t="s">
        <v>746</v>
      </c>
      <c s="200">
        <f>CSD_Detail_by_Geog_Ref!B144</f>
        <v>0</v>
      </c>
      <c s="86" t="str">
        <f>CSD_Detail_by_Geog_Ref!C144</f>
        <v>NA</v>
      </c>
      <c s="86" t="str">
        <f>CSD_Detail_by_Geog_Ref!D144</f>
        <v>NA</v>
      </c>
      <c s="87" t="str">
        <f>CSD_Detail_by_Geog_Ref!E144</f>
        <v>NA</v>
      </c>
      <c s="200">
        <f>CSD_Detail_by_Geog_Ref!G144</f>
        <v>0</v>
      </c>
      <c s="86" t="str">
        <f>CSD_Detail_by_Geog_Ref!H144</f>
        <v>NA</v>
      </c>
      <c s="86" t="str">
        <f>CSD_Detail_by_Geog_Ref!I144</f>
        <v>NA</v>
      </c>
      <c s="87" t="str">
        <f>CSD_Detail_by_Geog_Ref!J144</f>
        <v>NA</v>
      </c>
      <c s="200">
        <f>CSD_Detail_by_Geog_Ref!L144</f>
        <v>0</v>
      </c>
      <c s="86" t="str">
        <f>CSD_Detail_by_Geog_Ref!M144</f>
        <v>NA</v>
      </c>
      <c s="86" t="str">
        <f>CSD_Detail_by_Geog_Ref!N144</f>
        <v>NA</v>
      </c>
      <c s="87" t="str">
        <f>CSD_Detail_by_Geog_Ref!O144</f>
        <v>NA</v>
      </c>
      <c s="200">
        <f>CSD_Detail_by_Geog_Ref!Q144</f>
        <v>0</v>
      </c>
      <c s="86" t="str">
        <f>CSD_Detail_by_Geog_Ref!R144</f>
        <v>NA</v>
      </c>
      <c s="86" t="str">
        <f>CSD_Detail_by_Geog_Ref!S144</f>
        <v>NA</v>
      </c>
      <c s="87" t="str">
        <f>CSD_Detail_by_Geog_Ref!T144</f>
        <v>NA</v>
      </c>
    </row>
    <row r="149" spans="1:19" ht="14.1" customHeight="1">
      <c r="A149" s="318"/>
      <c s="249" t="s">
        <v>256</v>
      </c>
      <c s="249" t="s">
        <v>747</v>
      </c>
      <c s="200">
        <f>CSD_Detail_by_Geog_Ref!B145</f>
        <v>0</v>
      </c>
      <c s="86" t="str">
        <f>CSD_Detail_by_Geog_Ref!C145</f>
        <v>NA</v>
      </c>
      <c s="86" t="str">
        <f>CSD_Detail_by_Geog_Ref!D145</f>
        <v>NA</v>
      </c>
      <c s="87" t="str">
        <f>CSD_Detail_by_Geog_Ref!E145</f>
        <v>NA</v>
      </c>
      <c s="200">
        <f>CSD_Detail_by_Geog_Ref!G145</f>
        <v>0</v>
      </c>
      <c s="86" t="str">
        <f>CSD_Detail_by_Geog_Ref!H145</f>
        <v>NA</v>
      </c>
      <c s="86" t="str">
        <f>CSD_Detail_by_Geog_Ref!I145</f>
        <v>NA</v>
      </c>
      <c s="87" t="str">
        <f>CSD_Detail_by_Geog_Ref!J145</f>
        <v>NA</v>
      </c>
      <c s="200">
        <f>CSD_Detail_by_Geog_Ref!L145</f>
        <v>0</v>
      </c>
      <c s="86" t="str">
        <f>CSD_Detail_by_Geog_Ref!M145</f>
        <v>NA</v>
      </c>
      <c s="86" t="str">
        <f>CSD_Detail_by_Geog_Ref!N145</f>
        <v>NA</v>
      </c>
      <c s="87" t="str">
        <f>CSD_Detail_by_Geog_Ref!O145</f>
        <v>NA</v>
      </c>
      <c s="200">
        <f>CSD_Detail_by_Geog_Ref!Q145</f>
        <v>0</v>
      </c>
      <c s="86" t="str">
        <f>CSD_Detail_by_Geog_Ref!R145</f>
        <v>NA</v>
      </c>
      <c s="86" t="str">
        <f>CSD_Detail_by_Geog_Ref!S145</f>
        <v>NA</v>
      </c>
      <c s="87" t="str">
        <f>CSD_Detail_by_Geog_Ref!T145</f>
        <v>NA</v>
      </c>
    </row>
    <row r="150" spans="1:19" ht="14.1" customHeight="1">
      <c r="A150" s="318"/>
      <c s="249" t="s">
        <v>157</v>
      </c>
      <c s="249" t="s">
        <v>748</v>
      </c>
      <c s="200">
        <f>CSD_Detail_by_Geog_Ref!B146</f>
        <v>0</v>
      </c>
      <c s="86" t="str">
        <f>CSD_Detail_by_Geog_Ref!C146</f>
        <v>NA</v>
      </c>
      <c s="86" t="str">
        <f>CSD_Detail_by_Geog_Ref!D146</f>
        <v>NA</v>
      </c>
      <c s="87" t="str">
        <f>CSD_Detail_by_Geog_Ref!E146</f>
        <v>NA</v>
      </c>
      <c s="200">
        <f>CSD_Detail_by_Geog_Ref!G146</f>
        <v>0</v>
      </c>
      <c s="86" t="str">
        <f>CSD_Detail_by_Geog_Ref!H146</f>
        <v>NA</v>
      </c>
      <c s="86" t="str">
        <f>CSD_Detail_by_Geog_Ref!I146</f>
        <v>NA</v>
      </c>
      <c s="87" t="str">
        <f>CSD_Detail_by_Geog_Ref!J146</f>
        <v>NA</v>
      </c>
      <c s="200">
        <f>CSD_Detail_by_Geog_Ref!L146</f>
        <v>0</v>
      </c>
      <c s="86" t="str">
        <f>CSD_Detail_by_Geog_Ref!M146</f>
        <v>NA</v>
      </c>
      <c s="86" t="str">
        <f>CSD_Detail_by_Geog_Ref!N146</f>
        <v>NA</v>
      </c>
      <c s="87" t="str">
        <f>CSD_Detail_by_Geog_Ref!O146</f>
        <v>NA</v>
      </c>
      <c s="200">
        <f>CSD_Detail_by_Geog_Ref!Q146</f>
        <v>0</v>
      </c>
      <c s="86" t="str">
        <f>CSD_Detail_by_Geog_Ref!R146</f>
        <v>NA</v>
      </c>
      <c s="86" t="str">
        <f>CSD_Detail_by_Geog_Ref!S146</f>
        <v>NA</v>
      </c>
      <c s="87" t="str">
        <f>CSD_Detail_by_Geog_Ref!T146</f>
        <v>NA</v>
      </c>
    </row>
    <row r="151" spans="1:19" ht="14.1" customHeight="1">
      <c r="A151" s="318"/>
      <c s="252" t="s">
        <v>159</v>
      </c>
      <c s="252" t="s">
        <v>749</v>
      </c>
      <c s="200">
        <f>CSD_Detail_by_Geog_Ref!B147</f>
        <v>0</v>
      </c>
      <c s="86" t="str">
        <f>CSD_Detail_by_Geog_Ref!C147</f>
        <v>NA</v>
      </c>
      <c s="86" t="str">
        <f>CSD_Detail_by_Geog_Ref!D147</f>
        <v>NA</v>
      </c>
      <c s="87" t="str">
        <f>CSD_Detail_by_Geog_Ref!E147</f>
        <v>NA</v>
      </c>
      <c s="200">
        <f>CSD_Detail_by_Geog_Ref!G147</f>
        <v>0</v>
      </c>
      <c s="86" t="str">
        <f>CSD_Detail_by_Geog_Ref!H147</f>
        <v>NA</v>
      </c>
      <c s="86" t="str">
        <f>CSD_Detail_by_Geog_Ref!I147</f>
        <v>NA</v>
      </c>
      <c s="87" t="str">
        <f>CSD_Detail_by_Geog_Ref!J147</f>
        <v>NA</v>
      </c>
      <c s="200">
        <f>CSD_Detail_by_Geog_Ref!L147</f>
        <v>0</v>
      </c>
      <c s="86" t="str">
        <f>CSD_Detail_by_Geog_Ref!M147</f>
        <v>NA</v>
      </c>
      <c s="86" t="str">
        <f>CSD_Detail_by_Geog_Ref!N147</f>
        <v>NA</v>
      </c>
      <c s="87" t="str">
        <f>CSD_Detail_by_Geog_Ref!O147</f>
        <v>NA</v>
      </c>
      <c s="200">
        <f>CSD_Detail_by_Geog_Ref!Q147</f>
        <v>0</v>
      </c>
      <c s="86" t="str">
        <f>CSD_Detail_by_Geog_Ref!R147</f>
        <v>NA</v>
      </c>
      <c s="86" t="str">
        <f>CSD_Detail_by_Geog_Ref!S147</f>
        <v>NA</v>
      </c>
      <c s="87" t="str">
        <f>CSD_Detail_by_Geog_Ref!T147</f>
        <v>NA</v>
      </c>
    </row>
    <row r="152" spans="1:19" ht="14.1" customHeight="1" hidden="1" outlineLevel="1">
      <c r="A152" s="318"/>
      <c s="252" t="s">
        <v>160</v>
      </c>
      <c s="252" t="s">
        <v>750</v>
      </c>
      <c s="200">
        <f>CSD_Detail_by_Geog_Ref!B148</f>
        <v>0</v>
      </c>
      <c s="86" t="str">
        <f>CSD_Detail_by_Geog_Ref!C148</f>
        <v>NA</v>
      </c>
      <c s="86" t="str">
        <f>CSD_Detail_by_Geog_Ref!D148</f>
        <v>NA</v>
      </c>
      <c s="87" t="str">
        <f>CSD_Detail_by_Geog_Ref!E148</f>
        <v>NA</v>
      </c>
      <c s="200">
        <f>CSD_Detail_by_Geog_Ref!G148</f>
        <v>0</v>
      </c>
      <c s="86" t="str">
        <f>CSD_Detail_by_Geog_Ref!H148</f>
        <v>NA</v>
      </c>
      <c s="86" t="str">
        <f>CSD_Detail_by_Geog_Ref!I148</f>
        <v>NA</v>
      </c>
      <c s="87" t="str">
        <f>CSD_Detail_by_Geog_Ref!J148</f>
        <v>NA</v>
      </c>
      <c s="200">
        <f>CSD_Detail_by_Geog_Ref!L148</f>
        <v>0</v>
      </c>
      <c s="86" t="str">
        <f>CSD_Detail_by_Geog_Ref!M148</f>
        <v>NA</v>
      </c>
      <c s="86" t="str">
        <f>CSD_Detail_by_Geog_Ref!N148</f>
        <v>NA</v>
      </c>
      <c s="87" t="str">
        <f>CSD_Detail_by_Geog_Ref!O148</f>
        <v>NA</v>
      </c>
      <c s="200">
        <f>CSD_Detail_by_Geog_Ref!Q148</f>
        <v>0</v>
      </c>
      <c s="86" t="str">
        <f>CSD_Detail_by_Geog_Ref!R148</f>
        <v>NA</v>
      </c>
      <c s="86" t="str">
        <f>CSD_Detail_by_Geog_Ref!S148</f>
        <v>NA</v>
      </c>
      <c s="87" t="str">
        <f>CSD_Detail_by_Geog_Ref!T148</f>
        <v>NA</v>
      </c>
    </row>
    <row r="153" spans="1:19" ht="14.1" customHeight="1" hidden="1" outlineLevel="1">
      <c r="A153" s="318"/>
      <c s="252" t="s">
        <v>161</v>
      </c>
      <c s="252" t="s">
        <v>751</v>
      </c>
      <c s="200">
        <f>CSD_Detail_by_Geog_Ref!B149</f>
        <v>0</v>
      </c>
      <c s="86" t="str">
        <f>CSD_Detail_by_Geog_Ref!C149</f>
        <v>NA</v>
      </c>
      <c s="86" t="str">
        <f>CSD_Detail_by_Geog_Ref!D149</f>
        <v>NA</v>
      </c>
      <c s="87" t="str">
        <f>CSD_Detail_by_Geog_Ref!E149</f>
        <v>NA</v>
      </c>
      <c s="200">
        <f>CSD_Detail_by_Geog_Ref!G149</f>
        <v>0</v>
      </c>
      <c s="86" t="str">
        <f>CSD_Detail_by_Geog_Ref!H149</f>
        <v>NA</v>
      </c>
      <c s="86" t="str">
        <f>CSD_Detail_by_Geog_Ref!I149</f>
        <v>NA</v>
      </c>
      <c s="87" t="str">
        <f>CSD_Detail_by_Geog_Ref!J149</f>
        <v>NA</v>
      </c>
      <c s="200">
        <f>CSD_Detail_by_Geog_Ref!L149</f>
        <v>0</v>
      </c>
      <c s="86" t="str">
        <f>CSD_Detail_by_Geog_Ref!M149</f>
        <v>NA</v>
      </c>
      <c s="86" t="str">
        <f>CSD_Detail_by_Geog_Ref!N149</f>
        <v>NA</v>
      </c>
      <c s="87" t="str">
        <f>CSD_Detail_by_Geog_Ref!O149</f>
        <v>NA</v>
      </c>
      <c s="200">
        <f>CSD_Detail_by_Geog_Ref!Q149</f>
        <v>0</v>
      </c>
      <c s="86" t="str">
        <f>CSD_Detail_by_Geog_Ref!R149</f>
        <v>NA</v>
      </c>
      <c s="86" t="str">
        <f>CSD_Detail_by_Geog_Ref!S149</f>
        <v>NA</v>
      </c>
      <c s="87" t="str">
        <f>CSD_Detail_by_Geog_Ref!T149</f>
        <v>NA</v>
      </c>
    </row>
    <row r="154" spans="1:19" ht="14.1" customHeight="1" hidden="1" outlineLevel="1">
      <c r="A154" s="318"/>
      <c s="249" t="s">
        <v>165</v>
      </c>
      <c s="249" t="s">
        <v>752</v>
      </c>
      <c s="200">
        <f>CSD_Detail_by_Geog_Ref!B150</f>
        <v>0</v>
      </c>
      <c s="86" t="str">
        <f>CSD_Detail_by_Geog_Ref!C150</f>
        <v>NA</v>
      </c>
      <c s="86" t="str">
        <f>CSD_Detail_by_Geog_Ref!D150</f>
        <v>NA</v>
      </c>
      <c s="87" t="str">
        <f>CSD_Detail_by_Geog_Ref!E150</f>
        <v>NA</v>
      </c>
      <c s="200">
        <f>CSD_Detail_by_Geog_Ref!G150</f>
        <v>0</v>
      </c>
      <c s="86" t="str">
        <f>CSD_Detail_by_Geog_Ref!H150</f>
        <v>NA</v>
      </c>
      <c s="86" t="str">
        <f>CSD_Detail_by_Geog_Ref!I150</f>
        <v>NA</v>
      </c>
      <c s="87" t="str">
        <f>CSD_Detail_by_Geog_Ref!J150</f>
        <v>NA</v>
      </c>
      <c s="200">
        <f>CSD_Detail_by_Geog_Ref!L150</f>
        <v>0</v>
      </c>
      <c s="86" t="str">
        <f>CSD_Detail_by_Geog_Ref!M150</f>
        <v>NA</v>
      </c>
      <c s="86" t="str">
        <f>CSD_Detail_by_Geog_Ref!N150</f>
        <v>NA</v>
      </c>
      <c s="87" t="str">
        <f>CSD_Detail_by_Geog_Ref!O150</f>
        <v>NA</v>
      </c>
      <c s="200">
        <f>CSD_Detail_by_Geog_Ref!Q150</f>
        <v>0</v>
      </c>
      <c s="86" t="str">
        <f>CSD_Detail_by_Geog_Ref!R150</f>
        <v>NA</v>
      </c>
      <c s="86" t="str">
        <f>CSD_Detail_by_Geog_Ref!S150</f>
        <v>NA</v>
      </c>
      <c s="87" t="str">
        <f>CSD_Detail_by_Geog_Ref!T150</f>
        <v>NA</v>
      </c>
    </row>
    <row r="155" spans="1:19" ht="14.1" customHeight="1" collapsed="1">
      <c r="A155" s="318"/>
      <c s="249" t="s">
        <v>168</v>
      </c>
      <c s="249" t="s">
        <v>753</v>
      </c>
      <c s="200">
        <f>CSD_Detail_by_Geog_Ref!B151</f>
        <v>0</v>
      </c>
      <c s="86" t="str">
        <f>CSD_Detail_by_Geog_Ref!C151</f>
        <v>NA</v>
      </c>
      <c s="86" t="str">
        <f>CSD_Detail_by_Geog_Ref!D151</f>
        <v>NA</v>
      </c>
      <c s="87" t="str">
        <f>CSD_Detail_by_Geog_Ref!E151</f>
        <v>NA</v>
      </c>
      <c s="200">
        <f>CSD_Detail_by_Geog_Ref!G151</f>
        <v>0</v>
      </c>
      <c s="86" t="str">
        <f>CSD_Detail_by_Geog_Ref!H151</f>
        <v>NA</v>
      </c>
      <c s="86" t="str">
        <f>CSD_Detail_by_Geog_Ref!I151</f>
        <v>NA</v>
      </c>
      <c s="87" t="str">
        <f>CSD_Detail_by_Geog_Ref!J151</f>
        <v>NA</v>
      </c>
      <c s="200">
        <f>CSD_Detail_by_Geog_Ref!L151</f>
        <v>0</v>
      </c>
      <c s="86" t="str">
        <f>CSD_Detail_by_Geog_Ref!M151</f>
        <v>NA</v>
      </c>
      <c s="86" t="str">
        <f>CSD_Detail_by_Geog_Ref!N151</f>
        <v>NA</v>
      </c>
      <c s="87" t="str">
        <f>CSD_Detail_by_Geog_Ref!O151</f>
        <v>NA</v>
      </c>
      <c s="200">
        <f>CSD_Detail_by_Geog_Ref!Q151</f>
        <v>0</v>
      </c>
      <c s="86" t="str">
        <f>CSD_Detail_by_Geog_Ref!R151</f>
        <v>NA</v>
      </c>
      <c s="86" t="str">
        <f>CSD_Detail_by_Geog_Ref!S151</f>
        <v>NA</v>
      </c>
      <c s="87" t="str">
        <f>CSD_Detail_by_Geog_Ref!T151</f>
        <v>NA</v>
      </c>
    </row>
    <row r="156" spans="1:19" ht="14.1" customHeight="1">
      <c r="A156" s="318"/>
      <c s="252" t="s">
        <v>170</v>
      </c>
      <c s="252" t="s">
        <v>754</v>
      </c>
      <c s="200">
        <f>CSD_Detail_by_Geog_Ref!B152</f>
        <v>0</v>
      </c>
      <c s="86" t="str">
        <f>CSD_Detail_by_Geog_Ref!C152</f>
        <v>NA</v>
      </c>
      <c s="86" t="str">
        <f>CSD_Detail_by_Geog_Ref!D152</f>
        <v>NA</v>
      </c>
      <c s="87" t="str">
        <f>CSD_Detail_by_Geog_Ref!E152</f>
        <v>NA</v>
      </c>
      <c s="200">
        <f>CSD_Detail_by_Geog_Ref!G152</f>
        <v>0</v>
      </c>
      <c s="86" t="str">
        <f>CSD_Detail_by_Geog_Ref!H152</f>
        <v>NA</v>
      </c>
      <c s="86" t="str">
        <f>CSD_Detail_by_Geog_Ref!I152</f>
        <v>NA</v>
      </c>
      <c s="87" t="str">
        <f>CSD_Detail_by_Geog_Ref!J152</f>
        <v>NA</v>
      </c>
      <c s="200">
        <f>CSD_Detail_by_Geog_Ref!L152</f>
        <v>0</v>
      </c>
      <c s="86" t="str">
        <f>CSD_Detail_by_Geog_Ref!M152</f>
        <v>NA</v>
      </c>
      <c s="86" t="str">
        <f>CSD_Detail_by_Geog_Ref!N152</f>
        <v>NA</v>
      </c>
      <c s="87" t="str">
        <f>CSD_Detail_by_Geog_Ref!O152</f>
        <v>NA</v>
      </c>
      <c s="200">
        <f>CSD_Detail_by_Geog_Ref!Q152</f>
        <v>0</v>
      </c>
      <c s="86" t="str">
        <f>CSD_Detail_by_Geog_Ref!R152</f>
        <v>NA</v>
      </c>
      <c s="86" t="str">
        <f>CSD_Detail_by_Geog_Ref!S152</f>
        <v>NA</v>
      </c>
      <c s="87" t="str">
        <f>CSD_Detail_by_Geog_Ref!T152</f>
        <v>NA</v>
      </c>
    </row>
    <row r="157" spans="1:19" ht="14.1" customHeight="1">
      <c r="A157" s="318"/>
      <c s="249" t="s">
        <v>172</v>
      </c>
      <c s="249" t="s">
        <v>755</v>
      </c>
      <c s="200">
        <f>CSD_Detail_by_Geog_Ref!B153</f>
        <v>0</v>
      </c>
      <c s="86" t="str">
        <f>CSD_Detail_by_Geog_Ref!C153</f>
        <v>NA</v>
      </c>
      <c s="86" t="str">
        <f>CSD_Detail_by_Geog_Ref!D153</f>
        <v>NA</v>
      </c>
      <c s="87" t="str">
        <f>CSD_Detail_by_Geog_Ref!E153</f>
        <v>NA</v>
      </c>
      <c s="200">
        <f>CSD_Detail_by_Geog_Ref!G153</f>
        <v>0</v>
      </c>
      <c s="86" t="str">
        <f>CSD_Detail_by_Geog_Ref!H153</f>
        <v>NA</v>
      </c>
      <c s="86" t="str">
        <f>CSD_Detail_by_Geog_Ref!I153</f>
        <v>NA</v>
      </c>
      <c s="87" t="str">
        <f>CSD_Detail_by_Geog_Ref!J153</f>
        <v>NA</v>
      </c>
      <c s="200">
        <f>CSD_Detail_by_Geog_Ref!L153</f>
        <v>0</v>
      </c>
      <c s="86" t="str">
        <f>CSD_Detail_by_Geog_Ref!M153</f>
        <v>NA</v>
      </c>
      <c s="86" t="str">
        <f>CSD_Detail_by_Geog_Ref!N153</f>
        <v>NA</v>
      </c>
      <c s="87" t="str">
        <f>CSD_Detail_by_Geog_Ref!O153</f>
        <v>NA</v>
      </c>
      <c s="200">
        <f>CSD_Detail_by_Geog_Ref!Q153</f>
        <v>0</v>
      </c>
      <c s="86" t="str">
        <f>CSD_Detail_by_Geog_Ref!R153</f>
        <v>NA</v>
      </c>
      <c s="86" t="str">
        <f>CSD_Detail_by_Geog_Ref!S153</f>
        <v>NA</v>
      </c>
      <c s="87" t="str">
        <f>CSD_Detail_by_Geog_Ref!T153</f>
        <v>NA</v>
      </c>
    </row>
    <row r="158" spans="1:19" ht="14.1" customHeight="1">
      <c r="A158" s="318"/>
      <c s="249" t="s">
        <v>174</v>
      </c>
      <c s="249" t="s">
        <v>756</v>
      </c>
      <c s="200">
        <f>CSD_Detail_by_Geog_Ref!B154</f>
        <v>0</v>
      </c>
      <c s="86" t="str">
        <f>CSD_Detail_by_Geog_Ref!C154</f>
        <v>NA</v>
      </c>
      <c s="86" t="str">
        <f>CSD_Detail_by_Geog_Ref!D154</f>
        <v>NA</v>
      </c>
      <c s="87" t="str">
        <f>CSD_Detail_by_Geog_Ref!E154</f>
        <v>NA</v>
      </c>
      <c s="200">
        <f>CSD_Detail_by_Geog_Ref!G154</f>
        <v>0</v>
      </c>
      <c s="86" t="str">
        <f>CSD_Detail_by_Geog_Ref!H154</f>
        <v>NA</v>
      </c>
      <c s="86" t="str">
        <f>CSD_Detail_by_Geog_Ref!I154</f>
        <v>NA</v>
      </c>
      <c s="87" t="str">
        <f>CSD_Detail_by_Geog_Ref!J154</f>
        <v>NA</v>
      </c>
      <c s="200">
        <f>CSD_Detail_by_Geog_Ref!L154</f>
        <v>0</v>
      </c>
      <c s="86" t="str">
        <f>CSD_Detail_by_Geog_Ref!M154</f>
        <v>NA</v>
      </c>
      <c s="86" t="str">
        <f>CSD_Detail_by_Geog_Ref!N154</f>
        <v>NA</v>
      </c>
      <c s="87" t="str">
        <f>CSD_Detail_by_Geog_Ref!O154</f>
        <v>NA</v>
      </c>
      <c s="200">
        <f>CSD_Detail_by_Geog_Ref!Q154</f>
        <v>0</v>
      </c>
      <c s="86" t="str">
        <f>CSD_Detail_by_Geog_Ref!R154</f>
        <v>NA</v>
      </c>
      <c s="86" t="str">
        <f>CSD_Detail_by_Geog_Ref!S154</f>
        <v>NA</v>
      </c>
      <c s="87" t="str">
        <f>CSD_Detail_by_Geog_Ref!T154</f>
        <v>NA</v>
      </c>
    </row>
    <row r="159" spans="1:19" ht="14.1" customHeight="1">
      <c r="A159" s="318"/>
      <c s="249" t="s">
        <v>177</v>
      </c>
      <c s="249" t="s">
        <v>757</v>
      </c>
      <c s="200">
        <f>CSD_Detail_by_Geog_Ref!B155</f>
        <v>0</v>
      </c>
      <c s="86" t="str">
        <f>CSD_Detail_by_Geog_Ref!C155</f>
        <v>NA</v>
      </c>
      <c s="86" t="str">
        <f>CSD_Detail_by_Geog_Ref!D155</f>
        <v>NA</v>
      </c>
      <c s="87" t="str">
        <f>CSD_Detail_by_Geog_Ref!E155</f>
        <v>NA</v>
      </c>
      <c s="200">
        <f>CSD_Detail_by_Geog_Ref!G155</f>
        <v>0</v>
      </c>
      <c s="86" t="str">
        <f>CSD_Detail_by_Geog_Ref!H155</f>
        <v>NA</v>
      </c>
      <c s="86" t="str">
        <f>CSD_Detail_by_Geog_Ref!I155</f>
        <v>NA</v>
      </c>
      <c s="87" t="str">
        <f>CSD_Detail_by_Geog_Ref!J155</f>
        <v>NA</v>
      </c>
      <c s="200">
        <f>CSD_Detail_by_Geog_Ref!L155</f>
        <v>0</v>
      </c>
      <c s="86" t="str">
        <f>CSD_Detail_by_Geog_Ref!M155</f>
        <v>NA</v>
      </c>
      <c s="86" t="str">
        <f>CSD_Detail_by_Geog_Ref!N155</f>
        <v>NA</v>
      </c>
      <c s="87" t="str">
        <f>CSD_Detail_by_Geog_Ref!O155</f>
        <v>NA</v>
      </c>
      <c s="200">
        <f>CSD_Detail_by_Geog_Ref!Q155</f>
        <v>0</v>
      </c>
      <c s="86" t="str">
        <f>CSD_Detail_by_Geog_Ref!R155</f>
        <v>NA</v>
      </c>
      <c s="86" t="str">
        <f>CSD_Detail_by_Geog_Ref!S155</f>
        <v>NA</v>
      </c>
      <c s="87" t="str">
        <f>CSD_Detail_by_Geog_Ref!T155</f>
        <v>NA</v>
      </c>
    </row>
    <row r="160" spans="1:19" ht="14.1" customHeight="1">
      <c r="A160" s="318"/>
      <c s="249" t="s">
        <v>181</v>
      </c>
      <c s="249" t="s">
        <v>758</v>
      </c>
      <c s="200">
        <f>CSD_Detail_by_Geog_Ref!B156</f>
        <v>0</v>
      </c>
      <c s="86" t="str">
        <f>CSD_Detail_by_Geog_Ref!C156</f>
        <v>NA</v>
      </c>
      <c s="86" t="str">
        <f>CSD_Detail_by_Geog_Ref!D156</f>
        <v>NA</v>
      </c>
      <c s="87" t="str">
        <f>CSD_Detail_by_Geog_Ref!E156</f>
        <v>NA</v>
      </c>
      <c s="200">
        <f>CSD_Detail_by_Geog_Ref!G156</f>
        <v>0</v>
      </c>
      <c s="86" t="str">
        <f>CSD_Detail_by_Geog_Ref!H156</f>
        <v>NA</v>
      </c>
      <c s="86" t="str">
        <f>CSD_Detail_by_Geog_Ref!I156</f>
        <v>NA</v>
      </c>
      <c s="87" t="str">
        <f>CSD_Detail_by_Geog_Ref!J156</f>
        <v>NA</v>
      </c>
      <c s="200">
        <f>CSD_Detail_by_Geog_Ref!L156</f>
        <v>0</v>
      </c>
      <c s="86" t="str">
        <f>CSD_Detail_by_Geog_Ref!M156</f>
        <v>NA</v>
      </c>
      <c s="86" t="str">
        <f>CSD_Detail_by_Geog_Ref!N156</f>
        <v>NA</v>
      </c>
      <c s="87" t="str">
        <f>CSD_Detail_by_Geog_Ref!O156</f>
        <v>NA</v>
      </c>
      <c s="200">
        <f>CSD_Detail_by_Geog_Ref!Q156</f>
        <v>0</v>
      </c>
      <c s="86" t="str">
        <f>CSD_Detail_by_Geog_Ref!R156</f>
        <v>NA</v>
      </c>
      <c s="86" t="str">
        <f>CSD_Detail_by_Geog_Ref!S156</f>
        <v>NA</v>
      </c>
      <c s="87" t="str">
        <f>CSD_Detail_by_Geog_Ref!T156</f>
        <v>NA</v>
      </c>
    </row>
    <row r="161" spans="1:19" ht="14.1" customHeight="1">
      <c r="A161" s="318"/>
      <c s="249" t="s">
        <v>326</v>
      </c>
      <c s="249" t="s">
        <v>759</v>
      </c>
      <c s="200">
        <f>CSD_Detail_by_Geog_Ref!B157</f>
        <v>0</v>
      </c>
      <c s="86" t="str">
        <f>CSD_Detail_by_Geog_Ref!C157</f>
        <v>NA</v>
      </c>
      <c s="86" t="str">
        <f>CSD_Detail_by_Geog_Ref!D157</f>
        <v>NA</v>
      </c>
      <c s="87" t="str">
        <f>CSD_Detail_by_Geog_Ref!E157</f>
        <v>NA</v>
      </c>
      <c s="200">
        <f>CSD_Detail_by_Geog_Ref!G157</f>
        <v>0</v>
      </c>
      <c s="86" t="str">
        <f>CSD_Detail_by_Geog_Ref!H157</f>
        <v>NA</v>
      </c>
      <c s="86" t="str">
        <f>CSD_Detail_by_Geog_Ref!I157</f>
        <v>NA</v>
      </c>
      <c s="87" t="str">
        <f>CSD_Detail_by_Geog_Ref!J157</f>
        <v>NA</v>
      </c>
      <c s="200">
        <f>CSD_Detail_by_Geog_Ref!L157</f>
        <v>0</v>
      </c>
      <c s="86" t="str">
        <f>CSD_Detail_by_Geog_Ref!M157</f>
        <v>NA</v>
      </c>
      <c s="86" t="str">
        <f>CSD_Detail_by_Geog_Ref!N157</f>
        <v>NA</v>
      </c>
      <c s="87" t="str">
        <f>CSD_Detail_by_Geog_Ref!O157</f>
        <v>NA</v>
      </c>
      <c s="200">
        <f>CSD_Detail_by_Geog_Ref!Q157</f>
        <v>0</v>
      </c>
      <c s="86" t="str">
        <f>CSD_Detail_by_Geog_Ref!R157</f>
        <v>NA</v>
      </c>
      <c s="86" t="str">
        <f>CSD_Detail_by_Geog_Ref!S157</f>
        <v>NA</v>
      </c>
      <c s="87" t="str">
        <f>CSD_Detail_by_Geog_Ref!T157</f>
        <v>NA</v>
      </c>
    </row>
    <row r="162" spans="1:19" ht="14.1" customHeight="1">
      <c r="A162" s="318"/>
      <c s="249" t="s">
        <v>158</v>
      </c>
      <c s="249" t="s">
        <v>760</v>
      </c>
      <c s="200">
        <f>CSD_Detail_by_Geog_Ref!B158</f>
        <v>0</v>
      </c>
      <c s="86" t="str">
        <f>CSD_Detail_by_Geog_Ref!C158</f>
        <v>NA</v>
      </c>
      <c s="86" t="str">
        <f>CSD_Detail_by_Geog_Ref!D158</f>
        <v>NA</v>
      </c>
      <c s="87" t="str">
        <f>CSD_Detail_by_Geog_Ref!E158</f>
        <v>NA</v>
      </c>
      <c s="200">
        <f>CSD_Detail_by_Geog_Ref!G158</f>
        <v>0</v>
      </c>
      <c s="86" t="str">
        <f>CSD_Detail_by_Geog_Ref!H158</f>
        <v>NA</v>
      </c>
      <c s="86" t="str">
        <f>CSD_Detail_by_Geog_Ref!I158</f>
        <v>NA</v>
      </c>
      <c s="87" t="str">
        <f>CSD_Detail_by_Geog_Ref!J158</f>
        <v>NA</v>
      </c>
      <c s="200">
        <f>CSD_Detail_by_Geog_Ref!L158</f>
        <v>0</v>
      </c>
      <c s="86" t="str">
        <f>CSD_Detail_by_Geog_Ref!M158</f>
        <v>NA</v>
      </c>
      <c s="86" t="str">
        <f>CSD_Detail_by_Geog_Ref!N158</f>
        <v>NA</v>
      </c>
      <c s="87" t="str">
        <f>CSD_Detail_by_Geog_Ref!O158</f>
        <v>NA</v>
      </c>
      <c s="200">
        <f>CSD_Detail_by_Geog_Ref!Q158</f>
        <v>0</v>
      </c>
      <c s="86" t="str">
        <f>CSD_Detail_by_Geog_Ref!R158</f>
        <v>NA</v>
      </c>
      <c s="86" t="str">
        <f>CSD_Detail_by_Geog_Ref!S158</f>
        <v>NA</v>
      </c>
      <c s="87" t="str">
        <f>CSD_Detail_by_Geog_Ref!T158</f>
        <v>NA</v>
      </c>
    </row>
    <row r="163" spans="1:31" s="61" customFormat="1" ht="14.1" customHeight="1">
      <c r="A163" s="318"/>
      <c s="252" t="s">
        <v>162</v>
      </c>
      <c s="252" t="s">
        <v>761</v>
      </c>
      <c s="200">
        <f>CSD_Detail_by_Geog_Ref!B159</f>
        <v>0</v>
      </c>
      <c s="86" t="str">
        <f>CSD_Detail_by_Geog_Ref!C159</f>
        <v>NA</v>
      </c>
      <c s="86" t="str">
        <f>CSD_Detail_by_Geog_Ref!D159</f>
        <v>NA</v>
      </c>
      <c s="87" t="str">
        <f>CSD_Detail_by_Geog_Ref!E159</f>
        <v>NA</v>
      </c>
      <c s="200">
        <f>CSD_Detail_by_Geog_Ref!G159</f>
        <v>0</v>
      </c>
      <c s="86" t="str">
        <f>CSD_Detail_by_Geog_Ref!H159</f>
        <v>NA</v>
      </c>
      <c s="86" t="str">
        <f>CSD_Detail_by_Geog_Ref!I159</f>
        <v>NA</v>
      </c>
      <c s="87" t="str">
        <f>CSD_Detail_by_Geog_Ref!J159</f>
        <v>NA</v>
      </c>
      <c s="200">
        <f>CSD_Detail_by_Geog_Ref!L159</f>
        <v>0</v>
      </c>
      <c s="86" t="str">
        <f>CSD_Detail_by_Geog_Ref!M159</f>
        <v>NA</v>
      </c>
      <c s="86" t="str">
        <f>CSD_Detail_by_Geog_Ref!N159</f>
        <v>NA</v>
      </c>
      <c s="87" t="str">
        <f>CSD_Detail_by_Geog_Ref!O159</f>
        <v>NA</v>
      </c>
      <c s="200">
        <f>CSD_Detail_by_Geog_Ref!Q159</f>
        <v>0</v>
      </c>
      <c s="86" t="str">
        <f>CSD_Detail_by_Geog_Ref!R159</f>
        <v>NA</v>
      </c>
      <c s="86" t="str">
        <f>CSD_Detail_by_Geog_Ref!S159</f>
        <v>NA</v>
      </c>
      <c s="87" t="str">
        <f>CSD_Detail_by_Geog_Ref!T159</f>
        <v>NA</v>
      </c>
      <c s="60"/>
      <c s="60"/>
      <c s="60"/>
      <c r="AA163" s="62"/>
      <c s="62"/>
      <c s="62"/>
      <c s="62"/>
      <c s="62"/>
    </row>
    <row r="164" spans="1:31" s="61" customFormat="1" ht="14.1" customHeight="1" hidden="1" outlineLevel="1">
      <c r="A164" s="318"/>
      <c s="252" t="s">
        <v>163</v>
      </c>
      <c s="252" t="s">
        <v>762</v>
      </c>
      <c s="200">
        <f>CSD_Detail_by_Geog_Ref!B160</f>
        <v>0</v>
      </c>
      <c s="86" t="str">
        <f>CSD_Detail_by_Geog_Ref!C160</f>
        <v>NA</v>
      </c>
      <c s="86" t="str">
        <f>CSD_Detail_by_Geog_Ref!D160</f>
        <v>NA</v>
      </c>
      <c s="87" t="str">
        <f>CSD_Detail_by_Geog_Ref!E160</f>
        <v>NA</v>
      </c>
      <c s="200">
        <f>CSD_Detail_by_Geog_Ref!G160</f>
        <v>0</v>
      </c>
      <c s="86" t="str">
        <f>CSD_Detail_by_Geog_Ref!H160</f>
        <v>NA</v>
      </c>
      <c s="86" t="str">
        <f>CSD_Detail_by_Geog_Ref!I160</f>
        <v>NA</v>
      </c>
      <c s="87" t="str">
        <f>CSD_Detail_by_Geog_Ref!J160</f>
        <v>NA</v>
      </c>
      <c s="200">
        <f>CSD_Detail_by_Geog_Ref!L160</f>
        <v>0</v>
      </c>
      <c s="86" t="str">
        <f>CSD_Detail_by_Geog_Ref!M160</f>
        <v>NA</v>
      </c>
      <c s="86" t="str">
        <f>CSD_Detail_by_Geog_Ref!N160</f>
        <v>NA</v>
      </c>
      <c s="87" t="str">
        <f>CSD_Detail_by_Geog_Ref!O160</f>
        <v>NA</v>
      </c>
      <c s="200">
        <f>CSD_Detail_by_Geog_Ref!Q160</f>
        <v>0</v>
      </c>
      <c s="86" t="str">
        <f>CSD_Detail_by_Geog_Ref!R160</f>
        <v>NA</v>
      </c>
      <c s="86" t="str">
        <f>CSD_Detail_by_Geog_Ref!S160</f>
        <v>NA</v>
      </c>
      <c s="87" t="str">
        <f>CSD_Detail_by_Geog_Ref!T160</f>
        <v>NA</v>
      </c>
      <c s="60"/>
      <c s="60"/>
      <c s="60"/>
      <c r="AA164" s="62"/>
      <c s="62"/>
      <c s="62"/>
      <c s="62"/>
      <c s="62"/>
    </row>
    <row r="165" spans="1:31" s="61" customFormat="1" ht="14.1" customHeight="1" hidden="1" outlineLevel="1">
      <c r="A165" s="318"/>
      <c s="252" t="s">
        <v>164</v>
      </c>
      <c s="252" t="s">
        <v>763</v>
      </c>
      <c s="200">
        <f>CSD_Detail_by_Geog_Ref!B161</f>
        <v>0</v>
      </c>
      <c s="86" t="str">
        <f>CSD_Detail_by_Geog_Ref!C161</f>
        <v>NA</v>
      </c>
      <c s="86" t="str">
        <f>CSD_Detail_by_Geog_Ref!D161</f>
        <v>NA</v>
      </c>
      <c s="87" t="str">
        <f>CSD_Detail_by_Geog_Ref!E161</f>
        <v>NA</v>
      </c>
      <c s="200">
        <f>CSD_Detail_by_Geog_Ref!G161</f>
        <v>0</v>
      </c>
      <c s="86" t="str">
        <f>CSD_Detail_by_Geog_Ref!H161</f>
        <v>NA</v>
      </c>
      <c s="86" t="str">
        <f>CSD_Detail_by_Geog_Ref!I161</f>
        <v>NA</v>
      </c>
      <c s="87" t="str">
        <f>CSD_Detail_by_Geog_Ref!J161</f>
        <v>NA</v>
      </c>
      <c s="200">
        <f>CSD_Detail_by_Geog_Ref!L161</f>
        <v>0</v>
      </c>
      <c s="86" t="str">
        <f>CSD_Detail_by_Geog_Ref!M161</f>
        <v>NA</v>
      </c>
      <c s="86" t="str">
        <f>CSD_Detail_by_Geog_Ref!N161</f>
        <v>NA</v>
      </c>
      <c s="87" t="str">
        <f>CSD_Detail_by_Geog_Ref!O161</f>
        <v>NA</v>
      </c>
      <c s="200">
        <f>CSD_Detail_by_Geog_Ref!Q161</f>
        <v>0</v>
      </c>
      <c s="86" t="str">
        <f>CSD_Detail_by_Geog_Ref!R161</f>
        <v>NA</v>
      </c>
      <c s="86" t="str">
        <f>CSD_Detail_by_Geog_Ref!S161</f>
        <v>NA</v>
      </c>
      <c s="87" t="str">
        <f>CSD_Detail_by_Geog_Ref!T161</f>
        <v>NA</v>
      </c>
      <c s="60"/>
      <c s="60"/>
      <c s="60"/>
      <c r="AA165" s="62"/>
      <c s="62"/>
      <c s="62"/>
      <c s="62"/>
      <c s="62"/>
    </row>
    <row r="166" spans="1:31" s="61" customFormat="1" ht="14.1" customHeight="1" hidden="1" outlineLevel="1">
      <c r="A166" s="318"/>
      <c s="249" t="s">
        <v>166</v>
      </c>
      <c s="249" t="s">
        <v>764</v>
      </c>
      <c s="200">
        <f>CSD_Detail_by_Geog_Ref!B162</f>
        <v>0</v>
      </c>
      <c s="86" t="str">
        <f>CSD_Detail_by_Geog_Ref!C162</f>
        <v>NA</v>
      </c>
      <c s="86" t="str">
        <f>CSD_Detail_by_Geog_Ref!D162</f>
        <v>NA</v>
      </c>
      <c s="87" t="str">
        <f>CSD_Detail_by_Geog_Ref!E162</f>
        <v>NA</v>
      </c>
      <c s="200">
        <f>CSD_Detail_by_Geog_Ref!G162</f>
        <v>0</v>
      </c>
      <c s="86" t="str">
        <f>CSD_Detail_by_Geog_Ref!H162</f>
        <v>NA</v>
      </c>
      <c s="86" t="str">
        <f>CSD_Detail_by_Geog_Ref!I162</f>
        <v>NA</v>
      </c>
      <c s="87" t="str">
        <f>CSD_Detail_by_Geog_Ref!J162</f>
        <v>NA</v>
      </c>
      <c s="200">
        <f>CSD_Detail_by_Geog_Ref!L162</f>
        <v>0</v>
      </c>
      <c s="86" t="str">
        <f>CSD_Detail_by_Geog_Ref!M162</f>
        <v>NA</v>
      </c>
      <c s="86" t="str">
        <f>CSD_Detail_by_Geog_Ref!N162</f>
        <v>NA</v>
      </c>
      <c s="87" t="str">
        <f>CSD_Detail_by_Geog_Ref!O162</f>
        <v>NA</v>
      </c>
      <c s="200">
        <f>CSD_Detail_by_Geog_Ref!Q162</f>
        <v>0</v>
      </c>
      <c s="86" t="str">
        <f>CSD_Detail_by_Geog_Ref!R162</f>
        <v>NA</v>
      </c>
      <c s="86" t="str">
        <f>CSD_Detail_by_Geog_Ref!S162</f>
        <v>NA</v>
      </c>
      <c s="87" t="str">
        <f>CSD_Detail_by_Geog_Ref!T162</f>
        <v>NA</v>
      </c>
      <c s="60"/>
      <c s="60"/>
      <c s="60"/>
      <c r="AA166" s="62"/>
      <c s="62"/>
      <c s="62"/>
      <c s="62"/>
      <c s="62"/>
    </row>
    <row r="167" spans="1:31" s="61" customFormat="1" ht="14.1" customHeight="1" hidden="1" outlineLevel="1">
      <c r="A167" s="318"/>
      <c s="249" t="s">
        <v>512</v>
      </c>
      <c s="249" t="s">
        <v>765</v>
      </c>
      <c s="200">
        <f>CSD_Detail_by_Geog_Ref!B163</f>
        <v>0</v>
      </c>
      <c s="86" t="str">
        <f>CSD_Detail_by_Geog_Ref!C163</f>
        <v>NA</v>
      </c>
      <c s="86" t="str">
        <f>CSD_Detail_by_Geog_Ref!D163</f>
        <v>NA</v>
      </c>
      <c s="87" t="str">
        <f>CSD_Detail_by_Geog_Ref!E163</f>
        <v>NA</v>
      </c>
      <c s="200">
        <f>CSD_Detail_by_Geog_Ref!G163</f>
        <v>0</v>
      </c>
      <c s="86" t="str">
        <f>CSD_Detail_by_Geog_Ref!H163</f>
        <v>NA</v>
      </c>
      <c s="86" t="str">
        <f>CSD_Detail_by_Geog_Ref!I163</f>
        <v>NA</v>
      </c>
      <c s="87" t="str">
        <f>CSD_Detail_by_Geog_Ref!J163</f>
        <v>NA</v>
      </c>
      <c s="200">
        <f>CSD_Detail_by_Geog_Ref!L163</f>
        <v>0</v>
      </c>
      <c s="86" t="str">
        <f>CSD_Detail_by_Geog_Ref!M163</f>
        <v>NA</v>
      </c>
      <c s="86" t="str">
        <f>CSD_Detail_by_Geog_Ref!N163</f>
        <v>NA</v>
      </c>
      <c s="87" t="str">
        <f>CSD_Detail_by_Geog_Ref!O163</f>
        <v>NA</v>
      </c>
      <c s="200">
        <f>CSD_Detail_by_Geog_Ref!Q163</f>
        <v>0</v>
      </c>
      <c s="86" t="str">
        <f>CSD_Detail_by_Geog_Ref!R163</f>
        <v>NA</v>
      </c>
      <c s="86" t="str">
        <f>CSD_Detail_by_Geog_Ref!S163</f>
        <v>NA</v>
      </c>
      <c s="87" t="str">
        <f>CSD_Detail_by_Geog_Ref!T163</f>
        <v>NA</v>
      </c>
      <c s="60"/>
      <c s="60"/>
      <c s="60"/>
      <c r="AA167" s="62"/>
      <c s="62"/>
      <c s="62"/>
      <c s="62"/>
      <c s="62"/>
    </row>
    <row r="168" spans="1:31" s="61" customFormat="1" ht="14.1" customHeight="1" collapsed="1">
      <c r="A168" s="318"/>
      <c s="249" t="s">
        <v>169</v>
      </c>
      <c s="249" t="s">
        <v>766</v>
      </c>
      <c s="200">
        <f>CSD_Detail_by_Geog_Ref!B164</f>
        <v>0</v>
      </c>
      <c s="86" t="str">
        <f>CSD_Detail_by_Geog_Ref!C164</f>
        <v>NA</v>
      </c>
      <c s="86" t="str">
        <f>CSD_Detail_by_Geog_Ref!D164</f>
        <v>NA</v>
      </c>
      <c s="87" t="str">
        <f>CSD_Detail_by_Geog_Ref!E164</f>
        <v>NA</v>
      </c>
      <c s="200">
        <f>CSD_Detail_by_Geog_Ref!G164</f>
        <v>0</v>
      </c>
      <c s="86" t="str">
        <f>CSD_Detail_by_Geog_Ref!H164</f>
        <v>NA</v>
      </c>
      <c s="86" t="str">
        <f>CSD_Detail_by_Geog_Ref!I164</f>
        <v>NA</v>
      </c>
      <c s="87" t="str">
        <f>CSD_Detail_by_Geog_Ref!J164</f>
        <v>NA</v>
      </c>
      <c s="200">
        <f>CSD_Detail_by_Geog_Ref!L164</f>
        <v>0</v>
      </c>
      <c s="86" t="str">
        <f>CSD_Detail_by_Geog_Ref!M164</f>
        <v>NA</v>
      </c>
      <c s="86" t="str">
        <f>CSD_Detail_by_Geog_Ref!N164</f>
        <v>NA</v>
      </c>
      <c s="87" t="str">
        <f>CSD_Detail_by_Geog_Ref!O164</f>
        <v>NA</v>
      </c>
      <c s="200">
        <f>CSD_Detail_by_Geog_Ref!Q164</f>
        <v>0</v>
      </c>
      <c s="86" t="str">
        <f>CSD_Detail_by_Geog_Ref!R164</f>
        <v>NA</v>
      </c>
      <c s="86" t="str">
        <f>CSD_Detail_by_Geog_Ref!S164</f>
        <v>NA</v>
      </c>
      <c s="87" t="str">
        <f>CSD_Detail_by_Geog_Ref!T164</f>
        <v>NA</v>
      </c>
      <c s="60"/>
      <c s="60"/>
      <c s="60"/>
      <c r="AA168" s="62"/>
      <c s="62"/>
      <c s="62"/>
      <c s="62"/>
      <c s="62"/>
    </row>
    <row r="169" spans="1:31" s="61" customFormat="1" ht="14.1" customHeight="1">
      <c r="A169" s="318"/>
      <c s="249" t="s">
        <v>171</v>
      </c>
      <c s="249" t="s">
        <v>767</v>
      </c>
      <c s="200">
        <f>CSD_Detail_by_Geog_Ref!B165</f>
        <v>0</v>
      </c>
      <c s="86" t="str">
        <f>CSD_Detail_by_Geog_Ref!C165</f>
        <v>NA</v>
      </c>
      <c s="86" t="str">
        <f>CSD_Detail_by_Geog_Ref!D165</f>
        <v>NA</v>
      </c>
      <c s="87" t="str">
        <f>CSD_Detail_by_Geog_Ref!E165</f>
        <v>NA</v>
      </c>
      <c s="200">
        <f>CSD_Detail_by_Geog_Ref!G165</f>
        <v>0</v>
      </c>
      <c s="86" t="str">
        <f>CSD_Detail_by_Geog_Ref!H165</f>
        <v>NA</v>
      </c>
      <c s="86" t="str">
        <f>CSD_Detail_by_Geog_Ref!I165</f>
        <v>NA</v>
      </c>
      <c s="87" t="str">
        <f>CSD_Detail_by_Geog_Ref!J165</f>
        <v>NA</v>
      </c>
      <c s="200">
        <f>CSD_Detail_by_Geog_Ref!L165</f>
        <v>0</v>
      </c>
      <c s="86" t="str">
        <f>CSD_Detail_by_Geog_Ref!M165</f>
        <v>NA</v>
      </c>
      <c s="86" t="str">
        <f>CSD_Detail_by_Geog_Ref!N165</f>
        <v>NA</v>
      </c>
      <c s="87" t="str">
        <f>CSD_Detail_by_Geog_Ref!O165</f>
        <v>NA</v>
      </c>
      <c s="200">
        <f>CSD_Detail_by_Geog_Ref!Q165</f>
        <v>0</v>
      </c>
      <c s="86" t="str">
        <f>CSD_Detail_by_Geog_Ref!R165</f>
        <v>NA</v>
      </c>
      <c s="86" t="str">
        <f>CSD_Detail_by_Geog_Ref!S165</f>
        <v>NA</v>
      </c>
      <c s="87" t="str">
        <f>CSD_Detail_by_Geog_Ref!T165</f>
        <v>NA</v>
      </c>
      <c s="60"/>
      <c s="60"/>
      <c s="60"/>
      <c r="AA169" s="62"/>
      <c s="62"/>
      <c s="62"/>
      <c s="62"/>
      <c s="62"/>
    </row>
    <row r="170" spans="1:31" s="61" customFormat="1" ht="14.1" customHeight="1">
      <c r="A170" s="318"/>
      <c s="249" t="s">
        <v>513</v>
      </c>
      <c s="249" t="s">
        <v>768</v>
      </c>
      <c s="200">
        <f>CSD_Detail_by_Geog_Ref!B166</f>
        <v>0</v>
      </c>
      <c s="86" t="str">
        <f>CSD_Detail_by_Geog_Ref!C166</f>
        <v>NA</v>
      </c>
      <c s="86" t="str">
        <f>CSD_Detail_by_Geog_Ref!D166</f>
        <v>NA</v>
      </c>
      <c s="87" t="str">
        <f>CSD_Detail_by_Geog_Ref!E166</f>
        <v>NA</v>
      </c>
      <c s="200">
        <f>CSD_Detail_by_Geog_Ref!G166</f>
        <v>0</v>
      </c>
      <c s="86" t="str">
        <f>CSD_Detail_by_Geog_Ref!H166</f>
        <v>NA</v>
      </c>
      <c s="86" t="str">
        <f>CSD_Detail_by_Geog_Ref!I166</f>
        <v>NA</v>
      </c>
      <c s="87" t="str">
        <f>CSD_Detail_by_Geog_Ref!J166</f>
        <v>NA</v>
      </c>
      <c s="200">
        <f>CSD_Detail_by_Geog_Ref!L166</f>
        <v>0</v>
      </c>
      <c s="86" t="str">
        <f>CSD_Detail_by_Geog_Ref!M166</f>
        <v>NA</v>
      </c>
      <c s="86" t="str">
        <f>CSD_Detail_by_Geog_Ref!N166</f>
        <v>NA</v>
      </c>
      <c s="87" t="str">
        <f>CSD_Detail_by_Geog_Ref!O166</f>
        <v>NA</v>
      </c>
      <c s="200">
        <f>CSD_Detail_by_Geog_Ref!Q166</f>
        <v>0</v>
      </c>
      <c s="86" t="str">
        <f>CSD_Detail_by_Geog_Ref!R166</f>
        <v>NA</v>
      </c>
      <c s="86" t="str">
        <f>CSD_Detail_by_Geog_Ref!S166</f>
        <v>NA</v>
      </c>
      <c s="87" t="str">
        <f>CSD_Detail_by_Geog_Ref!T166</f>
        <v>NA</v>
      </c>
      <c s="60"/>
      <c s="60"/>
      <c s="60"/>
      <c r="AA170" s="62"/>
      <c s="62"/>
      <c s="62"/>
      <c s="62"/>
      <c s="62"/>
    </row>
    <row r="171" spans="1:31" s="61" customFormat="1" ht="14.1" customHeight="1">
      <c r="A171" s="318"/>
      <c s="249" t="s">
        <v>175</v>
      </c>
      <c s="249" t="s">
        <v>769</v>
      </c>
      <c s="200">
        <f>CSD_Detail_by_Geog_Ref!B167</f>
        <v>0</v>
      </c>
      <c s="86" t="str">
        <f>CSD_Detail_by_Geog_Ref!C167</f>
        <v>NA</v>
      </c>
      <c s="86" t="str">
        <f>CSD_Detail_by_Geog_Ref!D167</f>
        <v>NA</v>
      </c>
      <c s="87" t="str">
        <f>CSD_Detail_by_Geog_Ref!E167</f>
        <v>NA</v>
      </c>
      <c s="200">
        <f>CSD_Detail_by_Geog_Ref!G167</f>
        <v>0</v>
      </c>
      <c s="86" t="str">
        <f>CSD_Detail_by_Geog_Ref!H167</f>
        <v>NA</v>
      </c>
      <c s="86" t="str">
        <f>CSD_Detail_by_Geog_Ref!I167</f>
        <v>NA</v>
      </c>
      <c s="87" t="str">
        <f>CSD_Detail_by_Geog_Ref!J167</f>
        <v>NA</v>
      </c>
      <c s="200">
        <f>CSD_Detail_by_Geog_Ref!L167</f>
        <v>0</v>
      </c>
      <c s="86" t="str">
        <f>CSD_Detail_by_Geog_Ref!M167</f>
        <v>NA</v>
      </c>
      <c s="86" t="str">
        <f>CSD_Detail_by_Geog_Ref!N167</f>
        <v>NA</v>
      </c>
      <c s="87" t="str">
        <f>CSD_Detail_by_Geog_Ref!O167</f>
        <v>NA</v>
      </c>
      <c s="200">
        <f>CSD_Detail_by_Geog_Ref!Q167</f>
        <v>0</v>
      </c>
      <c s="86" t="str">
        <f>CSD_Detail_by_Geog_Ref!R167</f>
        <v>NA</v>
      </c>
      <c s="86" t="str">
        <f>CSD_Detail_by_Geog_Ref!S167</f>
        <v>NA</v>
      </c>
      <c s="87" t="str">
        <f>CSD_Detail_by_Geog_Ref!T167</f>
        <v>NA</v>
      </c>
      <c s="60"/>
      <c s="60"/>
      <c s="60"/>
      <c r="AA171" s="62"/>
      <c s="62"/>
      <c s="62"/>
      <c s="62"/>
      <c s="62"/>
    </row>
    <row r="172" spans="1:31" s="61" customFormat="1" ht="14.1" customHeight="1">
      <c r="A172" s="318"/>
      <c s="249" t="s">
        <v>178</v>
      </c>
      <c s="249" t="s">
        <v>770</v>
      </c>
      <c s="200">
        <f>CSD_Detail_by_Geog_Ref!B168</f>
        <v>0</v>
      </c>
      <c s="86" t="str">
        <f>CSD_Detail_by_Geog_Ref!C168</f>
        <v>NA</v>
      </c>
      <c s="86" t="str">
        <f>CSD_Detail_by_Geog_Ref!D168</f>
        <v>NA</v>
      </c>
      <c s="87" t="str">
        <f>CSD_Detail_by_Geog_Ref!E168</f>
        <v>NA</v>
      </c>
      <c s="200">
        <f>CSD_Detail_by_Geog_Ref!G168</f>
        <v>0</v>
      </c>
      <c s="86" t="str">
        <f>CSD_Detail_by_Geog_Ref!H168</f>
        <v>NA</v>
      </c>
      <c s="86" t="str">
        <f>CSD_Detail_by_Geog_Ref!I168</f>
        <v>NA</v>
      </c>
      <c s="87" t="str">
        <f>CSD_Detail_by_Geog_Ref!J168</f>
        <v>NA</v>
      </c>
      <c s="200">
        <f>CSD_Detail_by_Geog_Ref!L168</f>
        <v>0</v>
      </c>
      <c s="86" t="str">
        <f>CSD_Detail_by_Geog_Ref!M168</f>
        <v>NA</v>
      </c>
      <c s="86" t="str">
        <f>CSD_Detail_by_Geog_Ref!N168</f>
        <v>NA</v>
      </c>
      <c s="87" t="str">
        <f>CSD_Detail_by_Geog_Ref!O168</f>
        <v>NA</v>
      </c>
      <c s="200">
        <f>CSD_Detail_by_Geog_Ref!Q168</f>
        <v>0</v>
      </c>
      <c s="86" t="str">
        <f>CSD_Detail_by_Geog_Ref!R168</f>
        <v>NA</v>
      </c>
      <c s="86" t="str">
        <f>CSD_Detail_by_Geog_Ref!S168</f>
        <v>NA</v>
      </c>
      <c s="87" t="str">
        <f>CSD_Detail_by_Geog_Ref!T168</f>
        <v>NA</v>
      </c>
      <c s="60"/>
      <c s="60"/>
      <c s="60"/>
      <c r="AA172" s="62"/>
      <c s="62"/>
      <c s="62"/>
      <c s="62"/>
      <c s="62"/>
    </row>
    <row r="173" spans="1:31" s="61" customFormat="1" ht="14.1" customHeight="1">
      <c r="A173" s="318"/>
      <c s="249" t="s">
        <v>179</v>
      </c>
      <c s="249" t="s">
        <v>771</v>
      </c>
      <c s="200">
        <f>CSD_Detail_by_Geog_Ref!B169</f>
        <v>0</v>
      </c>
      <c s="86" t="str">
        <f>CSD_Detail_by_Geog_Ref!C169</f>
        <v>NA</v>
      </c>
      <c s="86" t="str">
        <f>CSD_Detail_by_Geog_Ref!D169</f>
        <v>NA</v>
      </c>
      <c s="87" t="str">
        <f>CSD_Detail_by_Geog_Ref!E169</f>
        <v>NA</v>
      </c>
      <c s="200">
        <f>CSD_Detail_by_Geog_Ref!G169</f>
        <v>0</v>
      </c>
      <c s="86" t="str">
        <f>CSD_Detail_by_Geog_Ref!H169</f>
        <v>NA</v>
      </c>
      <c s="86" t="str">
        <f>CSD_Detail_by_Geog_Ref!I169</f>
        <v>NA</v>
      </c>
      <c s="87" t="str">
        <f>CSD_Detail_by_Geog_Ref!J169</f>
        <v>NA</v>
      </c>
      <c s="200">
        <f>CSD_Detail_by_Geog_Ref!L169</f>
        <v>0</v>
      </c>
      <c s="86" t="str">
        <f>CSD_Detail_by_Geog_Ref!M169</f>
        <v>NA</v>
      </c>
      <c s="86" t="str">
        <f>CSD_Detail_by_Geog_Ref!N169</f>
        <v>NA</v>
      </c>
      <c s="87" t="str">
        <f>CSD_Detail_by_Geog_Ref!O169</f>
        <v>NA</v>
      </c>
      <c s="200">
        <f>CSD_Detail_by_Geog_Ref!Q169</f>
        <v>0</v>
      </c>
      <c s="86" t="str">
        <f>CSD_Detail_by_Geog_Ref!R169</f>
        <v>NA</v>
      </c>
      <c s="86" t="str">
        <f>CSD_Detail_by_Geog_Ref!S169</f>
        <v>NA</v>
      </c>
      <c s="87" t="str">
        <f>CSD_Detail_by_Geog_Ref!T169</f>
        <v>NA</v>
      </c>
      <c s="60"/>
      <c s="60"/>
      <c s="60"/>
      <c r="AA173" s="62"/>
      <c s="62"/>
      <c s="62"/>
      <c s="62"/>
      <c s="62"/>
    </row>
    <row r="174" spans="1:31" s="61" customFormat="1" ht="14.1" customHeight="1">
      <c r="A174" s="318"/>
      <c s="249" t="s">
        <v>182</v>
      </c>
      <c s="249" t="s">
        <v>772</v>
      </c>
      <c s="200">
        <f>CSD_Detail_by_Geog_Ref!B170</f>
        <v>0</v>
      </c>
      <c s="86" t="str">
        <f>CSD_Detail_by_Geog_Ref!C170</f>
        <v>NA</v>
      </c>
      <c s="86" t="str">
        <f>CSD_Detail_by_Geog_Ref!D170</f>
        <v>NA</v>
      </c>
      <c s="87" t="str">
        <f>CSD_Detail_by_Geog_Ref!E170</f>
        <v>NA</v>
      </c>
      <c s="200">
        <f>CSD_Detail_by_Geog_Ref!G170</f>
        <v>0</v>
      </c>
      <c s="86" t="str">
        <f>CSD_Detail_by_Geog_Ref!H170</f>
        <v>NA</v>
      </c>
      <c s="86" t="str">
        <f>CSD_Detail_by_Geog_Ref!I170</f>
        <v>NA</v>
      </c>
      <c s="87" t="str">
        <f>CSD_Detail_by_Geog_Ref!J170</f>
        <v>NA</v>
      </c>
      <c s="200">
        <f>CSD_Detail_by_Geog_Ref!L170</f>
        <v>0</v>
      </c>
      <c s="86" t="str">
        <f>CSD_Detail_by_Geog_Ref!M170</f>
        <v>NA</v>
      </c>
      <c s="86" t="str">
        <f>CSD_Detail_by_Geog_Ref!N170</f>
        <v>NA</v>
      </c>
      <c s="87" t="str">
        <f>CSD_Detail_by_Geog_Ref!O170</f>
        <v>NA</v>
      </c>
      <c s="200">
        <f>CSD_Detail_by_Geog_Ref!Q170</f>
        <v>0</v>
      </c>
      <c s="86" t="str">
        <f>CSD_Detail_by_Geog_Ref!R170</f>
        <v>NA</v>
      </c>
      <c s="86" t="str">
        <f>CSD_Detail_by_Geog_Ref!S170</f>
        <v>NA</v>
      </c>
      <c s="87" t="str">
        <f>CSD_Detail_by_Geog_Ref!T170</f>
        <v>NA</v>
      </c>
      <c s="60"/>
      <c s="60"/>
      <c s="60"/>
      <c r="AA174" s="62"/>
      <c s="62"/>
      <c s="62"/>
      <c s="62"/>
      <c s="62"/>
    </row>
    <row r="175" spans="1:31" s="61" customFormat="1" ht="14.1" customHeight="1">
      <c r="A175" s="318"/>
      <c s="249" t="s">
        <v>327</v>
      </c>
      <c s="249" t="s">
        <v>773</v>
      </c>
      <c s="200">
        <f>CSD_Detail_by_Geog_Ref!B171</f>
        <v>0</v>
      </c>
      <c s="86" t="str">
        <f>CSD_Detail_by_Geog_Ref!C171</f>
        <v>NA</v>
      </c>
      <c s="86" t="str">
        <f>CSD_Detail_by_Geog_Ref!D171</f>
        <v>NA</v>
      </c>
      <c s="91" t="str">
        <f>CSD_Detail_by_Geog_Ref!E171</f>
        <v>NA</v>
      </c>
      <c s="200">
        <f>CSD_Detail_by_Geog_Ref!G171</f>
        <v>0</v>
      </c>
      <c s="86" t="str">
        <f>CSD_Detail_by_Geog_Ref!H171</f>
        <v>NA</v>
      </c>
      <c s="86" t="str">
        <f>CSD_Detail_by_Geog_Ref!I171</f>
        <v>NA</v>
      </c>
      <c s="91" t="str">
        <f>CSD_Detail_by_Geog_Ref!J171</f>
        <v>NA</v>
      </c>
      <c s="200">
        <f>CSD_Detail_by_Geog_Ref!L171</f>
        <v>0</v>
      </c>
      <c s="86" t="str">
        <f>CSD_Detail_by_Geog_Ref!M171</f>
        <v>NA</v>
      </c>
      <c s="86" t="str">
        <f>CSD_Detail_by_Geog_Ref!N171</f>
        <v>NA</v>
      </c>
      <c s="91" t="str">
        <f>CSD_Detail_by_Geog_Ref!O171</f>
        <v>NA</v>
      </c>
      <c s="200">
        <f>CSD_Detail_by_Geog_Ref!Q171</f>
        <v>0</v>
      </c>
      <c s="86" t="str">
        <f>CSD_Detail_by_Geog_Ref!R171</f>
        <v>NA</v>
      </c>
      <c s="86" t="str">
        <f>CSD_Detail_by_Geog_Ref!S171</f>
        <v>NA</v>
      </c>
      <c s="91" t="str">
        <f>CSD_Detail_by_Geog_Ref!T171</f>
        <v>NA</v>
      </c>
      <c s="60"/>
      <c s="60"/>
      <c s="60"/>
      <c r="AA175" s="62"/>
      <c s="62"/>
      <c s="62"/>
      <c s="62"/>
      <c s="62"/>
    </row>
    <row r="176" spans="1:31" s="61" customFormat="1" ht="14.1" customHeight="1">
      <c r="A176" s="321" t="s">
        <v>31</v>
      </c>
      <c s="248" t="s">
        <v>344</v>
      </c>
      <c s="255" t="s">
        <v>563</v>
      </c>
      <c s="204">
        <f>CSD_Detail_by_Geog_Ref!B172</f>
        <v>0</v>
      </c>
      <c s="92" t="str">
        <f>CSD_Detail_by_Geog_Ref!C172</f>
        <v>NA</v>
      </c>
      <c s="92" t="str">
        <f>CSD_Detail_by_Geog_Ref!D172</f>
        <v>NA</v>
      </c>
      <c s="91" t="str">
        <f>CSD_Detail_by_Geog_Ref!E172</f>
        <v>NA</v>
      </c>
      <c s="204">
        <f>CSD_Detail_by_Geog_Ref!G172</f>
        <v>0</v>
      </c>
      <c s="92" t="str">
        <f>CSD_Detail_by_Geog_Ref!H172</f>
        <v>NA</v>
      </c>
      <c s="92" t="str">
        <f>CSD_Detail_by_Geog_Ref!I172</f>
        <v>NA</v>
      </c>
      <c s="91" t="str">
        <f>CSD_Detail_by_Geog_Ref!J172</f>
        <v>NA</v>
      </c>
      <c s="204">
        <f>CSD_Detail_by_Geog_Ref!L172</f>
        <v>0</v>
      </c>
      <c s="92" t="str">
        <f>CSD_Detail_by_Geog_Ref!M172</f>
        <v>NA</v>
      </c>
      <c s="92" t="str">
        <f>CSD_Detail_by_Geog_Ref!N172</f>
        <v>NA</v>
      </c>
      <c s="91" t="str">
        <f>CSD_Detail_by_Geog_Ref!O172</f>
        <v>NA</v>
      </c>
      <c s="204">
        <f>CSD_Detail_by_Geog_Ref!Q172</f>
        <v>0</v>
      </c>
      <c s="92" t="str">
        <f>CSD_Detail_by_Geog_Ref!R172</f>
        <v>NA</v>
      </c>
      <c s="92" t="str">
        <f>CSD_Detail_by_Geog_Ref!S172</f>
        <v>NA</v>
      </c>
      <c s="91" t="str">
        <f>CSD_Detail_by_Geog_Ref!T172</f>
        <v>NA</v>
      </c>
      <c s="60"/>
      <c s="60"/>
      <c s="60"/>
      <c r="AA176" s="62"/>
      <c s="62"/>
      <c s="62"/>
      <c s="62"/>
      <c s="62"/>
    </row>
    <row r="177" spans="1:31" s="61" customFormat="1" ht="14.1" customHeight="1">
      <c r="A177" s="321"/>
      <c s="95" t="s">
        <v>345</v>
      </c>
      <c s="255" t="s">
        <v>774</v>
      </c>
      <c s="200">
        <f>CSD_Detail_by_Geog_Ref!B173</f>
        <v>0</v>
      </c>
      <c s="86" t="str">
        <f>CSD_Detail_by_Geog_Ref!C173</f>
        <v>NA</v>
      </c>
      <c s="86" t="str">
        <f>CSD_Detail_by_Geog_Ref!D173</f>
        <v>NA</v>
      </c>
      <c s="87" t="str">
        <f>CSD_Detail_by_Geog_Ref!E173</f>
        <v>NA</v>
      </c>
      <c s="200">
        <f>CSD_Detail_by_Geog_Ref!G173</f>
        <v>0</v>
      </c>
      <c s="86" t="str">
        <f>CSD_Detail_by_Geog_Ref!H173</f>
        <v>NA</v>
      </c>
      <c s="86" t="str">
        <f>CSD_Detail_by_Geog_Ref!I173</f>
        <v>NA</v>
      </c>
      <c s="87" t="str">
        <f>CSD_Detail_by_Geog_Ref!J173</f>
        <v>NA</v>
      </c>
      <c s="200">
        <f>CSD_Detail_by_Geog_Ref!L173</f>
        <v>0</v>
      </c>
      <c s="86" t="str">
        <f>CSD_Detail_by_Geog_Ref!M173</f>
        <v>NA</v>
      </c>
      <c s="86" t="str">
        <f>CSD_Detail_by_Geog_Ref!N173</f>
        <v>NA</v>
      </c>
      <c s="87" t="str">
        <f>CSD_Detail_by_Geog_Ref!O173</f>
        <v>NA</v>
      </c>
      <c s="200">
        <f>CSD_Detail_by_Geog_Ref!Q173</f>
        <v>0</v>
      </c>
      <c s="86" t="str">
        <f>CSD_Detail_by_Geog_Ref!R173</f>
        <v>NA</v>
      </c>
      <c s="86" t="str">
        <f>CSD_Detail_by_Geog_Ref!S173</f>
        <v>NA</v>
      </c>
      <c s="87" t="str">
        <f>CSD_Detail_by_Geog_Ref!T173</f>
        <v>NA</v>
      </c>
      <c s="60"/>
      <c s="60"/>
      <c s="60"/>
      <c r="AA177" s="62"/>
      <c s="62"/>
      <c s="62"/>
      <c s="62"/>
      <c s="62"/>
    </row>
    <row r="178" spans="1:19" ht="14.1" customHeight="1">
      <c r="A178" s="321"/>
      <c s="95" t="s">
        <v>346</v>
      </c>
      <c s="255" t="s">
        <v>775</v>
      </c>
      <c s="200">
        <f>CSD_Detail_by_Geog_Ref!B174</f>
        <v>0</v>
      </c>
      <c s="86" t="str">
        <f>CSD_Detail_by_Geog_Ref!C174</f>
        <v>NA</v>
      </c>
      <c s="86" t="str">
        <f>CSD_Detail_by_Geog_Ref!D174</f>
        <v>NA</v>
      </c>
      <c s="87" t="str">
        <f>CSD_Detail_by_Geog_Ref!E174</f>
        <v>NA</v>
      </c>
      <c s="200">
        <f>CSD_Detail_by_Geog_Ref!G174</f>
        <v>0</v>
      </c>
      <c s="86" t="str">
        <f>CSD_Detail_by_Geog_Ref!H174</f>
        <v>NA</v>
      </c>
      <c s="86" t="str">
        <f>CSD_Detail_by_Geog_Ref!I174</f>
        <v>NA</v>
      </c>
      <c s="87" t="str">
        <f>CSD_Detail_by_Geog_Ref!J174</f>
        <v>NA</v>
      </c>
      <c s="200">
        <f>CSD_Detail_by_Geog_Ref!L174</f>
        <v>0</v>
      </c>
      <c s="86" t="str">
        <f>CSD_Detail_by_Geog_Ref!M174</f>
        <v>NA</v>
      </c>
      <c s="86" t="str">
        <f>CSD_Detail_by_Geog_Ref!N174</f>
        <v>NA</v>
      </c>
      <c s="87" t="str">
        <f>CSD_Detail_by_Geog_Ref!O174</f>
        <v>NA</v>
      </c>
      <c s="200">
        <f>CSD_Detail_by_Geog_Ref!Q174</f>
        <v>0</v>
      </c>
      <c s="86" t="str">
        <f>CSD_Detail_by_Geog_Ref!R174</f>
        <v>NA</v>
      </c>
      <c s="86" t="str">
        <f>CSD_Detail_by_Geog_Ref!S174</f>
        <v>NA</v>
      </c>
      <c s="87" t="str">
        <f>CSD_Detail_by_Geog_Ref!T174</f>
        <v>NA</v>
      </c>
    </row>
    <row r="179" spans="1:19" ht="14.1" customHeight="1">
      <c r="A179" s="321"/>
      <c s="95" t="s">
        <v>347</v>
      </c>
      <c s="255" t="s">
        <v>776</v>
      </c>
      <c s="200">
        <f>CSD_Detail_by_Geog_Ref!B175</f>
        <v>0</v>
      </c>
      <c s="86" t="str">
        <f>CSD_Detail_by_Geog_Ref!C175</f>
        <v>NA</v>
      </c>
      <c s="86" t="str">
        <f>CSD_Detail_by_Geog_Ref!D175</f>
        <v>NA</v>
      </c>
      <c s="87" t="str">
        <f>CSD_Detail_by_Geog_Ref!E175</f>
        <v>NA</v>
      </c>
      <c s="200">
        <f>CSD_Detail_by_Geog_Ref!G175</f>
        <v>0</v>
      </c>
      <c s="86" t="str">
        <f>CSD_Detail_by_Geog_Ref!H175</f>
        <v>NA</v>
      </c>
      <c s="86" t="str">
        <f>CSD_Detail_by_Geog_Ref!I175</f>
        <v>NA</v>
      </c>
      <c s="87" t="str">
        <f>CSD_Detail_by_Geog_Ref!J175</f>
        <v>NA</v>
      </c>
      <c s="200">
        <f>CSD_Detail_by_Geog_Ref!L175</f>
        <v>0</v>
      </c>
      <c s="86" t="str">
        <f>CSD_Detail_by_Geog_Ref!M175</f>
        <v>NA</v>
      </c>
      <c s="86" t="str">
        <f>CSD_Detail_by_Geog_Ref!N175</f>
        <v>NA</v>
      </c>
      <c s="87" t="str">
        <f>CSD_Detail_by_Geog_Ref!O175</f>
        <v>NA</v>
      </c>
      <c s="200">
        <f>CSD_Detail_by_Geog_Ref!Q175</f>
        <v>0</v>
      </c>
      <c s="86" t="str">
        <f>CSD_Detail_by_Geog_Ref!R175</f>
        <v>NA</v>
      </c>
      <c s="86" t="str">
        <f>CSD_Detail_by_Geog_Ref!S175</f>
        <v>NA</v>
      </c>
      <c s="87" t="str">
        <f>CSD_Detail_by_Geog_Ref!T175</f>
        <v>NA</v>
      </c>
    </row>
    <row r="180" spans="1:19" ht="14.1" customHeight="1">
      <c r="A180" s="321"/>
      <c s="95" t="s">
        <v>348</v>
      </c>
      <c s="255" t="s">
        <v>777</v>
      </c>
      <c s="200">
        <f>CSD_Detail_by_Geog_Ref!B176</f>
        <v>0</v>
      </c>
      <c s="86" t="str">
        <f>CSD_Detail_by_Geog_Ref!C176</f>
        <v>NA</v>
      </c>
      <c s="86" t="str">
        <f>CSD_Detail_by_Geog_Ref!D176</f>
        <v>NA</v>
      </c>
      <c s="87" t="str">
        <f>CSD_Detail_by_Geog_Ref!E176</f>
        <v>NA</v>
      </c>
      <c s="200">
        <f>CSD_Detail_by_Geog_Ref!G176</f>
        <v>0</v>
      </c>
      <c s="86" t="str">
        <f>CSD_Detail_by_Geog_Ref!H176</f>
        <v>NA</v>
      </c>
      <c s="86" t="str">
        <f>CSD_Detail_by_Geog_Ref!I176</f>
        <v>NA</v>
      </c>
      <c s="87" t="str">
        <f>CSD_Detail_by_Geog_Ref!J176</f>
        <v>NA</v>
      </c>
      <c s="200">
        <f>CSD_Detail_by_Geog_Ref!L176</f>
        <v>0</v>
      </c>
      <c s="86" t="str">
        <f>CSD_Detail_by_Geog_Ref!M176</f>
        <v>NA</v>
      </c>
      <c s="86" t="str">
        <f>CSD_Detail_by_Geog_Ref!N176</f>
        <v>NA</v>
      </c>
      <c s="87" t="str">
        <f>CSD_Detail_by_Geog_Ref!O176</f>
        <v>NA</v>
      </c>
      <c s="200">
        <f>CSD_Detail_by_Geog_Ref!Q176</f>
        <v>0</v>
      </c>
      <c s="86" t="str">
        <f>CSD_Detail_by_Geog_Ref!R176</f>
        <v>NA</v>
      </c>
      <c s="86" t="str">
        <f>CSD_Detail_by_Geog_Ref!S176</f>
        <v>NA</v>
      </c>
      <c s="87" t="str">
        <f>CSD_Detail_by_Geog_Ref!T176</f>
        <v>NA</v>
      </c>
    </row>
    <row r="181" spans="1:19" ht="12">
      <c r="A181"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</row>
  </sheetData>
  <mergeCells count="21">
    <mergeCell ref="A181:S181"/>
    <mergeCell ref="D6:G6"/>
    <mergeCell ref="H6:K6"/>
    <mergeCell ref="L6:O6"/>
    <mergeCell ref="P6:S6"/>
    <mergeCell ref="P7:Q7"/>
    <mergeCell ref="R7:S7"/>
    <mergeCell ref="A15:A77"/>
    <mergeCell ref="A78:A135"/>
    <mergeCell ref="A136:A175"/>
    <mergeCell ref="A176:A180"/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</mergeCells>
  <conditionalFormatting sqref="G9:G180 K9:K180 O9:O180 S9:S180">
    <cfRule type="cellIs" priority="10" dxfId="0" operator="lessThan">
      <formula>0</formula>
    </cfRule>
    <cfRule type="cellIs" priority="9" dxfId="1" operator="greaterThan">
      <formula>0</formula>
    </cfRule>
  </conditionalFormatting>
  <conditionalFormatting sqref="G9:G180 K9:K180 O9:O180 S9:S180">
    <cfRule type="cellIs" priority="2" dxfId="0" operator="lessThan">
      <formula>0</formula>
    </cfRule>
    <cfRule type="cellIs" priority="1" dxfId="1" operator="greaterThan">
      <formula>0</formula>
    </cfRule>
  </conditionalFormatting>
  <printOptions horizontalCentered="1" verticalCentered="1"/>
  <pageMargins left="0" right="0.78" top="0.2" bottom="0.27" header="0.1" footer="0.1"/>
  <pageSetup horizontalDpi="600" verticalDpi="600" orientation="portrait" scale="42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U176"/>
  <sheetViews>
    <sheetView workbookViewId="0" topLeftCell="A1">
      <selection pane="topLeft" activeCell="C13" sqref="C13"/>
    </sheetView>
  </sheetViews>
  <sheetFormatPr defaultColWidth="9.14285714285714" defaultRowHeight="12.75"/>
  <cols>
    <col min="1" max="1" width="75.7142857142857" customWidth="1"/>
    <col min="2" max="2" width="16.7142857142857" customWidth="1"/>
    <col min="3" max="4" width="16.7142857142857" style="58" customWidth="1"/>
    <col min="5" max="5" width="20.7142857142857" style="58" customWidth="1"/>
    <col min="6" max="6" width="17.4285714285714" customWidth="1"/>
    <col min="7" max="7" width="16.1428571428571" customWidth="1"/>
    <col min="8" max="9" width="16.1428571428571" style="58" customWidth="1"/>
    <col min="10" max="10" width="20.7142857142857" style="58" customWidth="1"/>
    <col min="11" max="11" width="15.1428571428571" customWidth="1"/>
    <col min="12" max="12" width="17.7142857142857" customWidth="1"/>
    <col min="13" max="14" width="17.7142857142857" style="58" customWidth="1"/>
    <col min="15" max="15" width="20.7142857142857" style="58" customWidth="1"/>
    <col min="16" max="16" width="15.5714285714286" customWidth="1"/>
    <col min="17" max="17" width="17.4285714285714" customWidth="1"/>
    <col min="18" max="19" width="17.4285714285714" style="58" customWidth="1"/>
    <col min="20" max="20" width="20.7142857142857" style="58" customWidth="1"/>
    <col min="21" max="21" width="17" customWidth="1"/>
  </cols>
  <sheetData>
    <row r="1" spans="1:20" s="2" customFormat="1" ht="13.5">
      <c r="A1" s="3" t="s">
        <v>461</v>
      </c>
      <c r="C1" s="56"/>
      <c s="56"/>
      <c s="56"/>
      <c r="H1" s="56"/>
      <c s="56"/>
      <c s="56"/>
      <c r="M1" s="56"/>
      <c s="56"/>
      <c s="56"/>
      <c r="R1" s="56"/>
      <c s="56"/>
      <c s="56"/>
    </row>
    <row r="2" spans="1:20" s="2" customFormat="1" ht="13.5">
      <c r="A2" s="4">
        <f>OFFSET(Picture!A5,Info!$G$7,0)</f>
        <v>0</v>
      </c>
      <c s="5"/>
      <c s="57"/>
      <c s="57"/>
      <c s="57"/>
      <c r="H2" s="56"/>
      <c s="56"/>
      <c s="56"/>
      <c r="M2" s="56"/>
      <c s="56"/>
      <c s="56"/>
      <c r="R2" s="56"/>
      <c s="56"/>
      <c s="56"/>
    </row>
    <row r="3" spans="1:21" s="2" customFormat="1" ht="14.25">
      <c r="A3" s="322" t="s">
        <v>452</v>
      </c>
      <c s="323">
        <f>OFFSET(Picture!C2,0,Info!$H$7)</f>
        <v>0</v>
      </c>
      <c s="324"/>
      <c s="324"/>
      <c s="324"/>
      <c s="325"/>
      <c s="325"/>
      <c s="326"/>
      <c s="326"/>
      <c s="326"/>
      <c s="325"/>
      <c s="325"/>
      <c s="326"/>
      <c s="326"/>
      <c s="326"/>
      <c s="325"/>
      <c s="325"/>
      <c s="326"/>
      <c s="326"/>
      <c s="326"/>
      <c s="327"/>
    </row>
    <row r="4" spans="1:21" s="2" customFormat="1" ht="13.5">
      <c r="A4" s="322"/>
      <c s="323">
        <f>OFFSET(Picture!C3,0,Info!$H$7)</f>
        <v>0</v>
      </c>
      <c s="324"/>
      <c s="324"/>
      <c s="324"/>
      <c s="327"/>
      <c s="323">
        <f>OFFSET(Picture!E3,0,Info!$H$7)</f>
        <v>0</v>
      </c>
      <c s="324"/>
      <c s="324"/>
      <c s="324"/>
      <c s="328"/>
      <c s="323">
        <f>OFFSET(Picture!G3,0,Info!$H$7)</f>
        <v>0</v>
      </c>
      <c s="324"/>
      <c s="324"/>
      <c s="324"/>
      <c s="328"/>
      <c s="323">
        <f>OFFSET(Picture!I3,0,Info!$H$7)</f>
        <v>0</v>
      </c>
      <c s="324"/>
      <c s="324"/>
      <c s="324"/>
      <c s="328"/>
    </row>
    <row r="5" spans="1:21" s="2" customFormat="1" ht="13.5">
      <c r="A5" s="322"/>
      <c s="6">
        <f>OFFSET(Picture!C4,0,Info!$H$7)</f>
        <v>0</v>
      </c>
      <c s="44" t="s">
        <v>1059</v>
      </c>
      <c s="44" t="str">
        <f>IF(Info!$M$1=1,"Dollar Share of Cat","Volume Share of Cat")</f>
        <v>Dollar Share of Cat</v>
      </c>
      <c s="44" t="str">
        <f>IF(Info!$M$1=1,"Dollar Share of Cat Chg","Volume Share of Cat Chg")</f>
        <v>Dollar Share of Cat Chg</v>
      </c>
      <c s="6">
        <f>OFFSET(Picture!D4,0,Info!$H$7)</f>
        <v>0</v>
      </c>
      <c s="6">
        <f>OFFSET(Picture!E4,0,Info!$H$7)</f>
        <v>0</v>
      </c>
      <c s="44" t="s">
        <v>1059</v>
      </c>
      <c s="44" t="str">
        <f>IF(Info!$M$1=1,"Dollar Share of Cat","Volume Share of Cat")</f>
        <v>Dollar Share of Cat</v>
      </c>
      <c s="44" t="str">
        <f>IF(Info!$M$1=1,"Dollar Share of Cat Chg","Volume Share of Cat Chg")</f>
        <v>Dollar Share of Cat Chg</v>
      </c>
      <c s="6">
        <f>OFFSET(Picture!F4,0,Info!$H$7)</f>
        <v>0</v>
      </c>
      <c s="6">
        <f>OFFSET(Picture!G4,0,Info!$H$7)</f>
        <v>0</v>
      </c>
      <c s="44" t="s">
        <v>1059</v>
      </c>
      <c s="44" t="str">
        <f>IF(Info!$M$1=1,"Dollar Share of Cat","Volume Share of Cat")</f>
        <v>Dollar Share of Cat</v>
      </c>
      <c s="44" t="str">
        <f>IF(Info!$M$1=1,"Dollar Share of Cat Chg","Volume Share of Cat Chg")</f>
        <v>Dollar Share of Cat Chg</v>
      </c>
      <c s="6">
        <f>OFFSET(Picture!H4,0,Info!$H$7)</f>
        <v>0</v>
      </c>
      <c s="6">
        <f>OFFSET(Picture!I4,0,Info!$H$7)</f>
        <v>0</v>
      </c>
      <c s="44" t="s">
        <v>1059</v>
      </c>
      <c s="44" t="str">
        <f>IF(Info!$M$1=1,"Dollar Share of Cat","Volume Share of Cat")</f>
        <v>Dollar Share of Cat</v>
      </c>
      <c s="44" t="str">
        <f>IF(Info!$M$1=1,"Dollar Share of Cat Chg","Volume Share of Cat Chg")</f>
        <v>Dollar Share of Cat Chg</v>
      </c>
      <c s="6">
        <f>OFFSET(Picture!J4,0,Info!$H$7)</f>
        <v>0</v>
      </c>
    </row>
    <row r="6" spans="1:21" s="2" customFormat="1" ht="13.5">
      <c r="A6" s="7">
        <f>OFFSET(Picture!B5,Info!$G$7,Info!$H$7)</f>
        <v>0</v>
      </c>
      <c s="8">
        <f>OFFSET(Picture!C5,Info!$G$7,Info!$H$7)</f>
        <v>0</v>
      </c>
      <c s="43" t="str">
        <f>IF(ISERROR((B6-F6)/F6*100),"NA",(B6-F6)/F6*100)</f>
        <v>NA</v>
      </c>
      <c s="36" t="str">
        <f>IF(ISERROR(B6/B$6*100),"NA",B6/B$6*100)</f>
        <v>NA</v>
      </c>
      <c s="36" t="str">
        <f>IF(ISERROR(D6-(F6/F$6*100)),"NA",D6-(F6/F$6*100))</f>
        <v>NA</v>
      </c>
      <c s="8">
        <f>OFFSET(Picture!D5,Info!$G$7,Info!$H$7)</f>
        <v>0</v>
      </c>
      <c s="8">
        <f>OFFSET(Picture!E5,Info!$G$7,Info!$H$7)</f>
        <v>0</v>
      </c>
      <c s="36" t="str">
        <f>IF(ISERROR((G6-K6)/K6*100),"NA",(G6-K6)/K6*100)</f>
        <v>NA</v>
      </c>
      <c s="36" t="str">
        <f>IF(ISERROR(G6/G$6*100),"NA",G6/G$6*100)</f>
        <v>NA</v>
      </c>
      <c s="36" t="str">
        <f>IF(ISERROR(I6-(K6/K$6*100)),"NA",I6-(K6/K$6*100))</f>
        <v>NA</v>
      </c>
      <c s="8">
        <f>OFFSET(Picture!F5,Info!$G$7,Info!$H$7)</f>
        <v>0</v>
      </c>
      <c s="8">
        <f>OFFSET(Picture!G5,Info!$G$7,Info!$H$7)</f>
        <v>0</v>
      </c>
      <c s="36" t="str">
        <f>IF(ISERROR((L6-P6)/P6*100),"NA",(L6-P6)/P6*100)</f>
        <v>NA</v>
      </c>
      <c s="36" t="str">
        <f>IF(ISERROR(L6/L$6*100),"NA",L6/L$6*100)</f>
        <v>NA</v>
      </c>
      <c s="36" t="str">
        <f>IF(ISERROR(N6-(P6/P$6*100)),"NA",N6-(P6/P$6*100))</f>
        <v>NA</v>
      </c>
      <c s="8">
        <f>OFFSET(Picture!H5,Info!$G$7,Info!$H$7)</f>
        <v>0</v>
      </c>
      <c s="8">
        <f>OFFSET(Picture!I5,Info!$G$7,Info!$H$7)</f>
        <v>0</v>
      </c>
      <c s="36" t="str">
        <f>IF(ISERROR((Q6-U6)/U6*100),"NA",(Q6-U6)/U6*100)</f>
        <v>NA</v>
      </c>
      <c s="36" t="str">
        <f>IF(ISERROR(Q6/Q$6*100),"NA",Q6/Q$6*100)</f>
        <v>NA</v>
      </c>
      <c s="36" t="str">
        <f>IF(ISERROR(S6-(U6/U$6*100)),"NA",S6-(U6/U$6*100))</f>
        <v>NA</v>
      </c>
      <c s="8">
        <f>OFFSET(Picture!J5,Info!$G$7,Info!$H$7)</f>
        <v>0</v>
      </c>
    </row>
    <row r="7" spans="1:21" s="2" customFormat="1" ht="13.5">
      <c r="A7" s="7">
        <f>OFFSET(Picture!B6,Info!$G$7,Info!$H$7)</f>
        <v>0</v>
      </c>
      <c s="9">
        <f>OFFSET(Picture!C6,Info!$G$7,Info!$H$7)</f>
        <v>0</v>
      </c>
      <c s="39" t="str">
        <f t="shared" ref="C7:C70" si="0">IF(ISERROR((B7-F7)/F7*100),"NA",(B7-F7)/F7*100)</f>
        <v>NA</v>
      </c>
      <c s="39" t="str">
        <f t="shared" ref="D7:D70" si="1">IF(ISERROR(B7/B$6*100),"NA",B7/B$6*100)</f>
        <v>NA</v>
      </c>
      <c s="39" t="str">
        <f t="shared" ref="E7:E70" si="2">IF(ISERROR(D7-(F7/F$6*100)),"NA",D7-(F7/F$6*100))</f>
        <v>NA</v>
      </c>
      <c s="9">
        <f>OFFSET(Picture!D6,Info!$G$7,Info!$H$7)</f>
        <v>0</v>
      </c>
      <c s="10">
        <f>OFFSET(Picture!E6,Info!$G$7,Info!$H$7)</f>
        <v>0</v>
      </c>
      <c s="39" t="str">
        <f t="shared" ref="H7:H70" si="3">IF(ISERROR((G7-K7)/K7*100),"NA",(G7-K7)/K7*100)</f>
        <v>NA</v>
      </c>
      <c s="39" t="str">
        <f t="shared" ref="I7:I70" si="4">IF(ISERROR(G7/G$6*100),"NA",G7/G$6*100)</f>
        <v>NA</v>
      </c>
      <c s="39" t="str">
        <f t="shared" ref="J7:J70" si="5">IF(ISERROR(I7-(K7/K$6*100)),"NA",I7-(K7/K$6*100))</f>
        <v>NA</v>
      </c>
      <c s="10">
        <f>OFFSET(Picture!F6,Info!$G$7,Info!$H$7)</f>
        <v>0</v>
      </c>
      <c s="10">
        <f>OFFSET(Picture!G6,Info!$G$7,Info!$H$7)</f>
        <v>0</v>
      </c>
      <c s="39" t="str">
        <f t="shared" ref="M7:M70" si="6">IF(ISERROR((L7-P7)/P7*100),"NA",(L7-P7)/P7*100)</f>
        <v>NA</v>
      </c>
      <c s="39" t="str">
        <f t="shared" ref="N7:N70" si="7">IF(ISERROR(L7/L$6*100),"NA",L7/L$6*100)</f>
        <v>NA</v>
      </c>
      <c s="39" t="str">
        <f t="shared" ref="O7:O70" si="8">IF(ISERROR(N7-(P7/P$6*100)),"NA",N7-(P7/P$6*100))</f>
        <v>NA</v>
      </c>
      <c s="10">
        <f>OFFSET(Picture!H6,Info!$G$7,Info!$H$7)</f>
        <v>0</v>
      </c>
      <c s="10">
        <f>OFFSET(Picture!I6,Info!$G$7,Info!$H$7)</f>
        <v>0</v>
      </c>
      <c s="39" t="str">
        <f t="shared" ref="R7:R70" si="9">IF(ISERROR((Q7-U7)/U7*100),"NA",(Q7-U7)/U7*100)</f>
        <v>NA</v>
      </c>
      <c s="39" t="str">
        <f t="shared" ref="S7:S70" si="10">IF(ISERROR(Q7/Q$6*100),"NA",Q7/Q$6*100)</f>
        <v>NA</v>
      </c>
      <c s="39" t="str">
        <f t="shared" ref="T7:T70" si="11">IF(ISERROR(S7-(U7/U$6*100)),"NA",S7-(U7/U$6*100))</f>
        <v>NA</v>
      </c>
      <c s="10">
        <f>OFFSET(Picture!J6,Info!$G$7,Info!$H$7)</f>
        <v>0</v>
      </c>
    </row>
    <row r="8" spans="1:21" ht="13.5">
      <c r="A8" s="7">
        <f>OFFSET(Picture!B7,Info!$G$7,Info!$H$7)</f>
        <v>0</v>
      </c>
      <c s="8">
        <f>OFFSET(Picture!C7,Info!$G$7,Info!$H$7)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OFFSET(Picture!D7,Info!$G$7,Info!$H$7)</f>
        <v>0</v>
      </c>
      <c s="8">
        <f>OFFSET(Picture!E7,Info!$G$7,Info!$H$7)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OFFSET(Picture!F7,Info!$G$7,Info!$H$7)</f>
        <v>0</v>
      </c>
      <c s="8">
        <f>OFFSET(Picture!G7,Info!$G$7,Info!$H$7)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OFFSET(Picture!H7,Info!$G$7,Info!$H$7)</f>
        <v>0</v>
      </c>
      <c s="8">
        <f>OFFSET(Picture!I7,Info!$G$7,Info!$H$7)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OFFSET(Picture!J7,Info!$G$7,Info!$H$7)</f>
        <v>0</v>
      </c>
    </row>
    <row r="9" spans="1:21" ht="13.5">
      <c r="A9" s="7">
        <f>OFFSET(Picture!B8,Info!$G$7,Info!$H$7)</f>
        <v>0</v>
      </c>
      <c s="9">
        <f>OFFSET(Picture!C8,Info!$G$7,Info!$H$7)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OFFSET(Picture!D8,Info!$G$7,Info!$H$7)</f>
        <v>0</v>
      </c>
      <c s="10">
        <f>OFFSET(Picture!E8,Info!$G$7,Info!$H$7)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OFFSET(Picture!F8,Info!$G$7,Info!$H$7)</f>
        <v>0</v>
      </c>
      <c s="10">
        <f>OFFSET(Picture!G8,Info!$G$7,Info!$H$7)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OFFSET(Picture!H8,Info!$G$7,Info!$H$7)</f>
        <v>0</v>
      </c>
      <c s="10">
        <f>OFFSET(Picture!I8,Info!$G$7,Info!$H$7)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OFFSET(Picture!J8,Info!$G$7,Info!$H$7)</f>
        <v>0</v>
      </c>
    </row>
    <row r="10" spans="1:21" ht="13.5">
      <c r="A10" s="7">
        <f>OFFSET(Picture!B9,Info!$G$7,Info!$H$7)</f>
        <v>0</v>
      </c>
      <c s="8">
        <f>OFFSET(Picture!C9,Info!$G$7,Info!$H$7)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OFFSET(Picture!D9,Info!$G$7,Info!$H$7)</f>
        <v>0</v>
      </c>
      <c s="8">
        <f>OFFSET(Picture!E9,Info!$G$7,Info!$H$7)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OFFSET(Picture!F9,Info!$G$7,Info!$H$7)</f>
        <v>0</v>
      </c>
      <c s="8">
        <f>OFFSET(Picture!G9,Info!$G$7,Info!$H$7)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OFFSET(Picture!H9,Info!$G$7,Info!$H$7)</f>
        <v>0</v>
      </c>
      <c s="8">
        <f>OFFSET(Picture!I9,Info!$G$7,Info!$H$7)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OFFSET(Picture!J9,Info!$G$7,Info!$H$7)</f>
        <v>0</v>
      </c>
    </row>
    <row r="11" spans="1:21" ht="13.5">
      <c r="A11" s="7">
        <f>OFFSET(Picture!B10,Info!$G$7,Info!$H$7)</f>
        <v>0</v>
      </c>
      <c s="9">
        <f>OFFSET(Picture!C10,Info!$G$7,Info!$H$7)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OFFSET(Picture!D10,Info!$G$7,Info!$H$7)</f>
        <v>0</v>
      </c>
      <c s="10">
        <f>OFFSET(Picture!E10,Info!$G$7,Info!$H$7)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OFFSET(Picture!F10,Info!$G$7,Info!$H$7)</f>
        <v>0</v>
      </c>
      <c s="10">
        <f>OFFSET(Picture!G10,Info!$G$7,Info!$H$7)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OFFSET(Picture!H10,Info!$G$7,Info!$H$7)</f>
        <v>0</v>
      </c>
      <c s="10">
        <f>OFFSET(Picture!I10,Info!$G$7,Info!$H$7)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OFFSET(Picture!J10,Info!$G$7,Info!$H$7)</f>
        <v>0</v>
      </c>
    </row>
    <row r="12" spans="1:21" ht="13.5">
      <c r="A12" s="7">
        <f>OFFSET(Picture!B11,Info!$G$7,Info!$H$7)</f>
        <v>0</v>
      </c>
      <c s="8">
        <f>OFFSET(Picture!C11,Info!$G$7,Info!$H$7)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OFFSET(Picture!D11,Info!$G$7,Info!$H$7)</f>
        <v>0</v>
      </c>
      <c s="8">
        <f>OFFSET(Picture!E11,Info!$G$7,Info!$H$7)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OFFSET(Picture!F11,Info!$G$7,Info!$H$7)</f>
        <v>0</v>
      </c>
      <c s="8">
        <f>OFFSET(Picture!G11,Info!$G$7,Info!$H$7)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OFFSET(Picture!H11,Info!$G$7,Info!$H$7)</f>
        <v>0</v>
      </c>
      <c s="8">
        <f>OFFSET(Picture!I11,Info!$G$7,Info!$H$7)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OFFSET(Picture!J11,Info!$G$7,Info!$H$7)</f>
        <v>0</v>
      </c>
    </row>
    <row r="13" spans="1:21" ht="13.5">
      <c r="A13" s="7">
        <f>OFFSET(Picture!B12,Info!$G$7,Info!$H$7)</f>
        <v>0</v>
      </c>
      <c s="9">
        <f>OFFSET(Picture!C12,Info!$G$7,Info!$H$7)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OFFSET(Picture!D12,Info!$G$7,Info!$H$7)</f>
        <v>0</v>
      </c>
      <c s="10">
        <f>OFFSET(Picture!E12,Info!$G$7,Info!$H$7)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OFFSET(Picture!F12,Info!$G$7,Info!$H$7)</f>
        <v>0</v>
      </c>
      <c s="10">
        <f>OFFSET(Picture!G12,Info!$G$7,Info!$H$7)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OFFSET(Picture!H12,Info!$G$7,Info!$H$7)</f>
        <v>0</v>
      </c>
      <c s="10">
        <f>OFFSET(Picture!I12,Info!$G$7,Info!$H$7)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OFFSET(Picture!J12,Info!$G$7,Info!$H$7)</f>
        <v>0</v>
      </c>
    </row>
    <row r="14" spans="1:21" ht="13.5">
      <c r="A14" s="7">
        <f>OFFSET(Picture!B13,Info!$G$7,Info!$H$7)</f>
        <v>0</v>
      </c>
      <c s="8">
        <f>OFFSET(Picture!C13,Info!$G$7,Info!$H$7)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OFFSET(Picture!D13,Info!$G$7,Info!$H$7)</f>
        <v>0</v>
      </c>
      <c s="8">
        <f>OFFSET(Picture!E13,Info!$G$7,Info!$H$7)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OFFSET(Picture!F13,Info!$G$7,Info!$H$7)</f>
        <v>0</v>
      </c>
      <c s="8">
        <f>OFFSET(Picture!G13,Info!$G$7,Info!$H$7)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OFFSET(Picture!H13,Info!$G$7,Info!$H$7)</f>
        <v>0</v>
      </c>
      <c s="8">
        <f>OFFSET(Picture!I13,Info!$G$7,Info!$H$7)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OFFSET(Picture!J13,Info!$G$7,Info!$H$7)</f>
        <v>0</v>
      </c>
    </row>
    <row r="15" spans="1:21" ht="13.5">
      <c r="A15" s="7">
        <f>OFFSET(Picture!B14,Info!$G$7,Info!$H$7)</f>
        <v>0</v>
      </c>
      <c s="9">
        <f>OFFSET(Picture!C14,Info!$G$7,Info!$H$7)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OFFSET(Picture!D14,Info!$G$7,Info!$H$7)</f>
        <v>0</v>
      </c>
      <c s="10">
        <f>OFFSET(Picture!E14,Info!$G$7,Info!$H$7)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OFFSET(Picture!F14,Info!$G$7,Info!$H$7)</f>
        <v>0</v>
      </c>
      <c s="10">
        <f>OFFSET(Picture!G14,Info!$G$7,Info!$H$7)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OFFSET(Picture!H14,Info!$G$7,Info!$H$7)</f>
        <v>0</v>
      </c>
      <c s="10">
        <f>OFFSET(Picture!I14,Info!$G$7,Info!$H$7)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OFFSET(Picture!J14,Info!$G$7,Info!$H$7)</f>
        <v>0</v>
      </c>
    </row>
    <row r="16" spans="1:21" ht="13.5">
      <c r="A16" s="7">
        <f>OFFSET(Picture!B15,Info!$G$7,Info!$H$7)</f>
        <v>0</v>
      </c>
      <c s="8">
        <f>OFFSET(Picture!C15,Info!$G$7,Info!$H$7)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OFFSET(Picture!D15,Info!$G$7,Info!$H$7)</f>
        <v>0</v>
      </c>
      <c s="8">
        <f>OFFSET(Picture!E15,Info!$G$7,Info!$H$7)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OFFSET(Picture!F15,Info!$G$7,Info!$H$7)</f>
        <v>0</v>
      </c>
      <c s="8">
        <f>OFFSET(Picture!G15,Info!$G$7,Info!$H$7)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OFFSET(Picture!H15,Info!$G$7,Info!$H$7)</f>
        <v>0</v>
      </c>
      <c s="8">
        <f>OFFSET(Picture!I15,Info!$G$7,Info!$H$7)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OFFSET(Picture!J15,Info!$G$7,Info!$H$7)</f>
        <v>0</v>
      </c>
    </row>
    <row r="17" spans="1:21" ht="13.5">
      <c r="A17" s="7">
        <f>OFFSET(Picture!B16,Info!$G$7,Info!$H$7)</f>
        <v>0</v>
      </c>
      <c s="9">
        <f>OFFSET(Picture!C16,Info!$G$7,Info!$H$7)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OFFSET(Picture!D16,Info!$G$7,Info!$H$7)</f>
        <v>0</v>
      </c>
      <c s="10">
        <f>OFFSET(Picture!E16,Info!$G$7,Info!$H$7)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OFFSET(Picture!F16,Info!$G$7,Info!$H$7)</f>
        <v>0</v>
      </c>
      <c s="10">
        <f>OFFSET(Picture!G16,Info!$G$7,Info!$H$7)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OFFSET(Picture!H16,Info!$G$7,Info!$H$7)</f>
        <v>0</v>
      </c>
      <c s="10">
        <f>OFFSET(Picture!I16,Info!$G$7,Info!$H$7)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OFFSET(Picture!J16,Info!$G$7,Info!$H$7)</f>
        <v>0</v>
      </c>
    </row>
    <row r="18" spans="1:21" ht="13.5">
      <c r="A18" s="7">
        <f>OFFSET(Picture!B17,Info!$G$7,Info!$H$7)</f>
        <v>0</v>
      </c>
      <c s="8">
        <f>OFFSET(Picture!C17,Info!$G$7,Info!$H$7)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OFFSET(Picture!D17,Info!$G$7,Info!$H$7)</f>
        <v>0</v>
      </c>
      <c s="8">
        <f>OFFSET(Picture!E17,Info!$G$7,Info!$H$7)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OFFSET(Picture!F17,Info!$G$7,Info!$H$7)</f>
        <v>0</v>
      </c>
      <c s="8">
        <f>OFFSET(Picture!G17,Info!$G$7,Info!$H$7)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OFFSET(Picture!H17,Info!$G$7,Info!$H$7)</f>
        <v>0</v>
      </c>
      <c s="8">
        <f>OFFSET(Picture!I17,Info!$G$7,Info!$H$7)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OFFSET(Picture!J17,Info!$G$7,Info!$H$7)</f>
        <v>0</v>
      </c>
    </row>
    <row r="19" spans="1:21" ht="13.5">
      <c r="A19" s="7">
        <f>OFFSET(Picture!B18,Info!$G$7,Info!$H$7)</f>
        <v>0</v>
      </c>
      <c s="9">
        <f>OFFSET(Picture!C18,Info!$G$7,Info!$H$7)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OFFSET(Picture!D18,Info!$G$7,Info!$H$7)</f>
        <v>0</v>
      </c>
      <c s="10">
        <f>OFFSET(Picture!E18,Info!$G$7,Info!$H$7)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OFFSET(Picture!F18,Info!$G$7,Info!$H$7)</f>
        <v>0</v>
      </c>
      <c s="10">
        <f>OFFSET(Picture!G18,Info!$G$7,Info!$H$7)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OFFSET(Picture!H18,Info!$G$7,Info!$H$7)</f>
        <v>0</v>
      </c>
      <c s="10">
        <f>OFFSET(Picture!I18,Info!$G$7,Info!$H$7)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OFFSET(Picture!J18,Info!$G$7,Info!$H$7)</f>
        <v>0</v>
      </c>
    </row>
    <row r="20" spans="1:21" ht="13.5">
      <c r="A20" s="7">
        <f>OFFSET(Picture!B19,Info!$G$7,Info!$H$7)</f>
        <v>0</v>
      </c>
      <c s="8">
        <f>OFFSET(Picture!C19,Info!$G$7,Info!$H$7)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OFFSET(Picture!D19,Info!$G$7,Info!$H$7)</f>
        <v>0</v>
      </c>
      <c s="8">
        <f>OFFSET(Picture!E19,Info!$G$7,Info!$H$7)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OFFSET(Picture!F19,Info!$G$7,Info!$H$7)</f>
        <v>0</v>
      </c>
      <c s="8">
        <f>OFFSET(Picture!G19,Info!$G$7,Info!$H$7)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OFFSET(Picture!H19,Info!$G$7,Info!$H$7)</f>
        <v>0</v>
      </c>
      <c s="8">
        <f>OFFSET(Picture!I19,Info!$G$7,Info!$H$7)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OFFSET(Picture!J19,Info!$G$7,Info!$H$7)</f>
        <v>0</v>
      </c>
    </row>
    <row r="21" spans="1:21" ht="13.5">
      <c r="A21" s="7">
        <f>OFFSET(Picture!B20,Info!$G$7,Info!$H$7)</f>
        <v>0</v>
      </c>
      <c s="9">
        <f>OFFSET(Picture!C20,Info!$G$7,Info!$H$7)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OFFSET(Picture!D20,Info!$G$7,Info!$H$7)</f>
        <v>0</v>
      </c>
      <c s="10">
        <f>OFFSET(Picture!E20,Info!$G$7,Info!$H$7)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OFFSET(Picture!F20,Info!$G$7,Info!$H$7)</f>
        <v>0</v>
      </c>
      <c s="10">
        <f>OFFSET(Picture!G20,Info!$G$7,Info!$H$7)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OFFSET(Picture!H20,Info!$G$7,Info!$H$7)</f>
        <v>0</v>
      </c>
      <c s="10">
        <f>OFFSET(Picture!I20,Info!$G$7,Info!$H$7)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OFFSET(Picture!J20,Info!$G$7,Info!$H$7)</f>
        <v>0</v>
      </c>
    </row>
    <row r="22" spans="1:21" ht="13.5">
      <c r="A22" s="7">
        <f>OFFSET(Picture!B21,Info!$G$7,Info!$H$7)</f>
        <v>0</v>
      </c>
      <c s="8">
        <f>OFFSET(Picture!C21,Info!$G$7,Info!$H$7)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OFFSET(Picture!D21,Info!$G$7,Info!$H$7)</f>
        <v>0</v>
      </c>
      <c s="8">
        <f>OFFSET(Picture!E21,Info!$G$7,Info!$H$7)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OFFSET(Picture!F21,Info!$G$7,Info!$H$7)</f>
        <v>0</v>
      </c>
      <c s="8">
        <f>OFFSET(Picture!G21,Info!$G$7,Info!$H$7)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OFFSET(Picture!H21,Info!$G$7,Info!$H$7)</f>
        <v>0</v>
      </c>
      <c s="8">
        <f>OFFSET(Picture!I21,Info!$G$7,Info!$H$7)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OFFSET(Picture!J21,Info!$G$7,Info!$H$7)</f>
        <v>0</v>
      </c>
    </row>
    <row r="23" spans="1:21" ht="13.5">
      <c r="A23" s="7">
        <f>OFFSET(Picture!B22,Info!$G$7,Info!$H$7)</f>
        <v>0</v>
      </c>
      <c s="9">
        <f>OFFSET(Picture!C22,Info!$G$7,Info!$H$7)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OFFSET(Picture!D22,Info!$G$7,Info!$H$7)</f>
        <v>0</v>
      </c>
      <c s="10">
        <f>OFFSET(Picture!E22,Info!$G$7,Info!$H$7)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OFFSET(Picture!F22,Info!$G$7,Info!$H$7)</f>
        <v>0</v>
      </c>
      <c s="10">
        <f>OFFSET(Picture!G22,Info!$G$7,Info!$H$7)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OFFSET(Picture!H22,Info!$G$7,Info!$H$7)</f>
        <v>0</v>
      </c>
      <c s="10">
        <f>OFFSET(Picture!I22,Info!$G$7,Info!$H$7)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OFFSET(Picture!J22,Info!$G$7,Info!$H$7)</f>
        <v>0</v>
      </c>
    </row>
    <row r="24" spans="1:21" ht="13.5">
      <c r="A24" s="7">
        <f>OFFSET(Picture!B23,Info!$G$7,Info!$H$7)</f>
        <v>0</v>
      </c>
      <c s="8">
        <f>OFFSET(Picture!C23,Info!$G$7,Info!$H$7)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OFFSET(Picture!D23,Info!$G$7,Info!$H$7)</f>
        <v>0</v>
      </c>
      <c s="8">
        <f>OFFSET(Picture!E23,Info!$G$7,Info!$H$7)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OFFSET(Picture!F23,Info!$G$7,Info!$H$7)</f>
        <v>0</v>
      </c>
      <c s="8">
        <f>OFFSET(Picture!G23,Info!$G$7,Info!$H$7)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OFFSET(Picture!H23,Info!$G$7,Info!$H$7)</f>
        <v>0</v>
      </c>
      <c s="8">
        <f>OFFSET(Picture!I23,Info!$G$7,Info!$H$7)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OFFSET(Picture!J23,Info!$G$7,Info!$H$7)</f>
        <v>0</v>
      </c>
    </row>
    <row r="25" spans="1:21" ht="13.5">
      <c r="A25" s="7">
        <f>OFFSET(Picture!B24,Info!$G$7,Info!$H$7)</f>
        <v>0</v>
      </c>
      <c s="9">
        <f>OFFSET(Picture!C24,Info!$G$7,Info!$H$7)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OFFSET(Picture!D24,Info!$G$7,Info!$H$7)</f>
        <v>0</v>
      </c>
      <c s="10">
        <f>OFFSET(Picture!E24,Info!$G$7,Info!$H$7)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OFFSET(Picture!F24,Info!$G$7,Info!$H$7)</f>
        <v>0</v>
      </c>
      <c s="10">
        <f>OFFSET(Picture!G24,Info!$G$7,Info!$H$7)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OFFSET(Picture!H24,Info!$G$7,Info!$H$7)</f>
        <v>0</v>
      </c>
      <c s="10">
        <f>OFFSET(Picture!I24,Info!$G$7,Info!$H$7)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OFFSET(Picture!J24,Info!$G$7,Info!$H$7)</f>
        <v>0</v>
      </c>
    </row>
    <row r="26" spans="1:21" ht="13.5">
      <c r="A26" s="7">
        <f>OFFSET(Picture!B25,Info!$G$7,Info!$H$7)</f>
        <v>0</v>
      </c>
      <c s="8">
        <f>OFFSET(Picture!C25,Info!$G$7,Info!$H$7)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OFFSET(Picture!D25,Info!$G$7,Info!$H$7)</f>
        <v>0</v>
      </c>
      <c s="8">
        <f>OFFSET(Picture!E25,Info!$G$7,Info!$H$7)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OFFSET(Picture!F25,Info!$G$7,Info!$H$7)</f>
        <v>0</v>
      </c>
      <c s="8">
        <f>OFFSET(Picture!G25,Info!$G$7,Info!$H$7)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OFFSET(Picture!H25,Info!$G$7,Info!$H$7)</f>
        <v>0</v>
      </c>
      <c s="8">
        <f>OFFSET(Picture!I25,Info!$G$7,Info!$H$7)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OFFSET(Picture!J25,Info!$G$7,Info!$H$7)</f>
        <v>0</v>
      </c>
    </row>
    <row r="27" spans="1:21" ht="13.5">
      <c r="A27" s="7">
        <f>OFFSET(Picture!B26,Info!$G$7,Info!$H$7)</f>
        <v>0</v>
      </c>
      <c s="9">
        <f>OFFSET(Picture!C26,Info!$G$7,Info!$H$7)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OFFSET(Picture!D26,Info!$G$7,Info!$H$7)</f>
        <v>0</v>
      </c>
      <c s="10">
        <f>OFFSET(Picture!E26,Info!$G$7,Info!$H$7)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OFFSET(Picture!F26,Info!$G$7,Info!$H$7)</f>
        <v>0</v>
      </c>
      <c s="10">
        <f>OFFSET(Picture!G26,Info!$G$7,Info!$H$7)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OFFSET(Picture!H26,Info!$G$7,Info!$H$7)</f>
        <v>0</v>
      </c>
      <c s="10">
        <f>OFFSET(Picture!I26,Info!$G$7,Info!$H$7)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OFFSET(Picture!J26,Info!$G$7,Info!$H$7)</f>
        <v>0</v>
      </c>
    </row>
    <row r="28" spans="1:21" ht="13.5">
      <c r="A28" s="7">
        <f>OFFSET(Picture!B27,Info!$G$7,Info!$H$7)</f>
        <v>0</v>
      </c>
      <c s="8">
        <f>OFFSET(Picture!C27,Info!$G$7,Info!$H$7)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OFFSET(Picture!D27,Info!$G$7,Info!$H$7)</f>
        <v>0</v>
      </c>
      <c s="8">
        <f>OFFSET(Picture!E27,Info!$G$7,Info!$H$7)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OFFSET(Picture!F27,Info!$G$7,Info!$H$7)</f>
        <v>0</v>
      </c>
      <c s="8">
        <f>OFFSET(Picture!G27,Info!$G$7,Info!$H$7)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OFFSET(Picture!H27,Info!$G$7,Info!$H$7)</f>
        <v>0</v>
      </c>
      <c s="8">
        <f>OFFSET(Picture!I27,Info!$G$7,Info!$H$7)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OFFSET(Picture!J27,Info!$G$7,Info!$H$7)</f>
        <v>0</v>
      </c>
    </row>
    <row r="29" spans="1:21" ht="13.5">
      <c r="A29" s="7">
        <f>OFFSET(Picture!B28,Info!$G$7,Info!$H$7)</f>
        <v>0</v>
      </c>
      <c s="9">
        <f>OFFSET(Picture!C28,Info!$G$7,Info!$H$7)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OFFSET(Picture!D28,Info!$G$7,Info!$H$7)</f>
        <v>0</v>
      </c>
      <c s="10">
        <f>OFFSET(Picture!E28,Info!$G$7,Info!$H$7)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OFFSET(Picture!F28,Info!$G$7,Info!$H$7)</f>
        <v>0</v>
      </c>
      <c s="10">
        <f>OFFSET(Picture!G28,Info!$G$7,Info!$H$7)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OFFSET(Picture!H28,Info!$G$7,Info!$H$7)</f>
        <v>0</v>
      </c>
      <c s="10">
        <f>OFFSET(Picture!I28,Info!$G$7,Info!$H$7)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OFFSET(Picture!J28,Info!$G$7,Info!$H$7)</f>
        <v>0</v>
      </c>
    </row>
    <row r="30" spans="1:21" ht="13.5">
      <c r="A30" s="7">
        <f>OFFSET(Picture!B29,Info!$G$7,Info!$H$7)</f>
        <v>0</v>
      </c>
      <c s="8">
        <f>OFFSET(Picture!C29,Info!$G$7,Info!$H$7)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OFFSET(Picture!D29,Info!$G$7,Info!$H$7)</f>
        <v>0</v>
      </c>
      <c s="8">
        <f>OFFSET(Picture!E29,Info!$G$7,Info!$H$7)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OFFSET(Picture!F29,Info!$G$7,Info!$H$7)</f>
        <v>0</v>
      </c>
      <c s="8">
        <f>OFFSET(Picture!G29,Info!$G$7,Info!$H$7)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OFFSET(Picture!H29,Info!$G$7,Info!$H$7)</f>
        <v>0</v>
      </c>
      <c s="8">
        <f>OFFSET(Picture!I29,Info!$G$7,Info!$H$7)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OFFSET(Picture!J29,Info!$G$7,Info!$H$7)</f>
        <v>0</v>
      </c>
    </row>
    <row r="31" spans="1:21" ht="13.5">
      <c r="A31" s="7">
        <f>OFFSET(Picture!B30,Info!$G$7,Info!$H$7)</f>
        <v>0</v>
      </c>
      <c s="9">
        <f>OFFSET(Picture!C30,Info!$G$7,Info!$H$7)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OFFSET(Picture!D30,Info!$G$7,Info!$H$7)</f>
        <v>0</v>
      </c>
      <c s="10">
        <f>OFFSET(Picture!E30,Info!$G$7,Info!$H$7)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OFFSET(Picture!F30,Info!$G$7,Info!$H$7)</f>
        <v>0</v>
      </c>
      <c s="10">
        <f>OFFSET(Picture!G30,Info!$G$7,Info!$H$7)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OFFSET(Picture!H30,Info!$G$7,Info!$H$7)</f>
        <v>0</v>
      </c>
      <c s="10">
        <f>OFFSET(Picture!I30,Info!$G$7,Info!$H$7)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OFFSET(Picture!J30,Info!$G$7,Info!$H$7)</f>
        <v>0</v>
      </c>
    </row>
    <row r="32" spans="1:21" ht="13.5">
      <c r="A32" s="7">
        <f>OFFSET(Picture!B31,Info!$G$7,Info!$H$7)</f>
        <v>0</v>
      </c>
      <c s="8">
        <f>OFFSET(Picture!C31,Info!$G$7,Info!$H$7)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OFFSET(Picture!D31,Info!$G$7,Info!$H$7)</f>
        <v>0</v>
      </c>
      <c s="8">
        <f>OFFSET(Picture!E31,Info!$G$7,Info!$H$7)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OFFSET(Picture!F31,Info!$G$7,Info!$H$7)</f>
        <v>0</v>
      </c>
      <c s="8">
        <f>OFFSET(Picture!G31,Info!$G$7,Info!$H$7)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OFFSET(Picture!H31,Info!$G$7,Info!$H$7)</f>
        <v>0</v>
      </c>
      <c s="8">
        <f>OFFSET(Picture!I31,Info!$G$7,Info!$H$7)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OFFSET(Picture!J31,Info!$G$7,Info!$H$7)</f>
        <v>0</v>
      </c>
    </row>
    <row r="33" spans="1:21" ht="13.5">
      <c r="A33" s="7">
        <f>OFFSET(Picture!B32,Info!$G$7,Info!$H$7)</f>
        <v>0</v>
      </c>
      <c s="9">
        <f>OFFSET(Picture!C32,Info!$G$7,Info!$H$7)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OFFSET(Picture!D32,Info!$G$7,Info!$H$7)</f>
        <v>0</v>
      </c>
      <c s="10">
        <f>OFFSET(Picture!E32,Info!$G$7,Info!$H$7)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OFFSET(Picture!F32,Info!$G$7,Info!$H$7)</f>
        <v>0</v>
      </c>
      <c s="10">
        <f>OFFSET(Picture!G32,Info!$G$7,Info!$H$7)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OFFSET(Picture!H32,Info!$G$7,Info!$H$7)</f>
        <v>0</v>
      </c>
      <c s="10">
        <f>OFFSET(Picture!I32,Info!$G$7,Info!$H$7)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OFFSET(Picture!J32,Info!$G$7,Info!$H$7)</f>
        <v>0</v>
      </c>
    </row>
    <row r="34" spans="1:21" ht="13.5">
      <c r="A34" s="7">
        <f>OFFSET(Picture!B33,Info!$G$7,Info!$H$7)</f>
        <v>0</v>
      </c>
      <c s="8">
        <f>OFFSET(Picture!C33,Info!$G$7,Info!$H$7)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OFFSET(Picture!D33,Info!$G$7,Info!$H$7)</f>
        <v>0</v>
      </c>
      <c s="8">
        <f>OFFSET(Picture!E33,Info!$G$7,Info!$H$7)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OFFSET(Picture!F33,Info!$G$7,Info!$H$7)</f>
        <v>0</v>
      </c>
      <c s="8">
        <f>OFFSET(Picture!G33,Info!$G$7,Info!$H$7)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OFFSET(Picture!H33,Info!$G$7,Info!$H$7)</f>
        <v>0</v>
      </c>
      <c s="8">
        <f>OFFSET(Picture!I33,Info!$G$7,Info!$H$7)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OFFSET(Picture!J33,Info!$G$7,Info!$H$7)</f>
        <v>0</v>
      </c>
    </row>
    <row r="35" spans="1:21" ht="13.5">
      <c r="A35" s="7">
        <f>OFFSET(Picture!B34,Info!$G$7,Info!$H$7)</f>
        <v>0</v>
      </c>
      <c s="9">
        <f>OFFSET(Picture!C34,Info!$G$7,Info!$H$7)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OFFSET(Picture!D34,Info!$G$7,Info!$H$7)</f>
        <v>0</v>
      </c>
      <c s="10">
        <f>OFFSET(Picture!E34,Info!$G$7,Info!$H$7)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OFFSET(Picture!F34,Info!$G$7,Info!$H$7)</f>
        <v>0</v>
      </c>
      <c s="10">
        <f>OFFSET(Picture!G34,Info!$G$7,Info!$H$7)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OFFSET(Picture!H34,Info!$G$7,Info!$H$7)</f>
        <v>0</v>
      </c>
      <c s="10">
        <f>OFFSET(Picture!I34,Info!$G$7,Info!$H$7)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OFFSET(Picture!J34,Info!$G$7,Info!$H$7)</f>
        <v>0</v>
      </c>
    </row>
    <row r="36" spans="1:21" ht="13.5">
      <c r="A36" s="7">
        <f>OFFSET(Picture!B35,Info!$G$7,Info!$H$7)</f>
        <v>0</v>
      </c>
      <c s="8">
        <f>OFFSET(Picture!C35,Info!$G$7,Info!$H$7)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OFFSET(Picture!D35,Info!$G$7,Info!$H$7)</f>
        <v>0</v>
      </c>
      <c s="8">
        <f>OFFSET(Picture!E35,Info!$G$7,Info!$H$7)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OFFSET(Picture!F35,Info!$G$7,Info!$H$7)</f>
        <v>0</v>
      </c>
      <c s="8">
        <f>OFFSET(Picture!G35,Info!$G$7,Info!$H$7)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OFFSET(Picture!H35,Info!$G$7,Info!$H$7)</f>
        <v>0</v>
      </c>
      <c s="8">
        <f>OFFSET(Picture!I35,Info!$G$7,Info!$H$7)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OFFSET(Picture!J35,Info!$G$7,Info!$H$7)</f>
        <v>0</v>
      </c>
    </row>
    <row r="37" spans="1:21" ht="13.5">
      <c r="A37" s="7">
        <f>OFFSET(Picture!B36,Info!$G$7,Info!$H$7)</f>
        <v>0</v>
      </c>
      <c s="9">
        <f>OFFSET(Picture!C36,Info!$G$7,Info!$H$7)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OFFSET(Picture!D36,Info!$G$7,Info!$H$7)</f>
        <v>0</v>
      </c>
      <c s="10">
        <f>OFFSET(Picture!E36,Info!$G$7,Info!$H$7)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OFFSET(Picture!F36,Info!$G$7,Info!$H$7)</f>
        <v>0</v>
      </c>
      <c s="10">
        <f>OFFSET(Picture!G36,Info!$G$7,Info!$H$7)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OFFSET(Picture!H36,Info!$G$7,Info!$H$7)</f>
        <v>0</v>
      </c>
      <c s="10">
        <f>OFFSET(Picture!I36,Info!$G$7,Info!$H$7)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OFFSET(Picture!J36,Info!$G$7,Info!$H$7)</f>
        <v>0</v>
      </c>
    </row>
    <row r="38" spans="1:21" ht="13.5">
      <c r="A38" s="7">
        <f>OFFSET(Picture!B37,Info!$G$7,Info!$H$7)</f>
        <v>0</v>
      </c>
      <c s="8">
        <f>OFFSET(Picture!C37,Info!$G$7,Info!$H$7)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OFFSET(Picture!D37,Info!$G$7,Info!$H$7)</f>
        <v>0</v>
      </c>
      <c s="8">
        <f>OFFSET(Picture!E37,Info!$G$7,Info!$H$7)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OFFSET(Picture!F37,Info!$G$7,Info!$H$7)</f>
        <v>0</v>
      </c>
      <c s="8">
        <f>OFFSET(Picture!G37,Info!$G$7,Info!$H$7)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OFFSET(Picture!H37,Info!$G$7,Info!$H$7)</f>
        <v>0</v>
      </c>
      <c s="8">
        <f>OFFSET(Picture!I37,Info!$G$7,Info!$H$7)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OFFSET(Picture!J37,Info!$G$7,Info!$H$7)</f>
        <v>0</v>
      </c>
    </row>
    <row r="39" spans="1:21" ht="13.5">
      <c r="A39" s="7">
        <f>OFFSET(Picture!B38,Info!$G$7,Info!$H$7)</f>
        <v>0</v>
      </c>
      <c s="9">
        <f>OFFSET(Picture!C38,Info!$G$7,Info!$H$7)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OFFSET(Picture!D38,Info!$G$7,Info!$H$7)</f>
        <v>0</v>
      </c>
      <c s="10">
        <f>OFFSET(Picture!E38,Info!$G$7,Info!$H$7)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OFFSET(Picture!F38,Info!$G$7,Info!$H$7)</f>
        <v>0</v>
      </c>
      <c s="10">
        <f>OFFSET(Picture!G38,Info!$G$7,Info!$H$7)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OFFSET(Picture!H38,Info!$G$7,Info!$H$7)</f>
        <v>0</v>
      </c>
      <c s="10">
        <f>OFFSET(Picture!I38,Info!$G$7,Info!$H$7)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OFFSET(Picture!J38,Info!$G$7,Info!$H$7)</f>
        <v>0</v>
      </c>
    </row>
    <row r="40" spans="1:21" ht="13.5">
      <c r="A40" s="7">
        <f>OFFSET(Picture!B39,Info!$G$7,Info!$H$7)</f>
        <v>0</v>
      </c>
      <c s="8">
        <f>OFFSET(Picture!C39,Info!$G$7,Info!$H$7)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OFFSET(Picture!D39,Info!$G$7,Info!$H$7)</f>
        <v>0</v>
      </c>
      <c s="8">
        <f>OFFSET(Picture!E39,Info!$G$7,Info!$H$7)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OFFSET(Picture!F39,Info!$G$7,Info!$H$7)</f>
        <v>0</v>
      </c>
      <c s="8">
        <f>OFFSET(Picture!G39,Info!$G$7,Info!$H$7)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OFFSET(Picture!H39,Info!$G$7,Info!$H$7)</f>
        <v>0</v>
      </c>
      <c s="8">
        <f>OFFSET(Picture!I39,Info!$G$7,Info!$H$7)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OFFSET(Picture!J39,Info!$G$7,Info!$H$7)</f>
        <v>0</v>
      </c>
    </row>
    <row r="41" spans="1:21" ht="13.5">
      <c r="A41" s="7">
        <f>OFFSET(Picture!B40,Info!$G$7,Info!$H$7)</f>
        <v>0</v>
      </c>
      <c s="9">
        <f>OFFSET(Picture!C40,Info!$G$7,Info!$H$7)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OFFSET(Picture!D40,Info!$G$7,Info!$H$7)</f>
        <v>0</v>
      </c>
      <c s="10">
        <f>OFFSET(Picture!E40,Info!$G$7,Info!$H$7)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OFFSET(Picture!F40,Info!$G$7,Info!$H$7)</f>
        <v>0</v>
      </c>
      <c s="10">
        <f>OFFSET(Picture!G40,Info!$G$7,Info!$H$7)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OFFSET(Picture!H40,Info!$G$7,Info!$H$7)</f>
        <v>0</v>
      </c>
      <c s="10">
        <f>OFFSET(Picture!I40,Info!$G$7,Info!$H$7)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OFFSET(Picture!J40,Info!$G$7,Info!$H$7)</f>
        <v>0</v>
      </c>
    </row>
    <row r="42" spans="1:21" ht="13.5">
      <c r="A42" s="7">
        <f>OFFSET(Picture!B41,Info!$G$7,Info!$H$7)</f>
        <v>0</v>
      </c>
      <c s="8">
        <f>OFFSET(Picture!C41,Info!$G$7,Info!$H$7)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OFFSET(Picture!D41,Info!$G$7,Info!$H$7)</f>
        <v>0</v>
      </c>
      <c s="8">
        <f>OFFSET(Picture!E41,Info!$G$7,Info!$H$7)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OFFSET(Picture!F41,Info!$G$7,Info!$H$7)</f>
        <v>0</v>
      </c>
      <c s="8">
        <f>OFFSET(Picture!G41,Info!$G$7,Info!$H$7)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OFFSET(Picture!H41,Info!$G$7,Info!$H$7)</f>
        <v>0</v>
      </c>
      <c s="8">
        <f>OFFSET(Picture!I41,Info!$G$7,Info!$H$7)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OFFSET(Picture!J41,Info!$G$7,Info!$H$7)</f>
        <v>0</v>
      </c>
    </row>
    <row r="43" spans="1:21" ht="13.5">
      <c r="A43" s="7">
        <f>OFFSET(Picture!B42,Info!$G$7,Info!$H$7)</f>
        <v>0</v>
      </c>
      <c s="9">
        <f>OFFSET(Picture!C42,Info!$G$7,Info!$H$7)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OFFSET(Picture!D42,Info!$G$7,Info!$H$7)</f>
        <v>0</v>
      </c>
      <c s="10">
        <f>OFFSET(Picture!E42,Info!$G$7,Info!$H$7)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OFFSET(Picture!F42,Info!$G$7,Info!$H$7)</f>
        <v>0</v>
      </c>
      <c s="10">
        <f>OFFSET(Picture!G42,Info!$G$7,Info!$H$7)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OFFSET(Picture!H42,Info!$G$7,Info!$H$7)</f>
        <v>0</v>
      </c>
      <c s="10">
        <f>OFFSET(Picture!I42,Info!$G$7,Info!$H$7)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OFFSET(Picture!J42,Info!$G$7,Info!$H$7)</f>
        <v>0</v>
      </c>
    </row>
    <row r="44" spans="1:21" ht="13.5">
      <c r="A44" s="7">
        <f>OFFSET(Picture!B43,Info!$G$7,Info!$H$7)</f>
        <v>0</v>
      </c>
      <c s="8">
        <f>OFFSET(Picture!C43,Info!$G$7,Info!$H$7)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OFFSET(Picture!D43,Info!$G$7,Info!$H$7)</f>
        <v>0</v>
      </c>
      <c s="8">
        <f>OFFSET(Picture!E43,Info!$G$7,Info!$H$7)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OFFSET(Picture!F43,Info!$G$7,Info!$H$7)</f>
        <v>0</v>
      </c>
      <c s="8">
        <f>OFFSET(Picture!G43,Info!$G$7,Info!$H$7)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OFFSET(Picture!H43,Info!$G$7,Info!$H$7)</f>
        <v>0</v>
      </c>
      <c s="8">
        <f>OFFSET(Picture!I43,Info!$G$7,Info!$H$7)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OFFSET(Picture!J43,Info!$G$7,Info!$H$7)</f>
        <v>0</v>
      </c>
    </row>
    <row r="45" spans="1:21" ht="13.5">
      <c r="A45" s="7">
        <f>OFFSET(Picture!B44,Info!$G$7,Info!$H$7)</f>
        <v>0</v>
      </c>
      <c s="9">
        <f>OFFSET(Picture!C44,Info!$G$7,Info!$H$7)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OFFSET(Picture!D44,Info!$G$7,Info!$H$7)</f>
        <v>0</v>
      </c>
      <c s="10">
        <f>OFFSET(Picture!E44,Info!$G$7,Info!$H$7)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OFFSET(Picture!F44,Info!$G$7,Info!$H$7)</f>
        <v>0</v>
      </c>
      <c s="10">
        <f>OFFSET(Picture!G44,Info!$G$7,Info!$H$7)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OFFSET(Picture!H44,Info!$G$7,Info!$H$7)</f>
        <v>0</v>
      </c>
      <c s="10">
        <f>OFFSET(Picture!I44,Info!$G$7,Info!$H$7)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OFFSET(Picture!J44,Info!$G$7,Info!$H$7)</f>
        <v>0</v>
      </c>
    </row>
    <row r="46" spans="1:21" ht="13.5">
      <c r="A46" s="7">
        <f>OFFSET(Picture!B45,Info!$G$7,Info!$H$7)</f>
        <v>0</v>
      </c>
      <c s="8">
        <f>OFFSET(Picture!C45,Info!$G$7,Info!$H$7)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OFFSET(Picture!D45,Info!$G$7,Info!$H$7)</f>
        <v>0</v>
      </c>
      <c s="8">
        <f>OFFSET(Picture!E45,Info!$G$7,Info!$H$7)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OFFSET(Picture!F45,Info!$G$7,Info!$H$7)</f>
        <v>0</v>
      </c>
      <c s="8">
        <f>OFFSET(Picture!G45,Info!$G$7,Info!$H$7)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OFFSET(Picture!H45,Info!$G$7,Info!$H$7)</f>
        <v>0</v>
      </c>
      <c s="8">
        <f>OFFSET(Picture!I45,Info!$G$7,Info!$H$7)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OFFSET(Picture!J45,Info!$G$7,Info!$H$7)</f>
        <v>0</v>
      </c>
    </row>
    <row r="47" spans="1:21" ht="13.5">
      <c r="A47" s="7">
        <f>OFFSET(Picture!B46,Info!$G$7,Info!$H$7)</f>
        <v>0</v>
      </c>
      <c s="9">
        <f>OFFSET(Picture!C46,Info!$G$7,Info!$H$7)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OFFSET(Picture!D46,Info!$G$7,Info!$H$7)</f>
        <v>0</v>
      </c>
      <c s="10">
        <f>OFFSET(Picture!E46,Info!$G$7,Info!$H$7)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OFFSET(Picture!F46,Info!$G$7,Info!$H$7)</f>
        <v>0</v>
      </c>
      <c s="10">
        <f>OFFSET(Picture!G46,Info!$G$7,Info!$H$7)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OFFSET(Picture!H46,Info!$G$7,Info!$H$7)</f>
        <v>0</v>
      </c>
      <c s="10">
        <f>OFFSET(Picture!I46,Info!$G$7,Info!$H$7)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OFFSET(Picture!J46,Info!$G$7,Info!$H$7)</f>
        <v>0</v>
      </c>
    </row>
    <row r="48" spans="1:21" ht="13.5">
      <c r="A48" s="7">
        <f>OFFSET(Picture!B47,Info!$G$7,Info!$H$7)</f>
        <v>0</v>
      </c>
      <c s="8">
        <f>OFFSET(Picture!C47,Info!$G$7,Info!$H$7)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OFFSET(Picture!D47,Info!$G$7,Info!$H$7)</f>
        <v>0</v>
      </c>
      <c s="8">
        <f>OFFSET(Picture!E47,Info!$G$7,Info!$H$7)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OFFSET(Picture!F47,Info!$G$7,Info!$H$7)</f>
        <v>0</v>
      </c>
      <c s="8">
        <f>OFFSET(Picture!G47,Info!$G$7,Info!$H$7)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OFFSET(Picture!H47,Info!$G$7,Info!$H$7)</f>
        <v>0</v>
      </c>
      <c s="8">
        <f>OFFSET(Picture!I47,Info!$G$7,Info!$H$7)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OFFSET(Picture!J47,Info!$G$7,Info!$H$7)</f>
        <v>0</v>
      </c>
    </row>
    <row r="49" spans="1:21" ht="13.5">
      <c r="A49" s="7">
        <f>OFFSET(Picture!B48,Info!$G$7,Info!$H$7)</f>
        <v>0</v>
      </c>
      <c s="9">
        <f>OFFSET(Picture!C48,Info!$G$7,Info!$H$7)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OFFSET(Picture!D48,Info!$G$7,Info!$H$7)</f>
        <v>0</v>
      </c>
      <c s="10">
        <f>OFFSET(Picture!E48,Info!$G$7,Info!$H$7)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OFFSET(Picture!F48,Info!$G$7,Info!$H$7)</f>
        <v>0</v>
      </c>
      <c s="10">
        <f>OFFSET(Picture!G48,Info!$G$7,Info!$H$7)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OFFSET(Picture!H48,Info!$G$7,Info!$H$7)</f>
        <v>0</v>
      </c>
      <c s="10">
        <f>OFFSET(Picture!I48,Info!$G$7,Info!$H$7)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OFFSET(Picture!J48,Info!$G$7,Info!$H$7)</f>
        <v>0</v>
      </c>
    </row>
    <row r="50" spans="1:21" ht="13.5">
      <c r="A50" s="7">
        <f>OFFSET(Picture!B49,Info!$G$7,Info!$H$7)</f>
        <v>0</v>
      </c>
      <c s="8">
        <f>OFFSET(Picture!C49,Info!$G$7,Info!$H$7)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OFFSET(Picture!D49,Info!$G$7,Info!$H$7)</f>
        <v>0</v>
      </c>
      <c s="8">
        <f>OFFSET(Picture!E49,Info!$G$7,Info!$H$7)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OFFSET(Picture!F49,Info!$G$7,Info!$H$7)</f>
        <v>0</v>
      </c>
      <c s="8">
        <f>OFFSET(Picture!G49,Info!$G$7,Info!$H$7)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OFFSET(Picture!H49,Info!$G$7,Info!$H$7)</f>
        <v>0</v>
      </c>
      <c s="8">
        <f>OFFSET(Picture!I49,Info!$G$7,Info!$H$7)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OFFSET(Picture!J49,Info!$G$7,Info!$H$7)</f>
        <v>0</v>
      </c>
    </row>
    <row r="51" spans="1:21" ht="13.5">
      <c r="A51" s="7">
        <f>OFFSET(Picture!B50,Info!$G$7,Info!$H$7)</f>
        <v>0</v>
      </c>
      <c s="9">
        <f>OFFSET(Picture!C50,Info!$G$7,Info!$H$7)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OFFSET(Picture!D50,Info!$G$7,Info!$H$7)</f>
        <v>0</v>
      </c>
      <c s="10">
        <f>OFFSET(Picture!E50,Info!$G$7,Info!$H$7)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OFFSET(Picture!F50,Info!$G$7,Info!$H$7)</f>
        <v>0</v>
      </c>
      <c s="10">
        <f>OFFSET(Picture!G50,Info!$G$7,Info!$H$7)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OFFSET(Picture!H50,Info!$G$7,Info!$H$7)</f>
        <v>0</v>
      </c>
      <c s="10">
        <f>OFFSET(Picture!I50,Info!$G$7,Info!$H$7)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OFFSET(Picture!J50,Info!$G$7,Info!$H$7)</f>
        <v>0</v>
      </c>
    </row>
    <row r="52" spans="1:21" ht="13.5">
      <c r="A52" s="7">
        <f>OFFSET(Picture!B51,Info!$G$7,Info!$H$7)</f>
        <v>0</v>
      </c>
      <c s="8">
        <f>OFFSET(Picture!C51,Info!$G$7,Info!$H$7)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OFFSET(Picture!D51,Info!$G$7,Info!$H$7)</f>
        <v>0</v>
      </c>
      <c s="8">
        <f>OFFSET(Picture!E51,Info!$G$7,Info!$H$7)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OFFSET(Picture!F51,Info!$G$7,Info!$H$7)</f>
        <v>0</v>
      </c>
      <c s="8">
        <f>OFFSET(Picture!G51,Info!$G$7,Info!$H$7)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OFFSET(Picture!H51,Info!$G$7,Info!$H$7)</f>
        <v>0</v>
      </c>
      <c s="8">
        <f>OFFSET(Picture!I51,Info!$G$7,Info!$H$7)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OFFSET(Picture!J51,Info!$G$7,Info!$H$7)</f>
        <v>0</v>
      </c>
    </row>
    <row r="53" spans="1:21" ht="13.5">
      <c r="A53" s="7">
        <f>OFFSET(Picture!B52,Info!$G$7,Info!$H$7)</f>
        <v>0</v>
      </c>
      <c s="9">
        <f>OFFSET(Picture!C52,Info!$G$7,Info!$H$7)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OFFSET(Picture!D52,Info!$G$7,Info!$H$7)</f>
        <v>0</v>
      </c>
      <c s="10">
        <f>OFFSET(Picture!E52,Info!$G$7,Info!$H$7)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OFFSET(Picture!F52,Info!$G$7,Info!$H$7)</f>
        <v>0</v>
      </c>
      <c s="10">
        <f>OFFSET(Picture!G52,Info!$G$7,Info!$H$7)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OFFSET(Picture!H52,Info!$G$7,Info!$H$7)</f>
        <v>0</v>
      </c>
      <c s="10">
        <f>OFFSET(Picture!I52,Info!$G$7,Info!$H$7)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OFFSET(Picture!J52,Info!$G$7,Info!$H$7)</f>
        <v>0</v>
      </c>
    </row>
    <row r="54" spans="1:21" ht="13.5">
      <c r="A54" s="7">
        <f>OFFSET(Picture!B53,Info!$G$7,Info!$H$7)</f>
        <v>0</v>
      </c>
      <c s="8">
        <f>OFFSET(Picture!C53,Info!$G$7,Info!$H$7)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OFFSET(Picture!D53,Info!$G$7,Info!$H$7)</f>
        <v>0</v>
      </c>
      <c s="8">
        <f>OFFSET(Picture!E53,Info!$G$7,Info!$H$7)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OFFSET(Picture!F53,Info!$G$7,Info!$H$7)</f>
        <v>0</v>
      </c>
      <c s="8">
        <f>OFFSET(Picture!G53,Info!$G$7,Info!$H$7)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OFFSET(Picture!H53,Info!$G$7,Info!$H$7)</f>
        <v>0</v>
      </c>
      <c s="8">
        <f>OFFSET(Picture!I53,Info!$G$7,Info!$H$7)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OFFSET(Picture!J53,Info!$G$7,Info!$H$7)</f>
        <v>0</v>
      </c>
    </row>
    <row r="55" spans="1:21" ht="13.5">
      <c r="A55" s="7">
        <f>OFFSET(Picture!B54,Info!$G$7,Info!$H$7)</f>
        <v>0</v>
      </c>
      <c s="9">
        <f>OFFSET(Picture!C54,Info!$G$7,Info!$H$7)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OFFSET(Picture!D54,Info!$G$7,Info!$H$7)</f>
        <v>0</v>
      </c>
      <c s="10">
        <f>OFFSET(Picture!E54,Info!$G$7,Info!$H$7)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OFFSET(Picture!F54,Info!$G$7,Info!$H$7)</f>
        <v>0</v>
      </c>
      <c s="10">
        <f>OFFSET(Picture!G54,Info!$G$7,Info!$H$7)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OFFSET(Picture!H54,Info!$G$7,Info!$H$7)</f>
        <v>0</v>
      </c>
      <c s="10">
        <f>OFFSET(Picture!I54,Info!$G$7,Info!$H$7)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OFFSET(Picture!J54,Info!$G$7,Info!$H$7)</f>
        <v>0</v>
      </c>
    </row>
    <row r="56" spans="1:21" ht="13.5">
      <c r="A56" s="7">
        <f>OFFSET(Picture!B55,Info!$G$7,Info!$H$7)</f>
        <v>0</v>
      </c>
      <c s="8">
        <f>OFFSET(Picture!C55,Info!$G$7,Info!$H$7)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OFFSET(Picture!D55,Info!$G$7,Info!$H$7)</f>
        <v>0</v>
      </c>
      <c s="8">
        <f>OFFSET(Picture!E55,Info!$G$7,Info!$H$7)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OFFSET(Picture!F55,Info!$G$7,Info!$H$7)</f>
        <v>0</v>
      </c>
      <c s="8">
        <f>OFFSET(Picture!G55,Info!$G$7,Info!$H$7)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OFFSET(Picture!H55,Info!$G$7,Info!$H$7)</f>
        <v>0</v>
      </c>
      <c s="8">
        <f>OFFSET(Picture!I55,Info!$G$7,Info!$H$7)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OFFSET(Picture!J55,Info!$G$7,Info!$H$7)</f>
        <v>0</v>
      </c>
    </row>
    <row r="57" spans="1:21" ht="13.5">
      <c r="A57" s="7">
        <f>OFFSET(Picture!B56,Info!$G$7,Info!$H$7)</f>
        <v>0</v>
      </c>
      <c s="9">
        <f>OFFSET(Picture!C56,Info!$G$7,Info!$H$7)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OFFSET(Picture!D56,Info!$G$7,Info!$H$7)</f>
        <v>0</v>
      </c>
      <c s="10">
        <f>OFFSET(Picture!E56,Info!$G$7,Info!$H$7)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OFFSET(Picture!F56,Info!$G$7,Info!$H$7)</f>
        <v>0</v>
      </c>
      <c s="10">
        <f>OFFSET(Picture!G56,Info!$G$7,Info!$H$7)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OFFSET(Picture!H56,Info!$G$7,Info!$H$7)</f>
        <v>0</v>
      </c>
      <c s="10">
        <f>OFFSET(Picture!I56,Info!$G$7,Info!$H$7)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OFFSET(Picture!J56,Info!$G$7,Info!$H$7)</f>
        <v>0</v>
      </c>
    </row>
    <row r="58" spans="1:21" ht="13.5">
      <c r="A58" s="7">
        <f>OFFSET(Picture!B57,Info!$G$7,Info!$H$7)</f>
        <v>0</v>
      </c>
      <c s="8">
        <f>OFFSET(Picture!C57,Info!$G$7,Info!$H$7)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OFFSET(Picture!D57,Info!$G$7,Info!$H$7)</f>
        <v>0</v>
      </c>
      <c s="8">
        <f>OFFSET(Picture!E57,Info!$G$7,Info!$H$7)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OFFSET(Picture!F57,Info!$G$7,Info!$H$7)</f>
        <v>0</v>
      </c>
      <c s="8">
        <f>OFFSET(Picture!G57,Info!$G$7,Info!$H$7)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OFFSET(Picture!H57,Info!$G$7,Info!$H$7)</f>
        <v>0</v>
      </c>
      <c s="8">
        <f>OFFSET(Picture!I57,Info!$G$7,Info!$H$7)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OFFSET(Picture!J57,Info!$G$7,Info!$H$7)</f>
        <v>0</v>
      </c>
    </row>
    <row r="59" spans="1:21" ht="13.5">
      <c r="A59" s="7">
        <f>OFFSET(Picture!B58,Info!$G$7,Info!$H$7)</f>
        <v>0</v>
      </c>
      <c s="9">
        <f>OFFSET(Picture!C58,Info!$G$7,Info!$H$7)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OFFSET(Picture!D58,Info!$G$7,Info!$H$7)</f>
        <v>0</v>
      </c>
      <c s="10">
        <f>OFFSET(Picture!E58,Info!$G$7,Info!$H$7)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OFFSET(Picture!F58,Info!$G$7,Info!$H$7)</f>
        <v>0</v>
      </c>
      <c s="10">
        <f>OFFSET(Picture!G58,Info!$G$7,Info!$H$7)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OFFSET(Picture!H58,Info!$G$7,Info!$H$7)</f>
        <v>0</v>
      </c>
      <c s="10">
        <f>OFFSET(Picture!I58,Info!$G$7,Info!$H$7)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OFFSET(Picture!J58,Info!$G$7,Info!$H$7)</f>
        <v>0</v>
      </c>
    </row>
    <row r="60" spans="1:21" ht="13.5">
      <c r="A60" s="7">
        <f>OFFSET(Picture!B59,Info!$G$7,Info!$H$7)</f>
        <v>0</v>
      </c>
      <c s="8">
        <f>OFFSET(Picture!C59,Info!$G$7,Info!$H$7)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OFFSET(Picture!D59,Info!$G$7,Info!$H$7)</f>
        <v>0</v>
      </c>
      <c s="8">
        <f>OFFSET(Picture!E59,Info!$G$7,Info!$H$7)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OFFSET(Picture!F59,Info!$G$7,Info!$H$7)</f>
        <v>0</v>
      </c>
      <c s="8">
        <f>OFFSET(Picture!G59,Info!$G$7,Info!$H$7)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OFFSET(Picture!H59,Info!$G$7,Info!$H$7)</f>
        <v>0</v>
      </c>
      <c s="8">
        <f>OFFSET(Picture!I59,Info!$G$7,Info!$H$7)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OFFSET(Picture!J59,Info!$G$7,Info!$H$7)</f>
        <v>0</v>
      </c>
    </row>
    <row r="61" spans="1:21" ht="13.5">
      <c r="A61" s="7">
        <f>OFFSET(Picture!B60,Info!$G$7,Info!$H$7)</f>
        <v>0</v>
      </c>
      <c s="9">
        <f>OFFSET(Picture!C60,Info!$G$7,Info!$H$7)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OFFSET(Picture!D60,Info!$G$7,Info!$H$7)</f>
        <v>0</v>
      </c>
      <c s="10">
        <f>OFFSET(Picture!E60,Info!$G$7,Info!$H$7)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OFFSET(Picture!F60,Info!$G$7,Info!$H$7)</f>
        <v>0</v>
      </c>
      <c s="10">
        <f>OFFSET(Picture!G60,Info!$G$7,Info!$H$7)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OFFSET(Picture!H60,Info!$G$7,Info!$H$7)</f>
        <v>0</v>
      </c>
      <c s="10">
        <f>OFFSET(Picture!I60,Info!$G$7,Info!$H$7)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OFFSET(Picture!J60,Info!$G$7,Info!$H$7)</f>
        <v>0</v>
      </c>
    </row>
    <row r="62" spans="1:21" ht="13.5">
      <c r="A62" s="7">
        <f>OFFSET(Picture!B61,Info!$G$7,Info!$H$7)</f>
        <v>0</v>
      </c>
      <c s="8">
        <f>OFFSET(Picture!C61,Info!$G$7,Info!$H$7)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OFFSET(Picture!D61,Info!$G$7,Info!$H$7)</f>
        <v>0</v>
      </c>
      <c s="8">
        <f>OFFSET(Picture!E61,Info!$G$7,Info!$H$7)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OFFSET(Picture!F61,Info!$G$7,Info!$H$7)</f>
        <v>0</v>
      </c>
      <c s="8">
        <f>OFFSET(Picture!G61,Info!$G$7,Info!$H$7)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OFFSET(Picture!H61,Info!$G$7,Info!$H$7)</f>
        <v>0</v>
      </c>
      <c s="8">
        <f>OFFSET(Picture!I61,Info!$G$7,Info!$H$7)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OFFSET(Picture!J61,Info!$G$7,Info!$H$7)</f>
        <v>0</v>
      </c>
    </row>
    <row r="63" spans="1:21" ht="13.5">
      <c r="A63" s="7">
        <f>OFFSET(Picture!B62,Info!$G$7,Info!$H$7)</f>
        <v>0</v>
      </c>
      <c s="9">
        <f>OFFSET(Picture!C62,Info!$G$7,Info!$H$7)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OFFSET(Picture!D62,Info!$G$7,Info!$H$7)</f>
        <v>0</v>
      </c>
      <c s="10">
        <f>OFFSET(Picture!E62,Info!$G$7,Info!$H$7)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OFFSET(Picture!F62,Info!$G$7,Info!$H$7)</f>
        <v>0</v>
      </c>
      <c s="10">
        <f>OFFSET(Picture!G62,Info!$G$7,Info!$H$7)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OFFSET(Picture!H62,Info!$G$7,Info!$H$7)</f>
        <v>0</v>
      </c>
      <c s="10">
        <f>OFFSET(Picture!I62,Info!$G$7,Info!$H$7)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OFFSET(Picture!J62,Info!$G$7,Info!$H$7)</f>
        <v>0</v>
      </c>
    </row>
    <row r="64" spans="1:21" ht="13.5">
      <c r="A64" s="7">
        <f>OFFSET(Picture!B63,Info!$G$7,Info!$H$7)</f>
        <v>0</v>
      </c>
      <c s="8">
        <f>OFFSET(Picture!C63,Info!$G$7,Info!$H$7)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OFFSET(Picture!D63,Info!$G$7,Info!$H$7)</f>
        <v>0</v>
      </c>
      <c s="8">
        <f>OFFSET(Picture!E63,Info!$G$7,Info!$H$7)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OFFSET(Picture!F63,Info!$G$7,Info!$H$7)</f>
        <v>0</v>
      </c>
      <c s="8">
        <f>OFFSET(Picture!G63,Info!$G$7,Info!$H$7)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OFFSET(Picture!H63,Info!$G$7,Info!$H$7)</f>
        <v>0</v>
      </c>
      <c s="8">
        <f>OFFSET(Picture!I63,Info!$G$7,Info!$H$7)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OFFSET(Picture!J63,Info!$G$7,Info!$H$7)</f>
        <v>0</v>
      </c>
    </row>
    <row r="65" spans="1:21" ht="13.5">
      <c r="A65" s="7">
        <f>OFFSET(Picture!B64,Info!$G$7,Info!$H$7)</f>
        <v>0</v>
      </c>
      <c s="9">
        <f>OFFSET(Picture!C64,Info!$G$7,Info!$H$7)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OFFSET(Picture!D64,Info!$G$7,Info!$H$7)</f>
        <v>0</v>
      </c>
      <c s="10">
        <f>OFFSET(Picture!E64,Info!$G$7,Info!$H$7)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OFFSET(Picture!F64,Info!$G$7,Info!$H$7)</f>
        <v>0</v>
      </c>
      <c s="10">
        <f>OFFSET(Picture!G64,Info!$G$7,Info!$H$7)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OFFSET(Picture!H64,Info!$G$7,Info!$H$7)</f>
        <v>0</v>
      </c>
      <c s="10">
        <f>OFFSET(Picture!I64,Info!$G$7,Info!$H$7)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OFFSET(Picture!J64,Info!$G$7,Info!$H$7)</f>
        <v>0</v>
      </c>
    </row>
    <row r="66" spans="1:21" ht="13.5">
      <c r="A66" s="7">
        <f>OFFSET(Picture!B65,Info!$G$7,Info!$H$7)</f>
        <v>0</v>
      </c>
      <c s="8">
        <f>OFFSET(Picture!C65,Info!$G$7,Info!$H$7)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OFFSET(Picture!D65,Info!$G$7,Info!$H$7)</f>
        <v>0</v>
      </c>
      <c s="8">
        <f>OFFSET(Picture!E65,Info!$G$7,Info!$H$7)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OFFSET(Picture!F65,Info!$G$7,Info!$H$7)</f>
        <v>0</v>
      </c>
      <c s="8">
        <f>OFFSET(Picture!G65,Info!$G$7,Info!$H$7)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OFFSET(Picture!H65,Info!$G$7,Info!$H$7)</f>
        <v>0</v>
      </c>
      <c s="8">
        <f>OFFSET(Picture!I65,Info!$G$7,Info!$H$7)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OFFSET(Picture!J65,Info!$G$7,Info!$H$7)</f>
        <v>0</v>
      </c>
    </row>
    <row r="67" spans="1:21" ht="13.5">
      <c r="A67" s="7">
        <f>OFFSET(Picture!B66,Info!$G$7,Info!$H$7)</f>
        <v>0</v>
      </c>
      <c s="9">
        <f>OFFSET(Picture!C66,Info!$G$7,Info!$H$7)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OFFSET(Picture!D66,Info!$G$7,Info!$H$7)</f>
        <v>0</v>
      </c>
      <c s="10">
        <f>OFFSET(Picture!E66,Info!$G$7,Info!$H$7)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OFFSET(Picture!F66,Info!$G$7,Info!$H$7)</f>
        <v>0</v>
      </c>
      <c s="10">
        <f>OFFSET(Picture!G66,Info!$G$7,Info!$H$7)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OFFSET(Picture!H66,Info!$G$7,Info!$H$7)</f>
        <v>0</v>
      </c>
      <c s="10">
        <f>OFFSET(Picture!I66,Info!$G$7,Info!$H$7)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OFFSET(Picture!J66,Info!$G$7,Info!$H$7)</f>
        <v>0</v>
      </c>
    </row>
    <row r="68" spans="1:21" ht="13.5">
      <c r="A68" s="7">
        <f>OFFSET(Picture!B67,Info!$G$7,Info!$H$7)</f>
        <v>0</v>
      </c>
      <c s="8">
        <f>OFFSET(Picture!C67,Info!$G$7,Info!$H$7)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OFFSET(Picture!D67,Info!$G$7,Info!$H$7)</f>
        <v>0</v>
      </c>
      <c s="8">
        <f>OFFSET(Picture!E67,Info!$G$7,Info!$H$7)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OFFSET(Picture!F67,Info!$G$7,Info!$H$7)</f>
        <v>0</v>
      </c>
      <c s="8">
        <f>OFFSET(Picture!G67,Info!$G$7,Info!$H$7)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OFFSET(Picture!H67,Info!$G$7,Info!$H$7)</f>
        <v>0</v>
      </c>
      <c s="8">
        <f>OFFSET(Picture!I67,Info!$G$7,Info!$H$7)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OFFSET(Picture!J67,Info!$G$7,Info!$H$7)</f>
        <v>0</v>
      </c>
    </row>
    <row r="69" spans="1:21" ht="13.5">
      <c r="A69" s="7">
        <f>OFFSET(Picture!B68,Info!$G$7,Info!$H$7)</f>
        <v>0</v>
      </c>
      <c s="9">
        <f>OFFSET(Picture!C68,Info!$G$7,Info!$H$7)</f>
        <v>0</v>
      </c>
      <c s="39" t="str">
        <f t="shared" si="0"/>
        <v>NA</v>
      </c>
      <c s="39" t="str">
        <f t="shared" si="1"/>
        <v>NA</v>
      </c>
      <c s="39" t="str">
        <f t="shared" si="2"/>
        <v>NA</v>
      </c>
      <c s="9">
        <f>OFFSET(Picture!D68,Info!$G$7,Info!$H$7)</f>
        <v>0</v>
      </c>
      <c s="10">
        <f>OFFSET(Picture!E68,Info!$G$7,Info!$H$7)</f>
        <v>0</v>
      </c>
      <c s="39" t="str">
        <f t="shared" si="3"/>
        <v>NA</v>
      </c>
      <c s="39" t="str">
        <f t="shared" si="4"/>
        <v>NA</v>
      </c>
      <c s="39" t="str">
        <f t="shared" si="5"/>
        <v>NA</v>
      </c>
      <c s="10">
        <f>OFFSET(Picture!F68,Info!$G$7,Info!$H$7)</f>
        <v>0</v>
      </c>
      <c s="10">
        <f>OFFSET(Picture!G68,Info!$G$7,Info!$H$7)</f>
        <v>0</v>
      </c>
      <c s="39" t="str">
        <f t="shared" si="6"/>
        <v>NA</v>
      </c>
      <c s="39" t="str">
        <f t="shared" si="7"/>
        <v>NA</v>
      </c>
      <c s="39" t="str">
        <f t="shared" si="8"/>
        <v>NA</v>
      </c>
      <c s="10">
        <f>OFFSET(Picture!H68,Info!$G$7,Info!$H$7)</f>
        <v>0</v>
      </c>
      <c s="10">
        <f>OFFSET(Picture!I68,Info!$G$7,Info!$H$7)</f>
        <v>0</v>
      </c>
      <c s="39" t="str">
        <f t="shared" si="9"/>
        <v>NA</v>
      </c>
      <c s="39" t="str">
        <f t="shared" si="10"/>
        <v>NA</v>
      </c>
      <c s="39" t="str">
        <f t="shared" si="11"/>
        <v>NA</v>
      </c>
      <c s="10">
        <f>OFFSET(Picture!J68,Info!$G$7,Info!$H$7)</f>
        <v>0</v>
      </c>
    </row>
    <row r="70" spans="1:21" ht="13.5">
      <c r="A70" s="7">
        <f>OFFSET(Picture!B69,Info!$G$7,Info!$H$7)</f>
        <v>0</v>
      </c>
      <c s="8">
        <f>OFFSET(Picture!C69,Info!$G$7,Info!$H$7)</f>
        <v>0</v>
      </c>
      <c s="36" t="str">
        <f t="shared" si="0"/>
        <v>NA</v>
      </c>
      <c s="36" t="str">
        <f t="shared" si="1"/>
        <v>NA</v>
      </c>
      <c s="36" t="str">
        <f t="shared" si="2"/>
        <v>NA</v>
      </c>
      <c s="8">
        <f>OFFSET(Picture!D69,Info!$G$7,Info!$H$7)</f>
        <v>0</v>
      </c>
      <c s="8">
        <f>OFFSET(Picture!E69,Info!$G$7,Info!$H$7)</f>
        <v>0</v>
      </c>
      <c s="36" t="str">
        <f t="shared" si="3"/>
        <v>NA</v>
      </c>
      <c s="36" t="str">
        <f t="shared" si="4"/>
        <v>NA</v>
      </c>
      <c s="36" t="str">
        <f t="shared" si="5"/>
        <v>NA</v>
      </c>
      <c s="8">
        <f>OFFSET(Picture!F69,Info!$G$7,Info!$H$7)</f>
        <v>0</v>
      </c>
      <c s="8">
        <f>OFFSET(Picture!G69,Info!$G$7,Info!$H$7)</f>
        <v>0</v>
      </c>
      <c s="36" t="str">
        <f t="shared" si="6"/>
        <v>NA</v>
      </c>
      <c s="36" t="str">
        <f t="shared" si="7"/>
        <v>NA</v>
      </c>
      <c s="36" t="str">
        <f t="shared" si="8"/>
        <v>NA</v>
      </c>
      <c s="8">
        <f>OFFSET(Picture!H69,Info!$G$7,Info!$H$7)</f>
        <v>0</v>
      </c>
      <c s="8">
        <f>OFFSET(Picture!I69,Info!$G$7,Info!$H$7)</f>
        <v>0</v>
      </c>
      <c s="36" t="str">
        <f t="shared" si="9"/>
        <v>NA</v>
      </c>
      <c s="36" t="str">
        <f t="shared" si="10"/>
        <v>NA</v>
      </c>
      <c s="36" t="str">
        <f t="shared" si="11"/>
        <v>NA</v>
      </c>
      <c s="8">
        <f>OFFSET(Picture!J69,Info!$G$7,Info!$H$7)</f>
        <v>0</v>
      </c>
    </row>
    <row r="71" spans="1:21" ht="13.5">
      <c r="A71" s="7">
        <f>OFFSET(Picture!B70,Info!$G$7,Info!$H$7)</f>
        <v>0</v>
      </c>
      <c s="9">
        <f>OFFSET(Picture!C70,Info!$G$7,Info!$H$7)</f>
        <v>0</v>
      </c>
      <c s="39" t="str">
        <f t="shared" ref="C71:C134" si="12">IF(ISERROR((B71-F71)/F71*100),"NA",(B71-F71)/F71*100)</f>
        <v>NA</v>
      </c>
      <c s="39" t="str">
        <f t="shared" ref="D71:D134" si="13">IF(ISERROR(B71/B$6*100),"NA",B71/B$6*100)</f>
        <v>NA</v>
      </c>
      <c s="39" t="str">
        <f t="shared" ref="E71:E134" si="14">IF(ISERROR(D71-(F71/F$6*100)),"NA",D71-(F71/F$6*100))</f>
        <v>NA</v>
      </c>
      <c s="9">
        <f>OFFSET(Picture!D70,Info!$G$7,Info!$H$7)</f>
        <v>0</v>
      </c>
      <c s="10">
        <f>OFFSET(Picture!E70,Info!$G$7,Info!$H$7)</f>
        <v>0</v>
      </c>
      <c s="39" t="str">
        <f t="shared" ref="H71:H134" si="15">IF(ISERROR((G71-K71)/K71*100),"NA",(G71-K71)/K71*100)</f>
        <v>NA</v>
      </c>
      <c s="39" t="str">
        <f t="shared" ref="I71:I134" si="16">IF(ISERROR(G71/G$6*100),"NA",G71/G$6*100)</f>
        <v>NA</v>
      </c>
      <c s="39" t="str">
        <f t="shared" ref="J71:J134" si="17">IF(ISERROR(I71-(K71/K$6*100)),"NA",I71-(K71/K$6*100))</f>
        <v>NA</v>
      </c>
      <c s="10">
        <f>OFFSET(Picture!F70,Info!$G$7,Info!$H$7)</f>
        <v>0</v>
      </c>
      <c s="10">
        <f>OFFSET(Picture!G70,Info!$G$7,Info!$H$7)</f>
        <v>0</v>
      </c>
      <c s="39" t="str">
        <f t="shared" ref="M71:M134" si="18">IF(ISERROR((L71-P71)/P71*100),"NA",(L71-P71)/P71*100)</f>
        <v>NA</v>
      </c>
      <c s="39" t="str">
        <f t="shared" ref="N71:N134" si="19">IF(ISERROR(L71/L$6*100),"NA",L71/L$6*100)</f>
        <v>NA</v>
      </c>
      <c s="39" t="str">
        <f t="shared" ref="O71:O134" si="20">IF(ISERROR(N71-(P71/P$6*100)),"NA",N71-(P71/P$6*100))</f>
        <v>NA</v>
      </c>
      <c s="10">
        <f>OFFSET(Picture!H70,Info!$G$7,Info!$H$7)</f>
        <v>0</v>
      </c>
      <c s="10">
        <f>OFFSET(Picture!I70,Info!$G$7,Info!$H$7)</f>
        <v>0</v>
      </c>
      <c s="39" t="str">
        <f t="shared" ref="R71:R134" si="21">IF(ISERROR((Q71-U71)/U71*100),"NA",(Q71-U71)/U71*100)</f>
        <v>NA</v>
      </c>
      <c s="39" t="str">
        <f t="shared" ref="S71:S134" si="22">IF(ISERROR(Q71/Q$6*100),"NA",Q71/Q$6*100)</f>
        <v>NA</v>
      </c>
      <c s="39" t="str">
        <f t="shared" ref="T71:T134" si="23">IF(ISERROR(S71-(U71/U$6*100)),"NA",S71-(U71/U$6*100))</f>
        <v>NA</v>
      </c>
      <c s="10">
        <f>OFFSET(Picture!J70,Info!$G$7,Info!$H$7)</f>
        <v>0</v>
      </c>
    </row>
    <row r="72" spans="1:21" ht="13.5">
      <c r="A72" s="7">
        <f>OFFSET(Picture!B71,Info!$G$7,Info!$H$7)</f>
        <v>0</v>
      </c>
      <c s="8">
        <f>OFFSET(Picture!C71,Info!$G$7,Info!$H$7)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OFFSET(Picture!D71,Info!$G$7,Info!$H$7)</f>
        <v>0</v>
      </c>
      <c s="8">
        <f>OFFSET(Picture!E71,Info!$G$7,Info!$H$7)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OFFSET(Picture!F71,Info!$G$7,Info!$H$7)</f>
        <v>0</v>
      </c>
      <c s="8">
        <f>OFFSET(Picture!G71,Info!$G$7,Info!$H$7)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OFFSET(Picture!H71,Info!$G$7,Info!$H$7)</f>
        <v>0</v>
      </c>
      <c s="8">
        <f>OFFSET(Picture!I71,Info!$G$7,Info!$H$7)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OFFSET(Picture!J71,Info!$G$7,Info!$H$7)</f>
        <v>0</v>
      </c>
    </row>
    <row r="73" spans="1:21" ht="13.5">
      <c r="A73" s="7">
        <f>OFFSET(Picture!B72,Info!$G$7,Info!$H$7)</f>
        <v>0</v>
      </c>
      <c s="9">
        <f>OFFSET(Picture!C72,Info!$G$7,Info!$H$7)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OFFSET(Picture!D72,Info!$G$7,Info!$H$7)</f>
        <v>0</v>
      </c>
      <c s="10">
        <f>OFFSET(Picture!E72,Info!$G$7,Info!$H$7)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OFFSET(Picture!F72,Info!$G$7,Info!$H$7)</f>
        <v>0</v>
      </c>
      <c s="10">
        <f>OFFSET(Picture!G72,Info!$G$7,Info!$H$7)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OFFSET(Picture!H72,Info!$G$7,Info!$H$7)</f>
        <v>0</v>
      </c>
      <c s="10">
        <f>OFFSET(Picture!I72,Info!$G$7,Info!$H$7)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OFFSET(Picture!J72,Info!$G$7,Info!$H$7)</f>
        <v>0</v>
      </c>
    </row>
    <row r="74" spans="1:21" ht="13.5">
      <c r="A74" s="7">
        <f>OFFSET(Picture!B73,Info!$G$7,Info!$H$7)</f>
        <v>0</v>
      </c>
      <c s="8">
        <f>OFFSET(Picture!C73,Info!$G$7,Info!$H$7)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OFFSET(Picture!D73,Info!$G$7,Info!$H$7)</f>
        <v>0</v>
      </c>
      <c s="8">
        <f>OFFSET(Picture!E73,Info!$G$7,Info!$H$7)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OFFSET(Picture!F73,Info!$G$7,Info!$H$7)</f>
        <v>0</v>
      </c>
      <c s="8">
        <f>OFFSET(Picture!G73,Info!$G$7,Info!$H$7)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OFFSET(Picture!H73,Info!$G$7,Info!$H$7)</f>
        <v>0</v>
      </c>
      <c s="8">
        <f>OFFSET(Picture!I73,Info!$G$7,Info!$H$7)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OFFSET(Picture!J73,Info!$G$7,Info!$H$7)</f>
        <v>0</v>
      </c>
    </row>
    <row r="75" spans="1:21" ht="13.5">
      <c r="A75" s="7">
        <f>OFFSET(Picture!B74,Info!$G$7,Info!$H$7)</f>
        <v>0</v>
      </c>
      <c s="9">
        <f>OFFSET(Picture!C74,Info!$G$7,Info!$H$7)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OFFSET(Picture!D74,Info!$G$7,Info!$H$7)</f>
        <v>0</v>
      </c>
      <c s="10">
        <f>OFFSET(Picture!E74,Info!$G$7,Info!$H$7)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OFFSET(Picture!F74,Info!$G$7,Info!$H$7)</f>
        <v>0</v>
      </c>
      <c s="10">
        <f>OFFSET(Picture!G74,Info!$G$7,Info!$H$7)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OFFSET(Picture!H74,Info!$G$7,Info!$H$7)</f>
        <v>0</v>
      </c>
      <c s="10">
        <f>OFFSET(Picture!I74,Info!$G$7,Info!$H$7)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OFFSET(Picture!J74,Info!$G$7,Info!$H$7)</f>
        <v>0</v>
      </c>
    </row>
    <row r="76" spans="1:21" ht="13.5">
      <c r="A76" s="7">
        <f>OFFSET(Picture!B75,Info!$G$7,Info!$H$7)</f>
        <v>0</v>
      </c>
      <c s="8">
        <f>OFFSET(Picture!C75,Info!$G$7,Info!$H$7)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OFFSET(Picture!D75,Info!$G$7,Info!$H$7)</f>
        <v>0</v>
      </c>
      <c s="8">
        <f>OFFSET(Picture!E75,Info!$G$7,Info!$H$7)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OFFSET(Picture!F75,Info!$G$7,Info!$H$7)</f>
        <v>0</v>
      </c>
      <c s="8">
        <f>OFFSET(Picture!G75,Info!$G$7,Info!$H$7)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OFFSET(Picture!H75,Info!$G$7,Info!$H$7)</f>
        <v>0</v>
      </c>
      <c s="8">
        <f>OFFSET(Picture!I75,Info!$G$7,Info!$H$7)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OFFSET(Picture!J75,Info!$G$7,Info!$H$7)</f>
        <v>0</v>
      </c>
    </row>
    <row r="77" spans="1:21" ht="13.5">
      <c r="A77" s="7">
        <f>OFFSET(Picture!B76,Info!$G$7,Info!$H$7)</f>
        <v>0</v>
      </c>
      <c s="9">
        <f>OFFSET(Picture!C76,Info!$G$7,Info!$H$7)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OFFSET(Picture!D76,Info!$G$7,Info!$H$7)</f>
        <v>0</v>
      </c>
      <c s="10">
        <f>OFFSET(Picture!E76,Info!$G$7,Info!$H$7)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OFFSET(Picture!F76,Info!$G$7,Info!$H$7)</f>
        <v>0</v>
      </c>
      <c s="10">
        <f>OFFSET(Picture!G76,Info!$G$7,Info!$H$7)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OFFSET(Picture!H76,Info!$G$7,Info!$H$7)</f>
        <v>0</v>
      </c>
      <c s="10">
        <f>OFFSET(Picture!I76,Info!$G$7,Info!$H$7)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OFFSET(Picture!J76,Info!$G$7,Info!$H$7)</f>
        <v>0</v>
      </c>
    </row>
    <row r="78" spans="1:21" ht="13.5">
      <c r="A78" s="7">
        <f>OFFSET(Picture!B77,Info!$G$7,Info!$H$7)</f>
        <v>0</v>
      </c>
      <c s="8">
        <f>OFFSET(Picture!C77,Info!$G$7,Info!$H$7)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OFFSET(Picture!D77,Info!$G$7,Info!$H$7)</f>
        <v>0</v>
      </c>
      <c s="8">
        <f>OFFSET(Picture!E77,Info!$G$7,Info!$H$7)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OFFSET(Picture!F77,Info!$G$7,Info!$H$7)</f>
        <v>0</v>
      </c>
      <c s="8">
        <f>OFFSET(Picture!G77,Info!$G$7,Info!$H$7)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OFFSET(Picture!H77,Info!$G$7,Info!$H$7)</f>
        <v>0</v>
      </c>
      <c s="8">
        <f>OFFSET(Picture!I77,Info!$G$7,Info!$H$7)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OFFSET(Picture!J77,Info!$G$7,Info!$H$7)</f>
        <v>0</v>
      </c>
    </row>
    <row r="79" spans="1:21" ht="13.5">
      <c r="A79" s="7">
        <f>OFFSET(Picture!B78,Info!$G$7,Info!$H$7)</f>
        <v>0</v>
      </c>
      <c s="9">
        <f>OFFSET(Picture!C78,Info!$G$7,Info!$H$7)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OFFSET(Picture!D78,Info!$G$7,Info!$H$7)</f>
        <v>0</v>
      </c>
      <c s="10">
        <f>OFFSET(Picture!E78,Info!$G$7,Info!$H$7)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OFFSET(Picture!F78,Info!$G$7,Info!$H$7)</f>
        <v>0</v>
      </c>
      <c s="10">
        <f>OFFSET(Picture!G78,Info!$G$7,Info!$H$7)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OFFSET(Picture!H78,Info!$G$7,Info!$H$7)</f>
        <v>0</v>
      </c>
      <c s="10">
        <f>OFFSET(Picture!I78,Info!$G$7,Info!$H$7)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OFFSET(Picture!J78,Info!$G$7,Info!$H$7)</f>
        <v>0</v>
      </c>
    </row>
    <row r="80" spans="1:21" ht="13.5">
      <c r="A80" s="7">
        <f>OFFSET(Picture!B79,Info!$G$7,Info!$H$7)</f>
        <v>0</v>
      </c>
      <c s="8">
        <f>OFFSET(Picture!C79,Info!$G$7,Info!$H$7)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OFFSET(Picture!D79,Info!$G$7,Info!$H$7)</f>
        <v>0</v>
      </c>
      <c s="8">
        <f>OFFSET(Picture!E79,Info!$G$7,Info!$H$7)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OFFSET(Picture!F79,Info!$G$7,Info!$H$7)</f>
        <v>0</v>
      </c>
      <c s="8">
        <f>OFFSET(Picture!G79,Info!$G$7,Info!$H$7)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OFFSET(Picture!H79,Info!$G$7,Info!$H$7)</f>
        <v>0</v>
      </c>
      <c s="8">
        <f>OFFSET(Picture!I79,Info!$G$7,Info!$H$7)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OFFSET(Picture!J79,Info!$G$7,Info!$H$7)</f>
        <v>0</v>
      </c>
    </row>
    <row r="81" spans="1:21" ht="13.5">
      <c r="A81" s="7">
        <f>OFFSET(Picture!B80,Info!$G$7,Info!$H$7)</f>
        <v>0</v>
      </c>
      <c s="9">
        <f>OFFSET(Picture!C80,Info!$G$7,Info!$H$7)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OFFSET(Picture!D80,Info!$G$7,Info!$H$7)</f>
        <v>0</v>
      </c>
      <c s="10">
        <f>OFFSET(Picture!E80,Info!$G$7,Info!$H$7)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OFFSET(Picture!F80,Info!$G$7,Info!$H$7)</f>
        <v>0</v>
      </c>
      <c s="10">
        <f>OFFSET(Picture!G80,Info!$G$7,Info!$H$7)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OFFSET(Picture!H80,Info!$G$7,Info!$H$7)</f>
        <v>0</v>
      </c>
      <c s="10">
        <f>OFFSET(Picture!I80,Info!$G$7,Info!$H$7)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OFFSET(Picture!J80,Info!$G$7,Info!$H$7)</f>
        <v>0</v>
      </c>
    </row>
    <row r="82" spans="1:21" ht="13.5">
      <c r="A82" s="7">
        <f>OFFSET(Picture!B81,Info!$G$7,Info!$H$7)</f>
        <v>0</v>
      </c>
      <c s="8">
        <f>OFFSET(Picture!C81,Info!$G$7,Info!$H$7)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OFFSET(Picture!D81,Info!$G$7,Info!$H$7)</f>
        <v>0</v>
      </c>
      <c s="8">
        <f>OFFSET(Picture!E81,Info!$G$7,Info!$H$7)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OFFSET(Picture!F81,Info!$G$7,Info!$H$7)</f>
        <v>0</v>
      </c>
      <c s="8">
        <f>OFFSET(Picture!G81,Info!$G$7,Info!$H$7)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OFFSET(Picture!H81,Info!$G$7,Info!$H$7)</f>
        <v>0</v>
      </c>
      <c s="8">
        <f>OFFSET(Picture!I81,Info!$G$7,Info!$H$7)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OFFSET(Picture!J81,Info!$G$7,Info!$H$7)</f>
        <v>0</v>
      </c>
    </row>
    <row r="83" spans="1:21" ht="13.5">
      <c r="A83" s="7">
        <f>OFFSET(Picture!B82,Info!$G$7,Info!$H$7)</f>
        <v>0</v>
      </c>
      <c s="9">
        <f>OFFSET(Picture!C82,Info!$G$7,Info!$H$7)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OFFSET(Picture!D82,Info!$G$7,Info!$H$7)</f>
        <v>0</v>
      </c>
      <c s="10">
        <f>OFFSET(Picture!E82,Info!$G$7,Info!$H$7)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OFFSET(Picture!F82,Info!$G$7,Info!$H$7)</f>
        <v>0</v>
      </c>
      <c s="10">
        <f>OFFSET(Picture!G82,Info!$G$7,Info!$H$7)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OFFSET(Picture!H82,Info!$G$7,Info!$H$7)</f>
        <v>0</v>
      </c>
      <c s="10">
        <f>OFFSET(Picture!I82,Info!$G$7,Info!$H$7)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OFFSET(Picture!J82,Info!$G$7,Info!$H$7)</f>
        <v>0</v>
      </c>
    </row>
    <row r="84" spans="1:21" ht="13.5">
      <c r="A84" s="7">
        <f>OFFSET(Picture!B83,Info!$G$7,Info!$H$7)</f>
        <v>0</v>
      </c>
      <c s="8">
        <f>OFFSET(Picture!C83,Info!$G$7,Info!$H$7)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OFFSET(Picture!D83,Info!$G$7,Info!$H$7)</f>
        <v>0</v>
      </c>
      <c s="8">
        <f>OFFSET(Picture!E83,Info!$G$7,Info!$H$7)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OFFSET(Picture!F83,Info!$G$7,Info!$H$7)</f>
        <v>0</v>
      </c>
      <c s="8">
        <f>OFFSET(Picture!G83,Info!$G$7,Info!$H$7)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OFFSET(Picture!H83,Info!$G$7,Info!$H$7)</f>
        <v>0</v>
      </c>
      <c s="8">
        <f>OFFSET(Picture!I83,Info!$G$7,Info!$H$7)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OFFSET(Picture!J83,Info!$G$7,Info!$H$7)</f>
        <v>0</v>
      </c>
    </row>
    <row r="85" spans="1:21" ht="13.5">
      <c r="A85" s="7">
        <f>OFFSET(Picture!B84,Info!$G$7,Info!$H$7)</f>
        <v>0</v>
      </c>
      <c s="9">
        <f>OFFSET(Picture!C84,Info!$G$7,Info!$H$7)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OFFSET(Picture!D84,Info!$G$7,Info!$H$7)</f>
        <v>0</v>
      </c>
      <c s="10">
        <f>OFFSET(Picture!E84,Info!$G$7,Info!$H$7)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OFFSET(Picture!F84,Info!$G$7,Info!$H$7)</f>
        <v>0</v>
      </c>
      <c s="10">
        <f>OFFSET(Picture!G84,Info!$G$7,Info!$H$7)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OFFSET(Picture!H84,Info!$G$7,Info!$H$7)</f>
        <v>0</v>
      </c>
      <c s="10">
        <f>OFFSET(Picture!I84,Info!$G$7,Info!$H$7)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OFFSET(Picture!J84,Info!$G$7,Info!$H$7)</f>
        <v>0</v>
      </c>
    </row>
    <row r="86" spans="1:21" ht="13.5">
      <c r="A86" s="7">
        <f>OFFSET(Picture!B85,Info!$G$7,Info!$H$7)</f>
        <v>0</v>
      </c>
      <c s="8">
        <f>OFFSET(Picture!C85,Info!$G$7,Info!$H$7)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OFFSET(Picture!D85,Info!$G$7,Info!$H$7)</f>
        <v>0</v>
      </c>
      <c s="8">
        <f>OFFSET(Picture!E85,Info!$G$7,Info!$H$7)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OFFSET(Picture!F85,Info!$G$7,Info!$H$7)</f>
        <v>0</v>
      </c>
      <c s="8">
        <f>OFFSET(Picture!G85,Info!$G$7,Info!$H$7)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OFFSET(Picture!H85,Info!$G$7,Info!$H$7)</f>
        <v>0</v>
      </c>
      <c s="8">
        <f>OFFSET(Picture!I85,Info!$G$7,Info!$H$7)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OFFSET(Picture!J85,Info!$G$7,Info!$H$7)</f>
        <v>0</v>
      </c>
    </row>
    <row r="87" spans="1:21" ht="13.5">
      <c r="A87" s="7">
        <f>OFFSET(Picture!B86,Info!$G$7,Info!$H$7)</f>
        <v>0</v>
      </c>
      <c s="9">
        <f>OFFSET(Picture!C86,Info!$G$7,Info!$H$7)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OFFSET(Picture!D86,Info!$G$7,Info!$H$7)</f>
        <v>0</v>
      </c>
      <c s="10">
        <f>OFFSET(Picture!E86,Info!$G$7,Info!$H$7)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OFFSET(Picture!F86,Info!$G$7,Info!$H$7)</f>
        <v>0</v>
      </c>
      <c s="10">
        <f>OFFSET(Picture!G86,Info!$G$7,Info!$H$7)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OFFSET(Picture!H86,Info!$G$7,Info!$H$7)</f>
        <v>0</v>
      </c>
      <c s="10">
        <f>OFFSET(Picture!I86,Info!$G$7,Info!$H$7)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OFFSET(Picture!J86,Info!$G$7,Info!$H$7)</f>
        <v>0</v>
      </c>
    </row>
    <row r="88" spans="1:21" ht="13.5">
      <c r="A88" s="7">
        <f>OFFSET(Picture!B87,Info!$G$7,Info!$H$7)</f>
        <v>0</v>
      </c>
      <c s="8">
        <f>OFFSET(Picture!C87,Info!$G$7,Info!$H$7)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OFFSET(Picture!D87,Info!$G$7,Info!$H$7)</f>
        <v>0</v>
      </c>
      <c s="8">
        <f>OFFSET(Picture!E87,Info!$G$7,Info!$H$7)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OFFSET(Picture!F87,Info!$G$7,Info!$H$7)</f>
        <v>0</v>
      </c>
      <c s="8">
        <f>OFFSET(Picture!G87,Info!$G$7,Info!$H$7)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OFFSET(Picture!H87,Info!$G$7,Info!$H$7)</f>
        <v>0</v>
      </c>
      <c s="8">
        <f>OFFSET(Picture!I87,Info!$G$7,Info!$H$7)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OFFSET(Picture!J87,Info!$G$7,Info!$H$7)</f>
        <v>0</v>
      </c>
    </row>
    <row r="89" spans="1:21" ht="13.5">
      <c r="A89" s="7">
        <f>OFFSET(Picture!B88,Info!$G$7,Info!$H$7)</f>
        <v>0</v>
      </c>
      <c s="9">
        <f>OFFSET(Picture!C88,Info!$G$7,Info!$H$7)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OFFSET(Picture!D88,Info!$G$7,Info!$H$7)</f>
        <v>0</v>
      </c>
      <c s="10">
        <f>OFFSET(Picture!E88,Info!$G$7,Info!$H$7)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OFFSET(Picture!F88,Info!$G$7,Info!$H$7)</f>
        <v>0</v>
      </c>
      <c s="10">
        <f>OFFSET(Picture!G88,Info!$G$7,Info!$H$7)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OFFSET(Picture!H88,Info!$G$7,Info!$H$7)</f>
        <v>0</v>
      </c>
      <c s="10">
        <f>OFFSET(Picture!I88,Info!$G$7,Info!$H$7)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OFFSET(Picture!J88,Info!$G$7,Info!$H$7)</f>
        <v>0</v>
      </c>
    </row>
    <row r="90" spans="1:21" ht="13.5">
      <c r="A90" s="7">
        <f>OFFSET(Picture!B89,Info!$G$7,Info!$H$7)</f>
        <v>0</v>
      </c>
      <c s="8">
        <f>OFFSET(Picture!C89,Info!$G$7,Info!$H$7)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OFFSET(Picture!D89,Info!$G$7,Info!$H$7)</f>
        <v>0</v>
      </c>
      <c s="8">
        <f>OFFSET(Picture!E89,Info!$G$7,Info!$H$7)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OFFSET(Picture!F89,Info!$G$7,Info!$H$7)</f>
        <v>0</v>
      </c>
      <c s="8">
        <f>OFFSET(Picture!G89,Info!$G$7,Info!$H$7)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OFFSET(Picture!H89,Info!$G$7,Info!$H$7)</f>
        <v>0</v>
      </c>
      <c s="8">
        <f>OFFSET(Picture!I89,Info!$G$7,Info!$H$7)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OFFSET(Picture!J89,Info!$G$7,Info!$H$7)</f>
        <v>0</v>
      </c>
    </row>
    <row r="91" spans="1:21" ht="13.5">
      <c r="A91" s="7">
        <f>OFFSET(Picture!B90,Info!$G$7,Info!$H$7)</f>
        <v>0</v>
      </c>
      <c s="9">
        <f>OFFSET(Picture!C90,Info!$G$7,Info!$H$7)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OFFSET(Picture!D90,Info!$G$7,Info!$H$7)</f>
        <v>0</v>
      </c>
      <c s="10">
        <f>OFFSET(Picture!E90,Info!$G$7,Info!$H$7)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OFFSET(Picture!F90,Info!$G$7,Info!$H$7)</f>
        <v>0</v>
      </c>
      <c s="10">
        <f>OFFSET(Picture!G90,Info!$G$7,Info!$H$7)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OFFSET(Picture!H90,Info!$G$7,Info!$H$7)</f>
        <v>0</v>
      </c>
      <c s="10">
        <f>OFFSET(Picture!I90,Info!$G$7,Info!$H$7)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OFFSET(Picture!J90,Info!$G$7,Info!$H$7)</f>
        <v>0</v>
      </c>
    </row>
    <row r="92" spans="1:21" ht="13.5">
      <c r="A92" s="7">
        <f>OFFSET(Picture!B91,Info!$G$7,Info!$H$7)</f>
        <v>0</v>
      </c>
      <c s="8">
        <f>OFFSET(Picture!C91,Info!$G$7,Info!$H$7)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OFFSET(Picture!D91,Info!$G$7,Info!$H$7)</f>
        <v>0</v>
      </c>
      <c s="8">
        <f>OFFSET(Picture!E91,Info!$G$7,Info!$H$7)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OFFSET(Picture!F91,Info!$G$7,Info!$H$7)</f>
        <v>0</v>
      </c>
      <c s="8">
        <f>OFFSET(Picture!G91,Info!$G$7,Info!$H$7)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OFFSET(Picture!H91,Info!$G$7,Info!$H$7)</f>
        <v>0</v>
      </c>
      <c s="8">
        <f>OFFSET(Picture!I91,Info!$G$7,Info!$H$7)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OFFSET(Picture!J91,Info!$G$7,Info!$H$7)</f>
        <v>0</v>
      </c>
    </row>
    <row r="93" spans="1:21" ht="13.5">
      <c r="A93" s="7">
        <f>OFFSET(Picture!B92,Info!$G$7,Info!$H$7)</f>
        <v>0</v>
      </c>
      <c s="9">
        <f>OFFSET(Picture!C92,Info!$G$7,Info!$H$7)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OFFSET(Picture!D92,Info!$G$7,Info!$H$7)</f>
        <v>0</v>
      </c>
      <c s="10">
        <f>OFFSET(Picture!E92,Info!$G$7,Info!$H$7)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OFFSET(Picture!F92,Info!$G$7,Info!$H$7)</f>
        <v>0</v>
      </c>
      <c s="10">
        <f>OFFSET(Picture!G92,Info!$G$7,Info!$H$7)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OFFSET(Picture!H92,Info!$G$7,Info!$H$7)</f>
        <v>0</v>
      </c>
      <c s="10">
        <f>OFFSET(Picture!I92,Info!$G$7,Info!$H$7)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OFFSET(Picture!J92,Info!$G$7,Info!$H$7)</f>
        <v>0</v>
      </c>
    </row>
    <row r="94" spans="1:21" ht="13.5">
      <c r="A94" s="7">
        <f>OFFSET(Picture!B93,Info!$G$7,Info!$H$7)</f>
        <v>0</v>
      </c>
      <c s="8">
        <f>OFFSET(Picture!C93,Info!$G$7,Info!$H$7)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OFFSET(Picture!D93,Info!$G$7,Info!$H$7)</f>
        <v>0</v>
      </c>
      <c s="8">
        <f>OFFSET(Picture!E93,Info!$G$7,Info!$H$7)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OFFSET(Picture!F93,Info!$G$7,Info!$H$7)</f>
        <v>0</v>
      </c>
      <c s="8">
        <f>OFFSET(Picture!G93,Info!$G$7,Info!$H$7)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OFFSET(Picture!H93,Info!$G$7,Info!$H$7)</f>
        <v>0</v>
      </c>
      <c s="8">
        <f>OFFSET(Picture!I93,Info!$G$7,Info!$H$7)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OFFSET(Picture!J93,Info!$G$7,Info!$H$7)</f>
        <v>0</v>
      </c>
    </row>
    <row r="95" spans="1:21" ht="13.5">
      <c r="A95" s="7">
        <f>OFFSET(Picture!B94,Info!$G$7,Info!$H$7)</f>
        <v>0</v>
      </c>
      <c s="9">
        <f>OFFSET(Picture!C94,Info!$G$7,Info!$H$7)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OFFSET(Picture!D94,Info!$G$7,Info!$H$7)</f>
        <v>0</v>
      </c>
      <c s="10">
        <f>OFFSET(Picture!E94,Info!$G$7,Info!$H$7)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OFFSET(Picture!F94,Info!$G$7,Info!$H$7)</f>
        <v>0</v>
      </c>
      <c s="10">
        <f>OFFSET(Picture!G94,Info!$G$7,Info!$H$7)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OFFSET(Picture!H94,Info!$G$7,Info!$H$7)</f>
        <v>0</v>
      </c>
      <c s="10">
        <f>OFFSET(Picture!I94,Info!$G$7,Info!$H$7)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OFFSET(Picture!J94,Info!$G$7,Info!$H$7)</f>
        <v>0</v>
      </c>
    </row>
    <row r="96" spans="1:21" ht="13.5">
      <c r="A96" s="7">
        <f>OFFSET(Picture!B95,Info!$G$7,Info!$H$7)</f>
        <v>0</v>
      </c>
      <c s="8">
        <f>OFFSET(Picture!C95,Info!$G$7,Info!$H$7)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OFFSET(Picture!D95,Info!$G$7,Info!$H$7)</f>
        <v>0</v>
      </c>
      <c s="8">
        <f>OFFSET(Picture!E95,Info!$G$7,Info!$H$7)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OFFSET(Picture!F95,Info!$G$7,Info!$H$7)</f>
        <v>0</v>
      </c>
      <c s="8">
        <f>OFFSET(Picture!G95,Info!$G$7,Info!$H$7)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OFFSET(Picture!H95,Info!$G$7,Info!$H$7)</f>
        <v>0</v>
      </c>
      <c s="8">
        <f>OFFSET(Picture!I95,Info!$G$7,Info!$H$7)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OFFSET(Picture!J95,Info!$G$7,Info!$H$7)</f>
        <v>0</v>
      </c>
    </row>
    <row r="97" spans="1:21" ht="13.5">
      <c r="A97" s="7">
        <f>OFFSET(Picture!B96,Info!$G$7,Info!$H$7)</f>
        <v>0</v>
      </c>
      <c s="9">
        <f>OFFSET(Picture!C96,Info!$G$7,Info!$H$7)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OFFSET(Picture!D96,Info!$G$7,Info!$H$7)</f>
        <v>0</v>
      </c>
      <c s="10">
        <f>OFFSET(Picture!E96,Info!$G$7,Info!$H$7)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OFFSET(Picture!F96,Info!$G$7,Info!$H$7)</f>
        <v>0</v>
      </c>
      <c s="10">
        <f>OFFSET(Picture!G96,Info!$G$7,Info!$H$7)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OFFSET(Picture!H96,Info!$G$7,Info!$H$7)</f>
        <v>0</v>
      </c>
      <c s="10">
        <f>OFFSET(Picture!I96,Info!$G$7,Info!$H$7)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OFFSET(Picture!J96,Info!$G$7,Info!$H$7)</f>
        <v>0</v>
      </c>
    </row>
    <row r="98" spans="1:21" ht="13.5">
      <c r="A98" s="7">
        <f>OFFSET(Picture!B97,Info!$G$7,Info!$H$7)</f>
        <v>0</v>
      </c>
      <c s="8">
        <f>OFFSET(Picture!C97,Info!$G$7,Info!$H$7)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OFFSET(Picture!D97,Info!$G$7,Info!$H$7)</f>
        <v>0</v>
      </c>
      <c s="8">
        <f>OFFSET(Picture!E97,Info!$G$7,Info!$H$7)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OFFSET(Picture!F97,Info!$G$7,Info!$H$7)</f>
        <v>0</v>
      </c>
      <c s="8">
        <f>OFFSET(Picture!G97,Info!$G$7,Info!$H$7)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OFFSET(Picture!H97,Info!$G$7,Info!$H$7)</f>
        <v>0</v>
      </c>
      <c s="8">
        <f>OFFSET(Picture!I97,Info!$G$7,Info!$H$7)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OFFSET(Picture!J97,Info!$G$7,Info!$H$7)</f>
        <v>0</v>
      </c>
    </row>
    <row r="99" spans="1:21" ht="13.5">
      <c r="A99" s="7">
        <f>OFFSET(Picture!B98,Info!$G$7,Info!$H$7)</f>
        <v>0</v>
      </c>
      <c s="9">
        <f>OFFSET(Picture!C98,Info!$G$7,Info!$H$7)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OFFSET(Picture!D98,Info!$G$7,Info!$H$7)</f>
        <v>0</v>
      </c>
      <c s="10">
        <f>OFFSET(Picture!E98,Info!$G$7,Info!$H$7)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OFFSET(Picture!F98,Info!$G$7,Info!$H$7)</f>
        <v>0</v>
      </c>
      <c s="10">
        <f>OFFSET(Picture!G98,Info!$G$7,Info!$H$7)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OFFSET(Picture!H98,Info!$G$7,Info!$H$7)</f>
        <v>0</v>
      </c>
      <c s="10">
        <f>OFFSET(Picture!I98,Info!$G$7,Info!$H$7)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OFFSET(Picture!J98,Info!$G$7,Info!$H$7)</f>
        <v>0</v>
      </c>
    </row>
    <row r="100" spans="1:21" ht="13.5">
      <c r="A100" s="7">
        <f>OFFSET(Picture!B99,Info!$G$7,Info!$H$7)</f>
        <v>0</v>
      </c>
      <c s="8">
        <f>OFFSET(Picture!C99,Info!$G$7,Info!$H$7)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OFFSET(Picture!D99,Info!$G$7,Info!$H$7)</f>
        <v>0</v>
      </c>
      <c s="8">
        <f>OFFSET(Picture!E99,Info!$G$7,Info!$H$7)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OFFSET(Picture!F99,Info!$G$7,Info!$H$7)</f>
        <v>0</v>
      </c>
      <c s="8">
        <f>OFFSET(Picture!G99,Info!$G$7,Info!$H$7)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OFFSET(Picture!H99,Info!$G$7,Info!$H$7)</f>
        <v>0</v>
      </c>
      <c s="8">
        <f>OFFSET(Picture!I99,Info!$G$7,Info!$H$7)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OFFSET(Picture!J99,Info!$G$7,Info!$H$7)</f>
        <v>0</v>
      </c>
    </row>
    <row r="101" spans="1:21" ht="13.5">
      <c r="A101" s="7">
        <f>OFFSET(Picture!B100,Info!$G$7,Info!$H$7)</f>
        <v>0</v>
      </c>
      <c s="9">
        <f>OFFSET(Picture!C100,Info!$G$7,Info!$H$7)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OFFSET(Picture!D100,Info!$G$7,Info!$H$7)</f>
        <v>0</v>
      </c>
      <c s="10">
        <f>OFFSET(Picture!E100,Info!$G$7,Info!$H$7)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OFFSET(Picture!F100,Info!$G$7,Info!$H$7)</f>
        <v>0</v>
      </c>
      <c s="10">
        <f>OFFSET(Picture!G100,Info!$G$7,Info!$H$7)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OFFSET(Picture!H100,Info!$G$7,Info!$H$7)</f>
        <v>0</v>
      </c>
      <c s="10">
        <f>OFFSET(Picture!I100,Info!$G$7,Info!$H$7)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OFFSET(Picture!J100,Info!$G$7,Info!$H$7)</f>
        <v>0</v>
      </c>
    </row>
    <row r="102" spans="1:21" ht="13.5">
      <c r="A102" s="7">
        <f>OFFSET(Picture!B101,Info!$G$7,Info!$H$7)</f>
        <v>0</v>
      </c>
      <c s="8">
        <f>OFFSET(Picture!C101,Info!$G$7,Info!$H$7)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OFFSET(Picture!D101,Info!$G$7,Info!$H$7)</f>
        <v>0</v>
      </c>
      <c s="8">
        <f>OFFSET(Picture!E101,Info!$G$7,Info!$H$7)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OFFSET(Picture!F101,Info!$G$7,Info!$H$7)</f>
        <v>0</v>
      </c>
      <c s="8">
        <f>OFFSET(Picture!G101,Info!$G$7,Info!$H$7)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OFFSET(Picture!H101,Info!$G$7,Info!$H$7)</f>
        <v>0</v>
      </c>
      <c s="8">
        <f>OFFSET(Picture!I101,Info!$G$7,Info!$H$7)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OFFSET(Picture!J101,Info!$G$7,Info!$H$7)</f>
        <v>0</v>
      </c>
    </row>
    <row r="103" spans="1:21" ht="13.5">
      <c r="A103" s="7">
        <f>OFFSET(Picture!B102,Info!$G$7,Info!$H$7)</f>
        <v>0</v>
      </c>
      <c s="9">
        <f>OFFSET(Picture!C102,Info!$G$7,Info!$H$7)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OFFSET(Picture!D102,Info!$G$7,Info!$H$7)</f>
        <v>0</v>
      </c>
      <c s="10">
        <f>OFFSET(Picture!E102,Info!$G$7,Info!$H$7)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OFFSET(Picture!F102,Info!$G$7,Info!$H$7)</f>
        <v>0</v>
      </c>
      <c s="10">
        <f>OFFSET(Picture!G102,Info!$G$7,Info!$H$7)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OFFSET(Picture!H102,Info!$G$7,Info!$H$7)</f>
        <v>0</v>
      </c>
      <c s="10">
        <f>OFFSET(Picture!I102,Info!$G$7,Info!$H$7)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OFFSET(Picture!J102,Info!$G$7,Info!$H$7)</f>
        <v>0</v>
      </c>
    </row>
    <row r="104" spans="1:21" ht="13.5">
      <c r="A104" s="7">
        <f>OFFSET(Picture!B103,Info!$G$7,Info!$H$7)</f>
        <v>0</v>
      </c>
      <c s="8">
        <f>OFFSET(Picture!C103,Info!$G$7,Info!$H$7)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OFFSET(Picture!D103,Info!$G$7,Info!$H$7)</f>
        <v>0</v>
      </c>
      <c s="8">
        <f>OFFSET(Picture!E103,Info!$G$7,Info!$H$7)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OFFSET(Picture!F103,Info!$G$7,Info!$H$7)</f>
        <v>0</v>
      </c>
      <c s="8">
        <f>OFFSET(Picture!G103,Info!$G$7,Info!$H$7)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OFFSET(Picture!H103,Info!$G$7,Info!$H$7)</f>
        <v>0</v>
      </c>
      <c s="8">
        <f>OFFSET(Picture!I103,Info!$G$7,Info!$H$7)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OFFSET(Picture!J103,Info!$G$7,Info!$H$7)</f>
        <v>0</v>
      </c>
    </row>
    <row r="105" spans="1:21" ht="13.5">
      <c r="A105" s="7">
        <f>OFFSET(Picture!B104,Info!$G$7,Info!$H$7)</f>
        <v>0</v>
      </c>
      <c s="9">
        <f>OFFSET(Picture!C104,Info!$G$7,Info!$H$7)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OFFSET(Picture!D104,Info!$G$7,Info!$H$7)</f>
        <v>0</v>
      </c>
      <c s="10">
        <f>OFFSET(Picture!E104,Info!$G$7,Info!$H$7)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OFFSET(Picture!F104,Info!$G$7,Info!$H$7)</f>
        <v>0</v>
      </c>
      <c s="10">
        <f>OFFSET(Picture!G104,Info!$G$7,Info!$H$7)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OFFSET(Picture!H104,Info!$G$7,Info!$H$7)</f>
        <v>0</v>
      </c>
      <c s="10">
        <f>OFFSET(Picture!I104,Info!$G$7,Info!$H$7)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OFFSET(Picture!J104,Info!$G$7,Info!$H$7)</f>
        <v>0</v>
      </c>
    </row>
    <row r="106" spans="1:21" ht="13.5">
      <c r="A106" s="7">
        <f>OFFSET(Picture!B105,Info!$G$7,Info!$H$7)</f>
        <v>0</v>
      </c>
      <c s="8">
        <f>OFFSET(Picture!C105,Info!$G$7,Info!$H$7)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OFFSET(Picture!D105,Info!$G$7,Info!$H$7)</f>
        <v>0</v>
      </c>
      <c s="8">
        <f>OFFSET(Picture!E105,Info!$G$7,Info!$H$7)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OFFSET(Picture!F105,Info!$G$7,Info!$H$7)</f>
        <v>0</v>
      </c>
      <c s="8">
        <f>OFFSET(Picture!G105,Info!$G$7,Info!$H$7)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OFFSET(Picture!H105,Info!$G$7,Info!$H$7)</f>
        <v>0</v>
      </c>
      <c s="8">
        <f>OFFSET(Picture!I105,Info!$G$7,Info!$H$7)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OFFSET(Picture!J105,Info!$G$7,Info!$H$7)</f>
        <v>0</v>
      </c>
    </row>
    <row r="107" spans="1:21" ht="13.5">
      <c r="A107" s="7">
        <f>OFFSET(Picture!B106,Info!$G$7,Info!$H$7)</f>
        <v>0</v>
      </c>
      <c s="9">
        <f>OFFSET(Picture!C106,Info!$G$7,Info!$H$7)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OFFSET(Picture!D106,Info!$G$7,Info!$H$7)</f>
        <v>0</v>
      </c>
      <c s="10">
        <f>OFFSET(Picture!E106,Info!$G$7,Info!$H$7)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OFFSET(Picture!F106,Info!$G$7,Info!$H$7)</f>
        <v>0</v>
      </c>
      <c s="10">
        <f>OFFSET(Picture!G106,Info!$G$7,Info!$H$7)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OFFSET(Picture!H106,Info!$G$7,Info!$H$7)</f>
        <v>0</v>
      </c>
      <c s="10">
        <f>OFFSET(Picture!I106,Info!$G$7,Info!$H$7)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OFFSET(Picture!J106,Info!$G$7,Info!$H$7)</f>
        <v>0</v>
      </c>
    </row>
    <row r="108" spans="1:21" ht="13.5">
      <c r="A108" s="7">
        <f>OFFSET(Picture!B107,Info!$G$7,Info!$H$7)</f>
        <v>0</v>
      </c>
      <c s="8">
        <f>OFFSET(Picture!C107,Info!$G$7,Info!$H$7)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OFFSET(Picture!D107,Info!$G$7,Info!$H$7)</f>
        <v>0</v>
      </c>
      <c s="8">
        <f>OFFSET(Picture!E107,Info!$G$7,Info!$H$7)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OFFSET(Picture!F107,Info!$G$7,Info!$H$7)</f>
        <v>0</v>
      </c>
      <c s="8">
        <f>OFFSET(Picture!G107,Info!$G$7,Info!$H$7)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OFFSET(Picture!H107,Info!$G$7,Info!$H$7)</f>
        <v>0</v>
      </c>
      <c s="8">
        <f>OFFSET(Picture!I107,Info!$G$7,Info!$H$7)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OFFSET(Picture!J107,Info!$G$7,Info!$H$7)</f>
        <v>0</v>
      </c>
    </row>
    <row r="109" spans="1:21" ht="13.5">
      <c r="A109" s="7">
        <f>OFFSET(Picture!B108,Info!$G$7,Info!$H$7)</f>
        <v>0</v>
      </c>
      <c s="9">
        <f>OFFSET(Picture!C108,Info!$G$7,Info!$H$7)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OFFSET(Picture!D108,Info!$G$7,Info!$H$7)</f>
        <v>0</v>
      </c>
      <c s="10">
        <f>OFFSET(Picture!E108,Info!$G$7,Info!$H$7)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OFFSET(Picture!F108,Info!$G$7,Info!$H$7)</f>
        <v>0</v>
      </c>
      <c s="10">
        <f>OFFSET(Picture!G108,Info!$G$7,Info!$H$7)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OFFSET(Picture!H108,Info!$G$7,Info!$H$7)</f>
        <v>0</v>
      </c>
      <c s="10">
        <f>OFFSET(Picture!I108,Info!$G$7,Info!$H$7)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OFFSET(Picture!J108,Info!$G$7,Info!$H$7)</f>
        <v>0</v>
      </c>
    </row>
    <row r="110" spans="1:21" ht="13.5">
      <c r="A110" s="7">
        <f>OFFSET(Picture!B109,Info!$G$7,Info!$H$7)</f>
        <v>0</v>
      </c>
      <c s="8">
        <f>OFFSET(Picture!C109,Info!$G$7,Info!$H$7)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OFFSET(Picture!D109,Info!$G$7,Info!$H$7)</f>
        <v>0</v>
      </c>
      <c s="8">
        <f>OFFSET(Picture!E109,Info!$G$7,Info!$H$7)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OFFSET(Picture!F109,Info!$G$7,Info!$H$7)</f>
        <v>0</v>
      </c>
      <c s="8">
        <f>OFFSET(Picture!G109,Info!$G$7,Info!$H$7)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OFFSET(Picture!H109,Info!$G$7,Info!$H$7)</f>
        <v>0</v>
      </c>
      <c s="8">
        <f>OFFSET(Picture!I109,Info!$G$7,Info!$H$7)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OFFSET(Picture!J109,Info!$G$7,Info!$H$7)</f>
        <v>0</v>
      </c>
    </row>
    <row r="111" spans="1:21" ht="13.5">
      <c r="A111" s="7">
        <f>OFFSET(Picture!B110,Info!$G$7,Info!$H$7)</f>
        <v>0</v>
      </c>
      <c s="9">
        <f>OFFSET(Picture!C110,Info!$G$7,Info!$H$7)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OFFSET(Picture!D110,Info!$G$7,Info!$H$7)</f>
        <v>0</v>
      </c>
      <c s="10">
        <f>OFFSET(Picture!E110,Info!$G$7,Info!$H$7)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OFFSET(Picture!F110,Info!$G$7,Info!$H$7)</f>
        <v>0</v>
      </c>
      <c s="10">
        <f>OFFSET(Picture!G110,Info!$G$7,Info!$H$7)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OFFSET(Picture!H110,Info!$G$7,Info!$H$7)</f>
        <v>0</v>
      </c>
      <c s="10">
        <f>OFFSET(Picture!I110,Info!$G$7,Info!$H$7)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OFFSET(Picture!J110,Info!$G$7,Info!$H$7)</f>
        <v>0</v>
      </c>
    </row>
    <row r="112" spans="1:21" ht="13.5">
      <c r="A112" s="7">
        <f>OFFSET(Picture!B111,Info!$G$7,Info!$H$7)</f>
        <v>0</v>
      </c>
      <c s="8">
        <f>OFFSET(Picture!C111,Info!$G$7,Info!$H$7)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OFFSET(Picture!D111,Info!$G$7,Info!$H$7)</f>
        <v>0</v>
      </c>
      <c s="8">
        <f>OFFSET(Picture!E111,Info!$G$7,Info!$H$7)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OFFSET(Picture!F111,Info!$G$7,Info!$H$7)</f>
        <v>0</v>
      </c>
      <c s="8">
        <f>OFFSET(Picture!G111,Info!$G$7,Info!$H$7)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OFFSET(Picture!H111,Info!$G$7,Info!$H$7)</f>
        <v>0</v>
      </c>
      <c s="8">
        <f>OFFSET(Picture!I111,Info!$G$7,Info!$H$7)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OFFSET(Picture!J111,Info!$G$7,Info!$H$7)</f>
        <v>0</v>
      </c>
    </row>
    <row r="113" spans="1:21" ht="13.5">
      <c r="A113" s="7">
        <f>OFFSET(Picture!B112,Info!$G$7,Info!$H$7)</f>
        <v>0</v>
      </c>
      <c s="9">
        <f>OFFSET(Picture!C112,Info!$G$7,Info!$H$7)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OFFSET(Picture!D112,Info!$G$7,Info!$H$7)</f>
        <v>0</v>
      </c>
      <c s="10">
        <f>OFFSET(Picture!E112,Info!$G$7,Info!$H$7)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OFFSET(Picture!F112,Info!$G$7,Info!$H$7)</f>
        <v>0</v>
      </c>
      <c s="10">
        <f>OFFSET(Picture!G112,Info!$G$7,Info!$H$7)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OFFSET(Picture!H112,Info!$G$7,Info!$H$7)</f>
        <v>0</v>
      </c>
      <c s="10">
        <f>OFFSET(Picture!I112,Info!$G$7,Info!$H$7)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OFFSET(Picture!J112,Info!$G$7,Info!$H$7)</f>
        <v>0</v>
      </c>
    </row>
    <row r="114" spans="1:21" ht="13.5">
      <c r="A114" s="7">
        <f>OFFSET(Picture!B113,Info!$G$7,Info!$H$7)</f>
        <v>0</v>
      </c>
      <c s="8">
        <f>OFFSET(Picture!C113,Info!$G$7,Info!$H$7)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OFFSET(Picture!D113,Info!$G$7,Info!$H$7)</f>
        <v>0</v>
      </c>
      <c s="8">
        <f>OFFSET(Picture!E113,Info!$G$7,Info!$H$7)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OFFSET(Picture!F113,Info!$G$7,Info!$H$7)</f>
        <v>0</v>
      </c>
      <c s="8">
        <f>OFFSET(Picture!G113,Info!$G$7,Info!$H$7)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OFFSET(Picture!H113,Info!$G$7,Info!$H$7)</f>
        <v>0</v>
      </c>
      <c s="8">
        <f>OFFSET(Picture!I113,Info!$G$7,Info!$H$7)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OFFSET(Picture!J113,Info!$G$7,Info!$H$7)</f>
        <v>0</v>
      </c>
    </row>
    <row r="115" spans="1:21" ht="13.5">
      <c r="A115" s="7">
        <f>OFFSET(Picture!B114,Info!$G$7,Info!$H$7)</f>
        <v>0</v>
      </c>
      <c s="9">
        <f>OFFSET(Picture!C114,Info!$G$7,Info!$H$7)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OFFSET(Picture!D114,Info!$G$7,Info!$H$7)</f>
        <v>0</v>
      </c>
      <c s="10">
        <f>OFFSET(Picture!E114,Info!$G$7,Info!$H$7)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OFFSET(Picture!F114,Info!$G$7,Info!$H$7)</f>
        <v>0</v>
      </c>
      <c s="10">
        <f>OFFSET(Picture!G114,Info!$G$7,Info!$H$7)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OFFSET(Picture!H114,Info!$G$7,Info!$H$7)</f>
        <v>0</v>
      </c>
      <c s="10">
        <f>OFFSET(Picture!I114,Info!$G$7,Info!$H$7)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OFFSET(Picture!J114,Info!$G$7,Info!$H$7)</f>
        <v>0</v>
      </c>
    </row>
    <row r="116" spans="1:21" ht="13.5">
      <c r="A116" s="7">
        <f>OFFSET(Picture!B115,Info!$G$7,Info!$H$7)</f>
        <v>0</v>
      </c>
      <c s="8">
        <f>OFFSET(Picture!C115,Info!$G$7,Info!$H$7)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OFFSET(Picture!D115,Info!$G$7,Info!$H$7)</f>
        <v>0</v>
      </c>
      <c s="8">
        <f>OFFSET(Picture!E115,Info!$G$7,Info!$H$7)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OFFSET(Picture!F115,Info!$G$7,Info!$H$7)</f>
        <v>0</v>
      </c>
      <c s="8">
        <f>OFFSET(Picture!G115,Info!$G$7,Info!$H$7)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OFFSET(Picture!H115,Info!$G$7,Info!$H$7)</f>
        <v>0</v>
      </c>
      <c s="8">
        <f>OFFSET(Picture!I115,Info!$G$7,Info!$H$7)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OFFSET(Picture!J115,Info!$G$7,Info!$H$7)</f>
        <v>0</v>
      </c>
    </row>
    <row r="117" spans="1:21" ht="13.5">
      <c r="A117" s="7">
        <f>OFFSET(Picture!B116,Info!$G$7,Info!$H$7)</f>
        <v>0</v>
      </c>
      <c s="9">
        <f>OFFSET(Picture!C116,Info!$G$7,Info!$H$7)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OFFSET(Picture!D116,Info!$G$7,Info!$H$7)</f>
        <v>0</v>
      </c>
      <c s="10">
        <f>OFFSET(Picture!E116,Info!$G$7,Info!$H$7)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OFFSET(Picture!F116,Info!$G$7,Info!$H$7)</f>
        <v>0</v>
      </c>
      <c s="10">
        <f>OFFSET(Picture!G116,Info!$G$7,Info!$H$7)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OFFSET(Picture!H116,Info!$G$7,Info!$H$7)</f>
        <v>0</v>
      </c>
      <c s="10">
        <f>OFFSET(Picture!I116,Info!$G$7,Info!$H$7)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OFFSET(Picture!J116,Info!$G$7,Info!$H$7)</f>
        <v>0</v>
      </c>
    </row>
    <row r="118" spans="1:21" ht="13.5">
      <c r="A118" s="7">
        <f>OFFSET(Picture!B117,Info!$G$7,Info!$H$7)</f>
        <v>0</v>
      </c>
      <c s="8">
        <f>OFFSET(Picture!C117,Info!$G$7,Info!$H$7)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OFFSET(Picture!D117,Info!$G$7,Info!$H$7)</f>
        <v>0</v>
      </c>
      <c s="8">
        <f>OFFSET(Picture!E117,Info!$G$7,Info!$H$7)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OFFSET(Picture!F117,Info!$G$7,Info!$H$7)</f>
        <v>0</v>
      </c>
      <c s="8">
        <f>OFFSET(Picture!G117,Info!$G$7,Info!$H$7)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OFFSET(Picture!H117,Info!$G$7,Info!$H$7)</f>
        <v>0</v>
      </c>
      <c s="8">
        <f>OFFSET(Picture!I117,Info!$G$7,Info!$H$7)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OFFSET(Picture!J117,Info!$G$7,Info!$H$7)</f>
        <v>0</v>
      </c>
    </row>
    <row r="119" spans="1:21" ht="13.5">
      <c r="A119" s="7">
        <f>OFFSET(Picture!B118,Info!$G$7,Info!$H$7)</f>
        <v>0</v>
      </c>
      <c s="9">
        <f>OFFSET(Picture!C118,Info!$G$7,Info!$H$7)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OFFSET(Picture!D118,Info!$G$7,Info!$H$7)</f>
        <v>0</v>
      </c>
      <c s="10">
        <f>OFFSET(Picture!E118,Info!$G$7,Info!$H$7)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OFFSET(Picture!F118,Info!$G$7,Info!$H$7)</f>
        <v>0</v>
      </c>
      <c s="10">
        <f>OFFSET(Picture!G118,Info!$G$7,Info!$H$7)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OFFSET(Picture!H118,Info!$G$7,Info!$H$7)</f>
        <v>0</v>
      </c>
      <c s="10">
        <f>OFFSET(Picture!I118,Info!$G$7,Info!$H$7)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OFFSET(Picture!J118,Info!$G$7,Info!$H$7)</f>
        <v>0</v>
      </c>
    </row>
    <row r="120" spans="1:21" ht="13.5">
      <c r="A120" s="7">
        <f>OFFSET(Picture!B119,Info!$G$7,Info!$H$7)</f>
        <v>0</v>
      </c>
      <c s="8">
        <f>OFFSET(Picture!C119,Info!$G$7,Info!$H$7)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OFFSET(Picture!D119,Info!$G$7,Info!$H$7)</f>
        <v>0</v>
      </c>
      <c s="8">
        <f>OFFSET(Picture!E119,Info!$G$7,Info!$H$7)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OFFSET(Picture!F119,Info!$G$7,Info!$H$7)</f>
        <v>0</v>
      </c>
      <c s="8">
        <f>OFFSET(Picture!G119,Info!$G$7,Info!$H$7)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OFFSET(Picture!H119,Info!$G$7,Info!$H$7)</f>
        <v>0</v>
      </c>
      <c s="8">
        <f>OFFSET(Picture!I119,Info!$G$7,Info!$H$7)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OFFSET(Picture!J119,Info!$G$7,Info!$H$7)</f>
        <v>0</v>
      </c>
    </row>
    <row r="121" spans="1:21" ht="13.5">
      <c r="A121" s="7">
        <f>OFFSET(Picture!B120,Info!$G$7,Info!$H$7)</f>
        <v>0</v>
      </c>
      <c s="9">
        <f>OFFSET(Picture!C120,Info!$G$7,Info!$H$7)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OFFSET(Picture!D120,Info!$G$7,Info!$H$7)</f>
        <v>0</v>
      </c>
      <c s="10">
        <f>OFFSET(Picture!E120,Info!$G$7,Info!$H$7)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OFFSET(Picture!F120,Info!$G$7,Info!$H$7)</f>
        <v>0</v>
      </c>
      <c s="10">
        <f>OFFSET(Picture!G120,Info!$G$7,Info!$H$7)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OFFSET(Picture!H120,Info!$G$7,Info!$H$7)</f>
        <v>0</v>
      </c>
      <c s="10">
        <f>OFFSET(Picture!I120,Info!$G$7,Info!$H$7)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OFFSET(Picture!J120,Info!$G$7,Info!$H$7)</f>
        <v>0</v>
      </c>
    </row>
    <row r="122" spans="1:21" ht="13.5">
      <c r="A122" s="7">
        <f>OFFSET(Picture!B121,Info!$G$7,Info!$H$7)</f>
        <v>0</v>
      </c>
      <c s="8">
        <f>OFFSET(Picture!C121,Info!$G$7,Info!$H$7)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OFFSET(Picture!D121,Info!$G$7,Info!$H$7)</f>
        <v>0</v>
      </c>
      <c s="8">
        <f>OFFSET(Picture!E121,Info!$G$7,Info!$H$7)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OFFSET(Picture!F121,Info!$G$7,Info!$H$7)</f>
        <v>0</v>
      </c>
      <c s="8">
        <f>OFFSET(Picture!G121,Info!$G$7,Info!$H$7)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OFFSET(Picture!H121,Info!$G$7,Info!$H$7)</f>
        <v>0</v>
      </c>
      <c s="8">
        <f>OFFSET(Picture!I121,Info!$G$7,Info!$H$7)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OFFSET(Picture!J121,Info!$G$7,Info!$H$7)</f>
        <v>0</v>
      </c>
    </row>
    <row r="123" spans="1:21" ht="13.5">
      <c r="A123" s="7">
        <f>OFFSET(Picture!B122,Info!$G$7,Info!$H$7)</f>
        <v>0</v>
      </c>
      <c s="9">
        <f>OFFSET(Picture!C122,Info!$G$7,Info!$H$7)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OFFSET(Picture!D122,Info!$G$7,Info!$H$7)</f>
        <v>0</v>
      </c>
      <c s="10">
        <f>OFFSET(Picture!E122,Info!$G$7,Info!$H$7)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OFFSET(Picture!F122,Info!$G$7,Info!$H$7)</f>
        <v>0</v>
      </c>
      <c s="10">
        <f>OFFSET(Picture!G122,Info!$G$7,Info!$H$7)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OFFSET(Picture!H122,Info!$G$7,Info!$H$7)</f>
        <v>0</v>
      </c>
      <c s="10">
        <f>OFFSET(Picture!I122,Info!$G$7,Info!$H$7)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OFFSET(Picture!J122,Info!$G$7,Info!$H$7)</f>
        <v>0</v>
      </c>
    </row>
    <row r="124" spans="1:21" ht="13.5">
      <c r="A124" s="7">
        <f>OFFSET(Picture!B123,Info!$G$7,Info!$H$7)</f>
        <v>0</v>
      </c>
      <c s="8">
        <f>OFFSET(Picture!C123,Info!$G$7,Info!$H$7)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OFFSET(Picture!D123,Info!$G$7,Info!$H$7)</f>
        <v>0</v>
      </c>
      <c s="8">
        <f>OFFSET(Picture!E123,Info!$G$7,Info!$H$7)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OFFSET(Picture!F123,Info!$G$7,Info!$H$7)</f>
        <v>0</v>
      </c>
      <c s="8">
        <f>OFFSET(Picture!G123,Info!$G$7,Info!$H$7)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OFFSET(Picture!H123,Info!$G$7,Info!$H$7)</f>
        <v>0</v>
      </c>
      <c s="8">
        <f>OFFSET(Picture!I123,Info!$G$7,Info!$H$7)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OFFSET(Picture!J123,Info!$G$7,Info!$H$7)</f>
        <v>0</v>
      </c>
    </row>
    <row r="125" spans="1:21" ht="13.5">
      <c r="A125" s="7">
        <f>OFFSET(Picture!B124,Info!$G$7,Info!$H$7)</f>
        <v>0</v>
      </c>
      <c s="9">
        <f>OFFSET(Picture!C124,Info!$G$7,Info!$H$7)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OFFSET(Picture!D124,Info!$G$7,Info!$H$7)</f>
        <v>0</v>
      </c>
      <c s="10">
        <f>OFFSET(Picture!E124,Info!$G$7,Info!$H$7)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OFFSET(Picture!F124,Info!$G$7,Info!$H$7)</f>
        <v>0</v>
      </c>
      <c s="10">
        <f>OFFSET(Picture!G124,Info!$G$7,Info!$H$7)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OFFSET(Picture!H124,Info!$G$7,Info!$H$7)</f>
        <v>0</v>
      </c>
      <c s="10">
        <f>OFFSET(Picture!I124,Info!$G$7,Info!$H$7)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OFFSET(Picture!J124,Info!$G$7,Info!$H$7)</f>
        <v>0</v>
      </c>
    </row>
    <row r="126" spans="1:21" ht="13.5">
      <c r="A126" s="7">
        <f>OFFSET(Picture!B125,Info!$G$7,Info!$H$7)</f>
        <v>0</v>
      </c>
      <c s="8">
        <f>OFFSET(Picture!C125,Info!$G$7,Info!$H$7)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OFFSET(Picture!D125,Info!$G$7,Info!$H$7)</f>
        <v>0</v>
      </c>
      <c s="8">
        <f>OFFSET(Picture!E125,Info!$G$7,Info!$H$7)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OFFSET(Picture!F125,Info!$G$7,Info!$H$7)</f>
        <v>0</v>
      </c>
      <c s="8">
        <f>OFFSET(Picture!G125,Info!$G$7,Info!$H$7)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OFFSET(Picture!H125,Info!$G$7,Info!$H$7)</f>
        <v>0</v>
      </c>
      <c s="8">
        <f>OFFSET(Picture!I125,Info!$G$7,Info!$H$7)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OFFSET(Picture!J125,Info!$G$7,Info!$H$7)</f>
        <v>0</v>
      </c>
    </row>
    <row r="127" spans="1:21" ht="13.5">
      <c r="A127" s="7">
        <f>OFFSET(Picture!B126,Info!$G$7,Info!$H$7)</f>
        <v>0</v>
      </c>
      <c s="9">
        <f>OFFSET(Picture!C126,Info!$G$7,Info!$H$7)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OFFSET(Picture!D126,Info!$G$7,Info!$H$7)</f>
        <v>0</v>
      </c>
      <c s="10">
        <f>OFFSET(Picture!E126,Info!$G$7,Info!$H$7)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OFFSET(Picture!F126,Info!$G$7,Info!$H$7)</f>
        <v>0</v>
      </c>
      <c s="10">
        <f>OFFSET(Picture!G126,Info!$G$7,Info!$H$7)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OFFSET(Picture!H126,Info!$G$7,Info!$H$7)</f>
        <v>0</v>
      </c>
      <c s="10">
        <f>OFFSET(Picture!I126,Info!$G$7,Info!$H$7)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OFFSET(Picture!J126,Info!$G$7,Info!$H$7)</f>
        <v>0</v>
      </c>
    </row>
    <row r="128" spans="1:21" ht="13.5">
      <c r="A128" s="7">
        <f>OFFSET(Picture!B127,Info!$G$7,Info!$H$7)</f>
        <v>0</v>
      </c>
      <c s="9">
        <f>OFFSET(Picture!C127,Info!$G$7,Info!$H$7)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OFFSET(Picture!D127,Info!$G$7,Info!$H$7)</f>
        <v>0</v>
      </c>
      <c s="10">
        <f>OFFSET(Picture!E127,Info!$G$7,Info!$H$7)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OFFSET(Picture!F127,Info!$G$7,Info!$H$7)</f>
        <v>0</v>
      </c>
      <c s="10">
        <f>OFFSET(Picture!G127,Info!$G$7,Info!$H$7)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OFFSET(Picture!H127,Info!$G$7,Info!$H$7)</f>
        <v>0</v>
      </c>
      <c s="10">
        <f>OFFSET(Picture!I127,Info!$G$7,Info!$H$7)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OFFSET(Picture!J127,Info!$G$7,Info!$H$7)</f>
        <v>0</v>
      </c>
    </row>
    <row r="129" spans="1:21" ht="13.5">
      <c r="A129" s="7">
        <f>OFFSET(Picture!B128,Info!$G$7,Info!$H$7)</f>
        <v>0</v>
      </c>
      <c s="8">
        <f>OFFSET(Picture!C128,Info!$G$7,Info!$H$7)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OFFSET(Picture!D128,Info!$G$7,Info!$H$7)</f>
        <v>0</v>
      </c>
      <c s="8">
        <f>OFFSET(Picture!E128,Info!$G$7,Info!$H$7)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OFFSET(Picture!F128,Info!$G$7,Info!$H$7)</f>
        <v>0</v>
      </c>
      <c s="8">
        <f>OFFSET(Picture!G128,Info!$G$7,Info!$H$7)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OFFSET(Picture!H128,Info!$G$7,Info!$H$7)</f>
        <v>0</v>
      </c>
      <c s="8">
        <f>OFFSET(Picture!I128,Info!$G$7,Info!$H$7)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OFFSET(Picture!J128,Info!$G$7,Info!$H$7)</f>
        <v>0</v>
      </c>
    </row>
    <row r="130" spans="1:21" ht="13.5">
      <c r="A130" s="7">
        <f>OFFSET(Picture!B129,Info!$G$7,Info!$H$7)</f>
        <v>0</v>
      </c>
      <c s="9">
        <f>OFFSET(Picture!C129,Info!$G$7,Info!$H$7)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OFFSET(Picture!D129,Info!$G$7,Info!$H$7)</f>
        <v>0</v>
      </c>
      <c s="10">
        <f>OFFSET(Picture!E129,Info!$G$7,Info!$H$7)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OFFSET(Picture!F129,Info!$G$7,Info!$H$7)</f>
        <v>0</v>
      </c>
      <c s="10">
        <f>OFFSET(Picture!G129,Info!$G$7,Info!$H$7)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OFFSET(Picture!H129,Info!$G$7,Info!$H$7)</f>
        <v>0</v>
      </c>
      <c s="10">
        <f>OFFSET(Picture!I129,Info!$G$7,Info!$H$7)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OFFSET(Picture!J129,Info!$G$7,Info!$H$7)</f>
        <v>0</v>
      </c>
    </row>
    <row r="131" spans="1:21" ht="13.5">
      <c r="A131" s="7">
        <f>OFFSET(Picture!B130,Info!$G$7,Info!$H$7)</f>
        <v>0</v>
      </c>
      <c s="8">
        <f>OFFSET(Picture!C130,Info!$G$7,Info!$H$7)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OFFSET(Picture!D130,Info!$G$7,Info!$H$7)</f>
        <v>0</v>
      </c>
      <c s="8">
        <f>OFFSET(Picture!E130,Info!$G$7,Info!$H$7)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OFFSET(Picture!F130,Info!$G$7,Info!$H$7)</f>
        <v>0</v>
      </c>
      <c s="8">
        <f>OFFSET(Picture!G130,Info!$G$7,Info!$H$7)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OFFSET(Picture!H130,Info!$G$7,Info!$H$7)</f>
        <v>0</v>
      </c>
      <c s="8">
        <f>OFFSET(Picture!I130,Info!$G$7,Info!$H$7)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OFFSET(Picture!J130,Info!$G$7,Info!$H$7)</f>
        <v>0</v>
      </c>
    </row>
    <row r="132" spans="1:21" ht="13.5">
      <c r="A132" s="7">
        <f>OFFSET(Picture!B131,Info!$G$7,Info!$H$7)</f>
        <v>0</v>
      </c>
      <c s="9">
        <f>OFFSET(Picture!C131,Info!$G$7,Info!$H$7)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OFFSET(Picture!D131,Info!$G$7,Info!$H$7)</f>
        <v>0</v>
      </c>
      <c s="10">
        <f>OFFSET(Picture!E131,Info!$G$7,Info!$H$7)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OFFSET(Picture!F131,Info!$G$7,Info!$H$7)</f>
        <v>0</v>
      </c>
      <c s="10">
        <f>OFFSET(Picture!G131,Info!$G$7,Info!$H$7)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OFFSET(Picture!H131,Info!$G$7,Info!$H$7)</f>
        <v>0</v>
      </c>
      <c s="10">
        <f>OFFSET(Picture!I131,Info!$G$7,Info!$H$7)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OFFSET(Picture!J131,Info!$G$7,Info!$H$7)</f>
        <v>0</v>
      </c>
    </row>
    <row r="133" spans="1:21" ht="13.5">
      <c r="A133" s="7">
        <f>OFFSET(Picture!B132,Info!$G$7,Info!$H$7)</f>
        <v>0</v>
      </c>
      <c s="8">
        <f>OFFSET(Picture!C132,Info!$G$7,Info!$H$7)</f>
        <v>0</v>
      </c>
      <c s="36" t="str">
        <f t="shared" si="12"/>
        <v>NA</v>
      </c>
      <c s="36" t="str">
        <f t="shared" si="13"/>
        <v>NA</v>
      </c>
      <c s="36" t="str">
        <f t="shared" si="14"/>
        <v>NA</v>
      </c>
      <c s="8">
        <f>OFFSET(Picture!D132,Info!$G$7,Info!$H$7)</f>
        <v>0</v>
      </c>
      <c s="8">
        <f>OFFSET(Picture!E132,Info!$G$7,Info!$H$7)</f>
        <v>0</v>
      </c>
      <c s="36" t="str">
        <f t="shared" si="15"/>
        <v>NA</v>
      </c>
      <c s="36" t="str">
        <f t="shared" si="16"/>
        <v>NA</v>
      </c>
      <c s="36" t="str">
        <f t="shared" si="17"/>
        <v>NA</v>
      </c>
      <c s="8">
        <f>OFFSET(Picture!F132,Info!$G$7,Info!$H$7)</f>
        <v>0</v>
      </c>
      <c s="8">
        <f>OFFSET(Picture!G132,Info!$G$7,Info!$H$7)</f>
        <v>0</v>
      </c>
      <c s="36" t="str">
        <f t="shared" si="18"/>
        <v>NA</v>
      </c>
      <c s="36" t="str">
        <f t="shared" si="19"/>
        <v>NA</v>
      </c>
      <c s="36" t="str">
        <f t="shared" si="20"/>
        <v>NA</v>
      </c>
      <c s="8">
        <f>OFFSET(Picture!H132,Info!$G$7,Info!$H$7)</f>
        <v>0</v>
      </c>
      <c s="8">
        <f>OFFSET(Picture!I132,Info!$G$7,Info!$H$7)</f>
        <v>0</v>
      </c>
      <c s="36" t="str">
        <f t="shared" si="21"/>
        <v>NA</v>
      </c>
      <c s="36" t="str">
        <f t="shared" si="22"/>
        <v>NA</v>
      </c>
      <c s="36" t="str">
        <f t="shared" si="23"/>
        <v>NA</v>
      </c>
      <c s="8">
        <f>OFFSET(Picture!J132,Info!$G$7,Info!$H$7)</f>
        <v>0</v>
      </c>
    </row>
    <row r="134" spans="1:21" ht="13.5">
      <c r="A134" s="7">
        <f>OFFSET(Picture!B133,Info!$G$7,Info!$H$7)</f>
        <v>0</v>
      </c>
      <c s="9">
        <f>OFFSET(Picture!C133,Info!$G$7,Info!$H$7)</f>
        <v>0</v>
      </c>
      <c s="39" t="str">
        <f t="shared" si="12"/>
        <v>NA</v>
      </c>
      <c s="39" t="str">
        <f t="shared" si="13"/>
        <v>NA</v>
      </c>
      <c s="39" t="str">
        <f t="shared" si="14"/>
        <v>NA</v>
      </c>
      <c s="9">
        <f>OFFSET(Picture!D133,Info!$G$7,Info!$H$7)</f>
        <v>0</v>
      </c>
      <c s="10">
        <f>OFFSET(Picture!E133,Info!$G$7,Info!$H$7)</f>
        <v>0</v>
      </c>
      <c s="39" t="str">
        <f t="shared" si="15"/>
        <v>NA</v>
      </c>
      <c s="39" t="str">
        <f t="shared" si="16"/>
        <v>NA</v>
      </c>
      <c s="39" t="str">
        <f t="shared" si="17"/>
        <v>NA</v>
      </c>
      <c s="10">
        <f>OFFSET(Picture!F133,Info!$G$7,Info!$H$7)</f>
        <v>0</v>
      </c>
      <c s="10">
        <f>OFFSET(Picture!G133,Info!$G$7,Info!$H$7)</f>
        <v>0</v>
      </c>
      <c s="39" t="str">
        <f t="shared" si="18"/>
        <v>NA</v>
      </c>
      <c s="39" t="str">
        <f t="shared" si="19"/>
        <v>NA</v>
      </c>
      <c s="39" t="str">
        <f t="shared" si="20"/>
        <v>NA</v>
      </c>
      <c s="10">
        <f>OFFSET(Picture!H133,Info!$G$7,Info!$H$7)</f>
        <v>0</v>
      </c>
      <c s="10">
        <f>OFFSET(Picture!I133,Info!$G$7,Info!$H$7)</f>
        <v>0</v>
      </c>
      <c s="39" t="str">
        <f t="shared" si="21"/>
        <v>NA</v>
      </c>
      <c s="39" t="str">
        <f t="shared" si="22"/>
        <v>NA</v>
      </c>
      <c s="39" t="str">
        <f t="shared" si="23"/>
        <v>NA</v>
      </c>
      <c s="10">
        <f>OFFSET(Picture!J133,Info!$G$7,Info!$H$7)</f>
        <v>0</v>
      </c>
    </row>
    <row r="135" spans="1:21" ht="13.5">
      <c r="A135" s="7">
        <f>OFFSET(Picture!B134,Info!$G$7,Info!$H$7)</f>
        <v>0</v>
      </c>
      <c s="8">
        <f>OFFSET(Picture!C134,Info!$G$7,Info!$H$7)</f>
        <v>0</v>
      </c>
      <c s="36" t="str">
        <f t="shared" ref="C135:C176" si="24">IF(ISERROR((B135-F135)/F135*100),"NA",(B135-F135)/F135*100)</f>
        <v>NA</v>
      </c>
      <c s="36" t="str">
        <f t="shared" ref="D135:D176" si="25">IF(ISERROR(B135/B$6*100),"NA",B135/B$6*100)</f>
        <v>NA</v>
      </c>
      <c s="36" t="str">
        <f t="shared" ref="E135:E176" si="26">IF(ISERROR(D135-(F135/F$6*100)),"NA",D135-(F135/F$6*100))</f>
        <v>NA</v>
      </c>
      <c s="8">
        <f>OFFSET(Picture!D134,Info!$G$7,Info!$H$7)</f>
        <v>0</v>
      </c>
      <c s="8">
        <f>OFFSET(Picture!E134,Info!$G$7,Info!$H$7)</f>
        <v>0</v>
      </c>
      <c s="36" t="str">
        <f t="shared" ref="H135:H176" si="27">IF(ISERROR((G135-K135)/K135*100),"NA",(G135-K135)/K135*100)</f>
        <v>NA</v>
      </c>
      <c s="36" t="str">
        <f t="shared" ref="I135:I176" si="28">IF(ISERROR(G135/G$6*100),"NA",G135/G$6*100)</f>
        <v>NA</v>
      </c>
      <c s="36" t="str">
        <f t="shared" ref="J135:J176" si="29">IF(ISERROR(I135-(K135/K$6*100)),"NA",I135-(K135/K$6*100))</f>
        <v>NA</v>
      </c>
      <c s="8">
        <f>OFFSET(Picture!F134,Info!$G$7,Info!$H$7)</f>
        <v>0</v>
      </c>
      <c s="8">
        <f>OFFSET(Picture!G134,Info!$G$7,Info!$H$7)</f>
        <v>0</v>
      </c>
      <c s="36" t="str">
        <f t="shared" ref="M135:M176" si="30">IF(ISERROR((L135-P135)/P135*100),"NA",(L135-P135)/P135*100)</f>
        <v>NA</v>
      </c>
      <c s="36" t="str">
        <f t="shared" ref="N135:N176" si="31">IF(ISERROR(L135/L$6*100),"NA",L135/L$6*100)</f>
        <v>NA</v>
      </c>
      <c s="36" t="str">
        <f t="shared" ref="O135:O176" si="32">IF(ISERROR(N135-(P135/P$6*100)),"NA",N135-(P135/P$6*100))</f>
        <v>NA</v>
      </c>
      <c s="8">
        <f>OFFSET(Picture!H134,Info!$G$7,Info!$H$7)</f>
        <v>0</v>
      </c>
      <c s="8">
        <f>OFFSET(Picture!I134,Info!$G$7,Info!$H$7)</f>
        <v>0</v>
      </c>
      <c s="36" t="str">
        <f t="shared" ref="R135:R176" si="33">IF(ISERROR((Q135-U135)/U135*100),"NA",(Q135-U135)/U135*100)</f>
        <v>NA</v>
      </c>
      <c s="36" t="str">
        <f t="shared" ref="S135:S176" si="34">IF(ISERROR(Q135/Q$6*100),"NA",Q135/Q$6*100)</f>
        <v>NA</v>
      </c>
      <c s="36" t="str">
        <f t="shared" ref="T135:T176" si="35">IF(ISERROR(S135-(U135/U$6*100)),"NA",S135-(U135/U$6*100))</f>
        <v>NA</v>
      </c>
      <c s="8">
        <f>OFFSET(Picture!J134,Info!$G$7,Info!$H$7)</f>
        <v>0</v>
      </c>
    </row>
    <row r="136" spans="1:21" ht="13.5">
      <c r="A136" s="7">
        <f>OFFSET(Picture!B135,Info!$G$7,Info!$H$7)</f>
        <v>0</v>
      </c>
      <c s="9">
        <f>OFFSET(Picture!C135,Info!$G$7,Info!$H$7)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OFFSET(Picture!D135,Info!$G$7,Info!$H$7)</f>
        <v>0</v>
      </c>
      <c s="10">
        <f>OFFSET(Picture!E135,Info!$G$7,Info!$H$7)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OFFSET(Picture!F135,Info!$G$7,Info!$H$7)</f>
        <v>0</v>
      </c>
      <c s="10">
        <f>OFFSET(Picture!G135,Info!$G$7,Info!$H$7)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OFFSET(Picture!H135,Info!$G$7,Info!$H$7)</f>
        <v>0</v>
      </c>
      <c s="10">
        <f>OFFSET(Picture!I135,Info!$G$7,Info!$H$7)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OFFSET(Picture!J135,Info!$G$7,Info!$H$7)</f>
        <v>0</v>
      </c>
    </row>
    <row r="137" spans="1:21" ht="13.5">
      <c r="A137" s="7">
        <f>OFFSET(Picture!B136,Info!$G$7,Info!$H$7)</f>
        <v>0</v>
      </c>
      <c s="8">
        <f>OFFSET(Picture!C136,Info!$G$7,Info!$H$7)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OFFSET(Picture!D136,Info!$G$7,Info!$H$7)</f>
        <v>0</v>
      </c>
      <c s="8">
        <f>OFFSET(Picture!E136,Info!$G$7,Info!$H$7)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OFFSET(Picture!F136,Info!$G$7,Info!$H$7)</f>
        <v>0</v>
      </c>
      <c s="8">
        <f>OFFSET(Picture!G136,Info!$G$7,Info!$H$7)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OFFSET(Picture!H136,Info!$G$7,Info!$H$7)</f>
        <v>0</v>
      </c>
      <c s="8">
        <f>OFFSET(Picture!I136,Info!$G$7,Info!$H$7)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OFFSET(Picture!J136,Info!$G$7,Info!$H$7)</f>
        <v>0</v>
      </c>
    </row>
    <row r="138" spans="1:21" ht="13.5">
      <c r="A138" s="7">
        <f>OFFSET(Picture!B137,Info!$G$7,Info!$H$7)</f>
        <v>0</v>
      </c>
      <c s="9">
        <f>OFFSET(Picture!C137,Info!$G$7,Info!$H$7)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OFFSET(Picture!D137,Info!$G$7,Info!$H$7)</f>
        <v>0</v>
      </c>
      <c s="10">
        <f>OFFSET(Picture!E137,Info!$G$7,Info!$H$7)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OFFSET(Picture!F137,Info!$G$7,Info!$H$7)</f>
        <v>0</v>
      </c>
      <c s="10">
        <f>OFFSET(Picture!G137,Info!$G$7,Info!$H$7)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OFFSET(Picture!H137,Info!$G$7,Info!$H$7)</f>
        <v>0</v>
      </c>
      <c s="10">
        <f>OFFSET(Picture!I137,Info!$G$7,Info!$H$7)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OFFSET(Picture!J137,Info!$G$7,Info!$H$7)</f>
        <v>0</v>
      </c>
    </row>
    <row r="139" spans="1:21" ht="13.5">
      <c r="A139" s="7">
        <f>OFFSET(Picture!B138,Info!$G$7,Info!$H$7)</f>
        <v>0</v>
      </c>
      <c s="8">
        <f>OFFSET(Picture!C138,Info!$G$7,Info!$H$7)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OFFSET(Picture!D138,Info!$G$7,Info!$H$7)</f>
        <v>0</v>
      </c>
      <c s="8">
        <f>OFFSET(Picture!E138,Info!$G$7,Info!$H$7)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OFFSET(Picture!F138,Info!$G$7,Info!$H$7)</f>
        <v>0</v>
      </c>
      <c s="8">
        <f>OFFSET(Picture!G138,Info!$G$7,Info!$H$7)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OFFSET(Picture!H138,Info!$G$7,Info!$H$7)</f>
        <v>0</v>
      </c>
      <c s="8">
        <f>OFFSET(Picture!I138,Info!$G$7,Info!$H$7)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OFFSET(Picture!J138,Info!$G$7,Info!$H$7)</f>
        <v>0</v>
      </c>
    </row>
    <row r="140" spans="1:21" ht="13.5">
      <c r="A140" s="7">
        <f>OFFSET(Picture!B139,Info!$G$7,Info!$H$7)</f>
        <v>0</v>
      </c>
      <c s="9">
        <f>OFFSET(Picture!C139,Info!$G$7,Info!$H$7)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OFFSET(Picture!D139,Info!$G$7,Info!$H$7)</f>
        <v>0</v>
      </c>
      <c s="10">
        <f>OFFSET(Picture!E139,Info!$G$7,Info!$H$7)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OFFSET(Picture!F139,Info!$G$7,Info!$H$7)</f>
        <v>0</v>
      </c>
      <c s="10">
        <f>OFFSET(Picture!G139,Info!$G$7,Info!$H$7)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OFFSET(Picture!H139,Info!$G$7,Info!$H$7)</f>
        <v>0</v>
      </c>
      <c s="10">
        <f>OFFSET(Picture!I139,Info!$G$7,Info!$H$7)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OFFSET(Picture!J139,Info!$G$7,Info!$H$7)</f>
        <v>0</v>
      </c>
    </row>
    <row r="141" spans="1:21" ht="13.5">
      <c r="A141" s="7">
        <f>OFFSET(Picture!B140,Info!$G$7,Info!$H$7)</f>
        <v>0</v>
      </c>
      <c s="8">
        <f>OFFSET(Picture!C140,Info!$G$7,Info!$H$7)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OFFSET(Picture!D140,Info!$G$7,Info!$H$7)</f>
        <v>0</v>
      </c>
      <c s="8">
        <f>OFFSET(Picture!E140,Info!$G$7,Info!$H$7)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OFFSET(Picture!F140,Info!$G$7,Info!$H$7)</f>
        <v>0</v>
      </c>
      <c s="8">
        <f>OFFSET(Picture!G140,Info!$G$7,Info!$H$7)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OFFSET(Picture!H140,Info!$G$7,Info!$H$7)</f>
        <v>0</v>
      </c>
      <c s="8">
        <f>OFFSET(Picture!I140,Info!$G$7,Info!$H$7)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OFFSET(Picture!J140,Info!$G$7,Info!$H$7)</f>
        <v>0</v>
      </c>
    </row>
    <row r="142" spans="1:21" ht="13.5">
      <c r="A142" s="7">
        <f>OFFSET(Picture!B141,Info!$G$7,Info!$H$7)</f>
        <v>0</v>
      </c>
      <c s="9">
        <f>OFFSET(Picture!C141,Info!$G$7,Info!$H$7)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OFFSET(Picture!D141,Info!$G$7,Info!$H$7)</f>
        <v>0</v>
      </c>
      <c s="10">
        <f>OFFSET(Picture!E141,Info!$G$7,Info!$H$7)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OFFSET(Picture!F141,Info!$G$7,Info!$H$7)</f>
        <v>0</v>
      </c>
      <c s="10">
        <f>OFFSET(Picture!G141,Info!$G$7,Info!$H$7)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OFFSET(Picture!H141,Info!$G$7,Info!$H$7)</f>
        <v>0</v>
      </c>
      <c s="10">
        <f>OFFSET(Picture!I141,Info!$G$7,Info!$H$7)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OFFSET(Picture!J141,Info!$G$7,Info!$H$7)</f>
        <v>0</v>
      </c>
    </row>
    <row r="143" spans="1:21" ht="13.5">
      <c r="A143" s="7">
        <f>OFFSET(Picture!B142,Info!$G$7,Info!$H$7)</f>
        <v>0</v>
      </c>
      <c s="8">
        <f>OFFSET(Picture!C142,Info!$G$7,Info!$H$7)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OFFSET(Picture!D142,Info!$G$7,Info!$H$7)</f>
        <v>0</v>
      </c>
      <c s="8">
        <f>OFFSET(Picture!E142,Info!$G$7,Info!$H$7)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OFFSET(Picture!F142,Info!$G$7,Info!$H$7)</f>
        <v>0</v>
      </c>
      <c s="8">
        <f>OFFSET(Picture!G142,Info!$G$7,Info!$H$7)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OFFSET(Picture!H142,Info!$G$7,Info!$H$7)</f>
        <v>0</v>
      </c>
      <c s="8">
        <f>OFFSET(Picture!I142,Info!$G$7,Info!$H$7)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OFFSET(Picture!J142,Info!$G$7,Info!$H$7)</f>
        <v>0</v>
      </c>
    </row>
    <row r="144" spans="1:21" ht="13.5">
      <c r="A144" s="7">
        <f>OFFSET(Picture!B143,Info!$G$7,Info!$H$7)</f>
        <v>0</v>
      </c>
      <c s="9">
        <f>OFFSET(Picture!C143,Info!$G$7,Info!$H$7)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OFFSET(Picture!D143,Info!$G$7,Info!$H$7)</f>
        <v>0</v>
      </c>
      <c s="10">
        <f>OFFSET(Picture!E143,Info!$G$7,Info!$H$7)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OFFSET(Picture!F143,Info!$G$7,Info!$H$7)</f>
        <v>0</v>
      </c>
      <c s="10">
        <f>OFFSET(Picture!G143,Info!$G$7,Info!$H$7)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OFFSET(Picture!H143,Info!$G$7,Info!$H$7)</f>
        <v>0</v>
      </c>
      <c s="10">
        <f>OFFSET(Picture!I143,Info!$G$7,Info!$H$7)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OFFSET(Picture!J143,Info!$G$7,Info!$H$7)</f>
        <v>0</v>
      </c>
    </row>
    <row r="145" spans="1:21" ht="13.5">
      <c r="A145" s="7">
        <f>OFFSET(Picture!B144,Info!$G$7,Info!$H$7)</f>
        <v>0</v>
      </c>
      <c s="8">
        <f>OFFSET(Picture!C144,Info!$G$7,Info!$H$7)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OFFSET(Picture!D144,Info!$G$7,Info!$H$7)</f>
        <v>0</v>
      </c>
      <c s="8">
        <f>OFFSET(Picture!E144,Info!$G$7,Info!$H$7)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OFFSET(Picture!F144,Info!$G$7,Info!$H$7)</f>
        <v>0</v>
      </c>
      <c s="8">
        <f>OFFSET(Picture!G144,Info!$G$7,Info!$H$7)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OFFSET(Picture!H144,Info!$G$7,Info!$H$7)</f>
        <v>0</v>
      </c>
      <c s="8">
        <f>OFFSET(Picture!I144,Info!$G$7,Info!$H$7)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OFFSET(Picture!J144,Info!$G$7,Info!$H$7)</f>
        <v>0</v>
      </c>
    </row>
    <row r="146" spans="1:21" ht="13.5">
      <c r="A146" s="7">
        <f>OFFSET(Picture!B145,Info!$G$7,Info!$H$7)</f>
        <v>0</v>
      </c>
      <c s="9">
        <f>OFFSET(Picture!C145,Info!$G$7,Info!$H$7)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OFFSET(Picture!D145,Info!$G$7,Info!$H$7)</f>
        <v>0</v>
      </c>
      <c s="10">
        <f>OFFSET(Picture!E145,Info!$G$7,Info!$H$7)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OFFSET(Picture!F145,Info!$G$7,Info!$H$7)</f>
        <v>0</v>
      </c>
      <c s="10">
        <f>OFFSET(Picture!G145,Info!$G$7,Info!$H$7)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OFFSET(Picture!H145,Info!$G$7,Info!$H$7)</f>
        <v>0</v>
      </c>
      <c s="10">
        <f>OFFSET(Picture!I145,Info!$G$7,Info!$H$7)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OFFSET(Picture!J145,Info!$G$7,Info!$H$7)</f>
        <v>0</v>
      </c>
    </row>
    <row r="147" spans="1:21" ht="13.5">
      <c r="A147" s="7">
        <f>OFFSET(Picture!B146,Info!$G$7,Info!$H$7)</f>
        <v>0</v>
      </c>
      <c s="8">
        <f>OFFSET(Picture!C146,Info!$G$7,Info!$H$7)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OFFSET(Picture!D146,Info!$G$7,Info!$H$7)</f>
        <v>0</v>
      </c>
      <c s="8">
        <f>OFFSET(Picture!E146,Info!$G$7,Info!$H$7)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OFFSET(Picture!F146,Info!$G$7,Info!$H$7)</f>
        <v>0</v>
      </c>
      <c s="8">
        <f>OFFSET(Picture!G146,Info!$G$7,Info!$H$7)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OFFSET(Picture!H146,Info!$G$7,Info!$H$7)</f>
        <v>0</v>
      </c>
      <c s="8">
        <f>OFFSET(Picture!I146,Info!$G$7,Info!$H$7)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OFFSET(Picture!J146,Info!$G$7,Info!$H$7)</f>
        <v>0</v>
      </c>
    </row>
    <row r="148" spans="1:21" ht="13.5">
      <c r="A148" s="7">
        <f>OFFSET(Picture!B147,Info!$G$7,Info!$H$7)</f>
        <v>0</v>
      </c>
      <c s="9">
        <f>OFFSET(Picture!C147,Info!$G$7,Info!$H$7)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OFFSET(Picture!D147,Info!$G$7,Info!$H$7)</f>
        <v>0</v>
      </c>
      <c s="10">
        <f>OFFSET(Picture!E147,Info!$G$7,Info!$H$7)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OFFSET(Picture!F147,Info!$G$7,Info!$H$7)</f>
        <v>0</v>
      </c>
      <c s="10">
        <f>OFFSET(Picture!G147,Info!$G$7,Info!$H$7)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OFFSET(Picture!H147,Info!$G$7,Info!$H$7)</f>
        <v>0</v>
      </c>
      <c s="10">
        <f>OFFSET(Picture!I147,Info!$G$7,Info!$H$7)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OFFSET(Picture!J147,Info!$G$7,Info!$H$7)</f>
        <v>0</v>
      </c>
    </row>
    <row r="149" spans="1:21" ht="13.5">
      <c r="A149" s="7">
        <f>OFFSET(Picture!B148,Info!$G$7,Info!$H$7)</f>
        <v>0</v>
      </c>
      <c s="8">
        <f>OFFSET(Picture!C148,Info!$G$7,Info!$H$7)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OFFSET(Picture!D148,Info!$G$7,Info!$H$7)</f>
        <v>0</v>
      </c>
      <c s="8">
        <f>OFFSET(Picture!E148,Info!$G$7,Info!$H$7)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OFFSET(Picture!F148,Info!$G$7,Info!$H$7)</f>
        <v>0</v>
      </c>
      <c s="8">
        <f>OFFSET(Picture!G148,Info!$G$7,Info!$H$7)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OFFSET(Picture!H148,Info!$G$7,Info!$H$7)</f>
        <v>0</v>
      </c>
      <c s="8">
        <f>OFFSET(Picture!I148,Info!$G$7,Info!$H$7)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OFFSET(Picture!J148,Info!$G$7,Info!$H$7)</f>
        <v>0</v>
      </c>
    </row>
    <row r="150" spans="1:21" ht="13.5">
      <c r="A150" s="7">
        <f>OFFSET(Picture!B149,Info!$G$7,Info!$H$7)</f>
        <v>0</v>
      </c>
      <c s="9">
        <f>OFFSET(Picture!C149,Info!$G$7,Info!$H$7)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OFFSET(Picture!D149,Info!$G$7,Info!$H$7)</f>
        <v>0</v>
      </c>
      <c s="10">
        <f>OFFSET(Picture!E149,Info!$G$7,Info!$H$7)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OFFSET(Picture!F149,Info!$G$7,Info!$H$7)</f>
        <v>0</v>
      </c>
      <c s="10">
        <f>OFFSET(Picture!G149,Info!$G$7,Info!$H$7)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OFFSET(Picture!H149,Info!$G$7,Info!$H$7)</f>
        <v>0</v>
      </c>
      <c s="10">
        <f>OFFSET(Picture!I149,Info!$G$7,Info!$H$7)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OFFSET(Picture!J149,Info!$G$7,Info!$H$7)</f>
        <v>0</v>
      </c>
    </row>
    <row r="151" spans="1:21" ht="13.5">
      <c r="A151" s="7">
        <f>OFFSET(Picture!B150,Info!$G$7,Info!$H$7)</f>
        <v>0</v>
      </c>
      <c s="8">
        <f>OFFSET(Picture!C150,Info!$G$7,Info!$H$7)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OFFSET(Picture!D150,Info!$G$7,Info!$H$7)</f>
        <v>0</v>
      </c>
      <c s="8">
        <f>OFFSET(Picture!E150,Info!$G$7,Info!$H$7)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OFFSET(Picture!F150,Info!$G$7,Info!$H$7)</f>
        <v>0</v>
      </c>
      <c s="8">
        <f>OFFSET(Picture!G150,Info!$G$7,Info!$H$7)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OFFSET(Picture!H150,Info!$G$7,Info!$H$7)</f>
        <v>0</v>
      </c>
      <c s="8">
        <f>OFFSET(Picture!I150,Info!$G$7,Info!$H$7)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OFFSET(Picture!J150,Info!$G$7,Info!$H$7)</f>
        <v>0</v>
      </c>
    </row>
    <row r="152" spans="1:21" ht="13.5">
      <c r="A152" s="7">
        <f>OFFSET(Picture!B151,Info!$G$7,Info!$H$7)</f>
        <v>0</v>
      </c>
      <c s="9">
        <f>OFFSET(Picture!C151,Info!$G$7,Info!$H$7)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OFFSET(Picture!D151,Info!$G$7,Info!$H$7)</f>
        <v>0</v>
      </c>
      <c s="10">
        <f>OFFSET(Picture!E151,Info!$G$7,Info!$H$7)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OFFSET(Picture!F151,Info!$G$7,Info!$H$7)</f>
        <v>0</v>
      </c>
      <c s="10">
        <f>OFFSET(Picture!G151,Info!$G$7,Info!$H$7)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OFFSET(Picture!H151,Info!$G$7,Info!$H$7)</f>
        <v>0</v>
      </c>
      <c s="10">
        <f>OFFSET(Picture!I151,Info!$G$7,Info!$H$7)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OFFSET(Picture!J151,Info!$G$7,Info!$H$7)</f>
        <v>0</v>
      </c>
    </row>
    <row r="153" spans="1:21" ht="13.5">
      <c r="A153" s="7">
        <f>OFFSET(Picture!B152,Info!$G$7,Info!$H$7)</f>
        <v>0</v>
      </c>
      <c s="8">
        <f>OFFSET(Picture!C152,Info!$G$7,Info!$H$7)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OFFSET(Picture!D152,Info!$G$7,Info!$H$7)</f>
        <v>0</v>
      </c>
      <c s="8">
        <f>OFFSET(Picture!E152,Info!$G$7,Info!$H$7)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OFFSET(Picture!F152,Info!$G$7,Info!$H$7)</f>
        <v>0</v>
      </c>
      <c s="8">
        <f>OFFSET(Picture!G152,Info!$G$7,Info!$H$7)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OFFSET(Picture!H152,Info!$G$7,Info!$H$7)</f>
        <v>0</v>
      </c>
      <c s="8">
        <f>OFFSET(Picture!I152,Info!$G$7,Info!$H$7)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OFFSET(Picture!J152,Info!$G$7,Info!$H$7)</f>
        <v>0</v>
      </c>
    </row>
    <row r="154" spans="1:21" ht="13.5">
      <c r="A154" s="7">
        <f>OFFSET(Picture!B153,Info!$G$7,Info!$H$7)</f>
        <v>0</v>
      </c>
      <c s="9">
        <f>OFFSET(Picture!C153,Info!$G$7,Info!$H$7)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OFFSET(Picture!D153,Info!$G$7,Info!$H$7)</f>
        <v>0</v>
      </c>
      <c s="10">
        <f>OFFSET(Picture!E153,Info!$G$7,Info!$H$7)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OFFSET(Picture!F153,Info!$G$7,Info!$H$7)</f>
        <v>0</v>
      </c>
      <c s="10">
        <f>OFFSET(Picture!G153,Info!$G$7,Info!$H$7)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OFFSET(Picture!H153,Info!$G$7,Info!$H$7)</f>
        <v>0</v>
      </c>
      <c s="10">
        <f>OFFSET(Picture!I153,Info!$G$7,Info!$H$7)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OFFSET(Picture!J153,Info!$G$7,Info!$H$7)</f>
        <v>0</v>
      </c>
    </row>
    <row r="155" spans="1:21" ht="13.5">
      <c r="A155" s="7">
        <f>OFFSET(Picture!B154,Info!$G$7,Info!$H$7)</f>
        <v>0</v>
      </c>
      <c s="8">
        <f>OFFSET(Picture!C154,Info!$G$7,Info!$H$7)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OFFSET(Picture!D154,Info!$G$7,Info!$H$7)</f>
        <v>0</v>
      </c>
      <c s="8">
        <f>OFFSET(Picture!E154,Info!$G$7,Info!$H$7)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OFFSET(Picture!F154,Info!$G$7,Info!$H$7)</f>
        <v>0</v>
      </c>
      <c s="8">
        <f>OFFSET(Picture!G154,Info!$G$7,Info!$H$7)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OFFSET(Picture!H154,Info!$G$7,Info!$H$7)</f>
        <v>0</v>
      </c>
      <c s="8">
        <f>OFFSET(Picture!I154,Info!$G$7,Info!$H$7)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OFFSET(Picture!J154,Info!$G$7,Info!$H$7)</f>
        <v>0</v>
      </c>
    </row>
    <row r="156" spans="1:21" ht="13.5">
      <c r="A156" s="7">
        <f>OFFSET(Picture!B155,Info!$G$7,Info!$H$7)</f>
        <v>0</v>
      </c>
      <c s="9">
        <f>OFFSET(Picture!C155,Info!$G$7,Info!$H$7)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OFFSET(Picture!D155,Info!$G$7,Info!$H$7)</f>
        <v>0</v>
      </c>
      <c s="10">
        <f>OFFSET(Picture!E155,Info!$G$7,Info!$H$7)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OFFSET(Picture!F155,Info!$G$7,Info!$H$7)</f>
        <v>0</v>
      </c>
      <c s="10">
        <f>OFFSET(Picture!G155,Info!$G$7,Info!$H$7)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OFFSET(Picture!H155,Info!$G$7,Info!$H$7)</f>
        <v>0</v>
      </c>
      <c s="10">
        <f>OFFSET(Picture!I155,Info!$G$7,Info!$H$7)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OFFSET(Picture!J155,Info!$G$7,Info!$H$7)</f>
        <v>0</v>
      </c>
    </row>
    <row r="157" spans="1:21" ht="13.5">
      <c r="A157" s="7">
        <f>OFFSET(Picture!B156,Info!$G$7,Info!$H$7)</f>
        <v>0</v>
      </c>
      <c s="8">
        <f>OFFSET(Picture!C156,Info!$G$7,Info!$H$7)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OFFSET(Picture!D156,Info!$G$7,Info!$H$7)</f>
        <v>0</v>
      </c>
      <c s="8">
        <f>OFFSET(Picture!E156,Info!$G$7,Info!$H$7)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OFFSET(Picture!F156,Info!$G$7,Info!$H$7)</f>
        <v>0</v>
      </c>
      <c s="8">
        <f>OFFSET(Picture!G156,Info!$G$7,Info!$H$7)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OFFSET(Picture!H156,Info!$G$7,Info!$H$7)</f>
        <v>0</v>
      </c>
      <c s="8">
        <f>OFFSET(Picture!I156,Info!$G$7,Info!$H$7)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OFFSET(Picture!J156,Info!$G$7,Info!$H$7)</f>
        <v>0</v>
      </c>
    </row>
    <row r="158" spans="1:21" ht="13.5">
      <c r="A158" s="7">
        <f>OFFSET(Picture!B157,Info!$G$7,Info!$H$7)</f>
        <v>0</v>
      </c>
      <c s="9">
        <f>OFFSET(Picture!C157,Info!$G$7,Info!$H$7)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OFFSET(Picture!D157,Info!$G$7,Info!$H$7)</f>
        <v>0</v>
      </c>
      <c s="10">
        <f>OFFSET(Picture!E157,Info!$G$7,Info!$H$7)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OFFSET(Picture!F157,Info!$G$7,Info!$H$7)</f>
        <v>0</v>
      </c>
      <c s="10">
        <f>OFFSET(Picture!G157,Info!$G$7,Info!$H$7)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OFFSET(Picture!H157,Info!$G$7,Info!$H$7)</f>
        <v>0</v>
      </c>
      <c s="10">
        <f>OFFSET(Picture!I157,Info!$G$7,Info!$H$7)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OFFSET(Picture!J157,Info!$G$7,Info!$H$7)</f>
        <v>0</v>
      </c>
    </row>
    <row r="159" spans="1:21" ht="13.5">
      <c r="A159" s="7">
        <f>OFFSET(Picture!B158,Info!$G$7,Info!$H$7)</f>
        <v>0</v>
      </c>
      <c s="8">
        <f>OFFSET(Picture!C158,Info!$G$7,Info!$H$7)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OFFSET(Picture!D158,Info!$G$7,Info!$H$7)</f>
        <v>0</v>
      </c>
      <c s="8">
        <f>OFFSET(Picture!E158,Info!$G$7,Info!$H$7)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OFFSET(Picture!F158,Info!$G$7,Info!$H$7)</f>
        <v>0</v>
      </c>
      <c s="8">
        <f>OFFSET(Picture!G158,Info!$G$7,Info!$H$7)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OFFSET(Picture!H158,Info!$G$7,Info!$H$7)</f>
        <v>0</v>
      </c>
      <c s="8">
        <f>OFFSET(Picture!I158,Info!$G$7,Info!$H$7)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OFFSET(Picture!J158,Info!$G$7,Info!$H$7)</f>
        <v>0</v>
      </c>
    </row>
    <row r="160" spans="1:21" ht="13.5">
      <c r="A160" s="7">
        <f>OFFSET(Picture!B159,Info!$G$7,Info!$H$7)</f>
        <v>0</v>
      </c>
      <c s="9">
        <f>OFFSET(Picture!C159,Info!$G$7,Info!$H$7)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OFFSET(Picture!D159,Info!$G$7,Info!$H$7)</f>
        <v>0</v>
      </c>
      <c s="10">
        <f>OFFSET(Picture!E159,Info!$G$7,Info!$H$7)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OFFSET(Picture!F159,Info!$G$7,Info!$H$7)</f>
        <v>0</v>
      </c>
      <c s="10">
        <f>OFFSET(Picture!G159,Info!$G$7,Info!$H$7)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OFFSET(Picture!H159,Info!$G$7,Info!$H$7)</f>
        <v>0</v>
      </c>
      <c s="10">
        <f>OFFSET(Picture!I159,Info!$G$7,Info!$H$7)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OFFSET(Picture!J159,Info!$G$7,Info!$H$7)</f>
        <v>0</v>
      </c>
    </row>
    <row r="161" spans="1:21" ht="13.5">
      <c r="A161" s="7">
        <f>OFFSET(Picture!B160,Info!$G$7,Info!$H$7)</f>
        <v>0</v>
      </c>
      <c s="8">
        <f>OFFSET(Picture!C160,Info!$G$7,Info!$H$7)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OFFSET(Picture!D160,Info!$G$7,Info!$H$7)</f>
        <v>0</v>
      </c>
      <c s="8">
        <f>OFFSET(Picture!E160,Info!$G$7,Info!$H$7)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OFFSET(Picture!F160,Info!$G$7,Info!$H$7)</f>
        <v>0</v>
      </c>
      <c s="8">
        <f>OFFSET(Picture!G160,Info!$G$7,Info!$H$7)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OFFSET(Picture!H160,Info!$G$7,Info!$H$7)</f>
        <v>0</v>
      </c>
      <c s="8">
        <f>OFFSET(Picture!I160,Info!$G$7,Info!$H$7)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OFFSET(Picture!J160,Info!$G$7,Info!$H$7)</f>
        <v>0</v>
      </c>
    </row>
    <row r="162" spans="1:21" ht="13.5">
      <c r="A162" s="7">
        <f>OFFSET(Picture!B161,Info!$G$7,Info!$H$7)</f>
        <v>0</v>
      </c>
      <c s="9">
        <f>OFFSET(Picture!C161,Info!$G$7,Info!$H$7)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OFFSET(Picture!D161,Info!$G$7,Info!$H$7)</f>
        <v>0</v>
      </c>
      <c s="10">
        <f>OFFSET(Picture!E161,Info!$G$7,Info!$H$7)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OFFSET(Picture!F161,Info!$G$7,Info!$H$7)</f>
        <v>0</v>
      </c>
      <c s="10">
        <f>OFFSET(Picture!G161,Info!$G$7,Info!$H$7)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OFFSET(Picture!H161,Info!$G$7,Info!$H$7)</f>
        <v>0</v>
      </c>
      <c s="10">
        <f>OFFSET(Picture!I161,Info!$G$7,Info!$H$7)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OFFSET(Picture!J161,Info!$G$7,Info!$H$7)</f>
        <v>0</v>
      </c>
    </row>
    <row r="163" spans="1:21" ht="13.5">
      <c r="A163" s="7">
        <f>OFFSET(Picture!B162,Info!$G$7,Info!$H$7)</f>
        <v>0</v>
      </c>
      <c s="8">
        <f>OFFSET(Picture!C162,Info!$G$7,Info!$H$7)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OFFSET(Picture!D162,Info!$G$7,Info!$H$7)</f>
        <v>0</v>
      </c>
      <c s="8">
        <f>OFFSET(Picture!E162,Info!$G$7,Info!$H$7)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OFFSET(Picture!F162,Info!$G$7,Info!$H$7)</f>
        <v>0</v>
      </c>
      <c s="8">
        <f>OFFSET(Picture!G162,Info!$G$7,Info!$H$7)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OFFSET(Picture!H162,Info!$G$7,Info!$H$7)</f>
        <v>0</v>
      </c>
      <c s="8">
        <f>OFFSET(Picture!I162,Info!$G$7,Info!$H$7)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OFFSET(Picture!J162,Info!$G$7,Info!$H$7)</f>
        <v>0</v>
      </c>
    </row>
    <row r="164" spans="1:21" ht="13.5">
      <c r="A164" s="7">
        <f>OFFSET(Picture!B163,Info!$G$7,Info!$H$7)</f>
        <v>0</v>
      </c>
      <c s="9">
        <f>OFFSET(Picture!C163,Info!$G$7,Info!$H$7)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OFFSET(Picture!D163,Info!$G$7,Info!$H$7)</f>
        <v>0</v>
      </c>
      <c s="10">
        <f>OFFSET(Picture!E163,Info!$G$7,Info!$H$7)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OFFSET(Picture!F163,Info!$G$7,Info!$H$7)</f>
        <v>0</v>
      </c>
      <c s="10">
        <f>OFFSET(Picture!G163,Info!$G$7,Info!$H$7)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OFFSET(Picture!H163,Info!$G$7,Info!$H$7)</f>
        <v>0</v>
      </c>
      <c s="10">
        <f>OFFSET(Picture!I163,Info!$G$7,Info!$H$7)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OFFSET(Picture!J163,Info!$G$7,Info!$H$7)</f>
        <v>0</v>
      </c>
    </row>
    <row r="165" spans="1:21" ht="13.5">
      <c r="A165" s="7">
        <f>OFFSET(Picture!B164,Info!$G$7,Info!$H$7)</f>
        <v>0</v>
      </c>
      <c s="8">
        <f>OFFSET(Picture!C164,Info!$G$7,Info!$H$7)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OFFSET(Picture!D164,Info!$G$7,Info!$H$7)</f>
        <v>0</v>
      </c>
      <c s="8">
        <f>OFFSET(Picture!E164,Info!$G$7,Info!$H$7)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OFFSET(Picture!F164,Info!$G$7,Info!$H$7)</f>
        <v>0</v>
      </c>
      <c s="8">
        <f>OFFSET(Picture!G164,Info!$G$7,Info!$H$7)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OFFSET(Picture!H164,Info!$G$7,Info!$H$7)</f>
        <v>0</v>
      </c>
      <c s="8">
        <f>OFFSET(Picture!I164,Info!$G$7,Info!$H$7)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OFFSET(Picture!J164,Info!$G$7,Info!$H$7)</f>
        <v>0</v>
      </c>
    </row>
    <row r="166" spans="1:21" ht="13.5">
      <c r="A166" s="7">
        <f>OFFSET(Picture!B165,Info!$G$7,Info!$H$7)</f>
        <v>0</v>
      </c>
      <c s="9">
        <f>OFFSET(Picture!C165,Info!$G$7,Info!$H$7)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OFFSET(Picture!D165,Info!$G$7,Info!$H$7)</f>
        <v>0</v>
      </c>
      <c s="10">
        <f>OFFSET(Picture!E165,Info!$G$7,Info!$H$7)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OFFSET(Picture!F165,Info!$G$7,Info!$H$7)</f>
        <v>0</v>
      </c>
      <c s="10">
        <f>OFFSET(Picture!G165,Info!$G$7,Info!$H$7)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OFFSET(Picture!H165,Info!$G$7,Info!$H$7)</f>
        <v>0</v>
      </c>
      <c s="10">
        <f>OFFSET(Picture!I165,Info!$G$7,Info!$H$7)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OFFSET(Picture!J165,Info!$G$7,Info!$H$7)</f>
        <v>0</v>
      </c>
    </row>
    <row r="167" spans="1:21" ht="13.5">
      <c r="A167" s="7">
        <f>OFFSET(Picture!B166,Info!$G$7,Info!$H$7)</f>
        <v>0</v>
      </c>
      <c s="8">
        <f>OFFSET(Picture!C166,Info!$G$7,Info!$H$7)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OFFSET(Picture!D166,Info!$G$7,Info!$H$7)</f>
        <v>0</v>
      </c>
      <c s="8">
        <f>OFFSET(Picture!E166,Info!$G$7,Info!$H$7)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OFFSET(Picture!F166,Info!$G$7,Info!$H$7)</f>
        <v>0</v>
      </c>
      <c s="8">
        <f>OFFSET(Picture!G166,Info!$G$7,Info!$H$7)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OFFSET(Picture!H166,Info!$G$7,Info!$H$7)</f>
        <v>0</v>
      </c>
      <c s="8">
        <f>OFFSET(Picture!I166,Info!$G$7,Info!$H$7)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OFFSET(Picture!J166,Info!$G$7,Info!$H$7)</f>
        <v>0</v>
      </c>
    </row>
    <row r="168" spans="1:21" ht="13.5">
      <c r="A168" s="7">
        <f>OFFSET(Picture!B167,Info!$G$7,Info!$H$7)</f>
        <v>0</v>
      </c>
      <c s="9">
        <f>OFFSET(Picture!C167,Info!$G$7,Info!$H$7)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OFFSET(Picture!D167,Info!$G$7,Info!$H$7)</f>
        <v>0</v>
      </c>
      <c s="10">
        <f>OFFSET(Picture!E167,Info!$G$7,Info!$H$7)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OFFSET(Picture!F167,Info!$G$7,Info!$H$7)</f>
        <v>0</v>
      </c>
      <c s="10">
        <f>OFFSET(Picture!G167,Info!$G$7,Info!$H$7)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OFFSET(Picture!H167,Info!$G$7,Info!$H$7)</f>
        <v>0</v>
      </c>
      <c s="10">
        <f>OFFSET(Picture!I167,Info!$G$7,Info!$H$7)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OFFSET(Picture!J167,Info!$G$7,Info!$H$7)</f>
        <v>0</v>
      </c>
    </row>
    <row r="169" spans="1:21" ht="13.5">
      <c r="A169" s="7">
        <f>OFFSET(Picture!B168,Info!$G$7,Info!$H$7)</f>
        <v>0</v>
      </c>
      <c s="8">
        <f>OFFSET(Picture!C168,Info!$G$7,Info!$H$7)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OFFSET(Picture!D168,Info!$G$7,Info!$H$7)</f>
        <v>0</v>
      </c>
      <c s="8">
        <f>OFFSET(Picture!E168,Info!$G$7,Info!$H$7)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OFFSET(Picture!F168,Info!$G$7,Info!$H$7)</f>
        <v>0</v>
      </c>
      <c s="8">
        <f>OFFSET(Picture!G168,Info!$G$7,Info!$H$7)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OFFSET(Picture!H168,Info!$G$7,Info!$H$7)</f>
        <v>0</v>
      </c>
      <c s="8">
        <f>OFFSET(Picture!I168,Info!$G$7,Info!$H$7)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OFFSET(Picture!J168,Info!$G$7,Info!$H$7)</f>
        <v>0</v>
      </c>
    </row>
    <row r="170" spans="1:21" ht="13.5">
      <c r="A170" s="7">
        <f>OFFSET(Picture!B169,Info!$G$7,Info!$H$7)</f>
        <v>0</v>
      </c>
      <c s="9">
        <f>OFFSET(Picture!C169,Info!$G$7,Info!$H$7)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OFFSET(Picture!D169,Info!$G$7,Info!$H$7)</f>
        <v>0</v>
      </c>
      <c s="10">
        <f>OFFSET(Picture!E169,Info!$G$7,Info!$H$7)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OFFSET(Picture!F169,Info!$G$7,Info!$H$7)</f>
        <v>0</v>
      </c>
      <c s="10">
        <f>OFFSET(Picture!G169,Info!$G$7,Info!$H$7)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OFFSET(Picture!H169,Info!$G$7,Info!$H$7)</f>
        <v>0</v>
      </c>
      <c s="10">
        <f>OFFSET(Picture!I169,Info!$G$7,Info!$H$7)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OFFSET(Picture!J169,Info!$G$7,Info!$H$7)</f>
        <v>0</v>
      </c>
    </row>
    <row r="171" spans="1:21" ht="13.5">
      <c r="A171" s="7">
        <f>OFFSET(Picture!B170,Info!$G$7,Info!$H$7)</f>
        <v>0</v>
      </c>
      <c s="8">
        <f>OFFSET(Picture!C170,Info!$G$7,Info!$H$7)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OFFSET(Picture!D170,Info!$G$7,Info!$H$7)</f>
        <v>0</v>
      </c>
      <c s="8">
        <f>OFFSET(Picture!E170,Info!$G$7,Info!$H$7)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OFFSET(Picture!F170,Info!$G$7,Info!$H$7)</f>
        <v>0</v>
      </c>
      <c s="8">
        <f>OFFSET(Picture!G170,Info!$G$7,Info!$H$7)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OFFSET(Picture!H170,Info!$G$7,Info!$H$7)</f>
        <v>0</v>
      </c>
      <c s="8">
        <f>OFFSET(Picture!I170,Info!$G$7,Info!$H$7)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OFFSET(Picture!J170,Info!$G$7,Info!$H$7)</f>
        <v>0</v>
      </c>
    </row>
    <row r="172" spans="1:21" ht="13.5">
      <c r="A172" s="7">
        <f>OFFSET(Picture!B171,Info!$G$7,Info!$H$7)</f>
        <v>0</v>
      </c>
      <c s="9">
        <f>OFFSET(Picture!C171,Info!$G$7,Info!$H$7)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OFFSET(Picture!D171,Info!$G$7,Info!$H$7)</f>
        <v>0</v>
      </c>
      <c s="10">
        <f>OFFSET(Picture!E171,Info!$G$7,Info!$H$7)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OFFSET(Picture!F171,Info!$G$7,Info!$H$7)</f>
        <v>0</v>
      </c>
      <c s="10">
        <f>OFFSET(Picture!G171,Info!$G$7,Info!$H$7)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OFFSET(Picture!H171,Info!$G$7,Info!$H$7)</f>
        <v>0</v>
      </c>
      <c s="10">
        <f>OFFSET(Picture!I171,Info!$G$7,Info!$H$7)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OFFSET(Picture!J171,Info!$G$7,Info!$H$7)</f>
        <v>0</v>
      </c>
    </row>
    <row r="173" spans="1:21" ht="13.5">
      <c r="A173" s="7">
        <f>OFFSET(Picture!B172,Info!$G$7,Info!$H$7)</f>
        <v>0</v>
      </c>
      <c s="8">
        <f>OFFSET(Picture!C172,Info!$G$7,Info!$H$7)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OFFSET(Picture!D172,Info!$G$7,Info!$H$7)</f>
        <v>0</v>
      </c>
      <c s="8">
        <f>OFFSET(Picture!E172,Info!$G$7,Info!$H$7)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OFFSET(Picture!F172,Info!$G$7,Info!$H$7)</f>
        <v>0</v>
      </c>
      <c s="8">
        <f>OFFSET(Picture!G172,Info!$G$7,Info!$H$7)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OFFSET(Picture!H172,Info!$G$7,Info!$H$7)</f>
        <v>0</v>
      </c>
      <c s="8">
        <f>OFFSET(Picture!I172,Info!$G$7,Info!$H$7)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OFFSET(Picture!J172,Info!$G$7,Info!$H$7)</f>
        <v>0</v>
      </c>
    </row>
    <row r="174" spans="1:21" ht="13.5">
      <c r="A174" s="7">
        <f>OFFSET(Picture!B173,Info!$G$7,Info!$H$7)</f>
        <v>0</v>
      </c>
      <c s="9">
        <f>OFFSET(Picture!C173,Info!$G$7,Info!$H$7)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OFFSET(Picture!D173,Info!$G$7,Info!$H$7)</f>
        <v>0</v>
      </c>
      <c s="10">
        <f>OFFSET(Picture!E173,Info!$G$7,Info!$H$7)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OFFSET(Picture!F173,Info!$G$7,Info!$H$7)</f>
        <v>0</v>
      </c>
      <c s="10">
        <f>OFFSET(Picture!G173,Info!$G$7,Info!$H$7)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OFFSET(Picture!H173,Info!$G$7,Info!$H$7)</f>
        <v>0</v>
      </c>
      <c s="10">
        <f>OFFSET(Picture!I173,Info!$G$7,Info!$H$7)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OFFSET(Picture!J173,Info!$G$7,Info!$H$7)</f>
        <v>0</v>
      </c>
    </row>
    <row r="175" spans="1:21" ht="13.5">
      <c r="A175" s="7">
        <f>OFFSET(Picture!B174,Info!$G$7,Info!$H$7)</f>
        <v>0</v>
      </c>
      <c s="8">
        <f>OFFSET(Picture!C174,Info!$G$7,Info!$H$7)</f>
        <v>0</v>
      </c>
      <c s="36" t="str">
        <f t="shared" si="24"/>
        <v>NA</v>
      </c>
      <c s="36" t="str">
        <f t="shared" si="25"/>
        <v>NA</v>
      </c>
      <c s="36" t="str">
        <f t="shared" si="26"/>
        <v>NA</v>
      </c>
      <c s="8">
        <f>OFFSET(Picture!D174,Info!$G$7,Info!$H$7)</f>
        <v>0</v>
      </c>
      <c s="8">
        <f>OFFSET(Picture!E174,Info!$G$7,Info!$H$7)</f>
        <v>0</v>
      </c>
      <c s="36" t="str">
        <f t="shared" si="27"/>
        <v>NA</v>
      </c>
      <c s="36" t="str">
        <f t="shared" si="28"/>
        <v>NA</v>
      </c>
      <c s="36" t="str">
        <f t="shared" si="29"/>
        <v>NA</v>
      </c>
      <c s="8">
        <f>OFFSET(Picture!F174,Info!$G$7,Info!$H$7)</f>
        <v>0</v>
      </c>
      <c s="8">
        <f>OFFSET(Picture!G174,Info!$G$7,Info!$H$7)</f>
        <v>0</v>
      </c>
      <c s="36" t="str">
        <f t="shared" si="30"/>
        <v>NA</v>
      </c>
      <c s="36" t="str">
        <f t="shared" si="31"/>
        <v>NA</v>
      </c>
      <c s="36" t="str">
        <f t="shared" si="32"/>
        <v>NA</v>
      </c>
      <c s="8">
        <f>OFFSET(Picture!H174,Info!$G$7,Info!$H$7)</f>
        <v>0</v>
      </c>
      <c s="8">
        <f>OFFSET(Picture!I174,Info!$G$7,Info!$H$7)</f>
        <v>0</v>
      </c>
      <c s="36" t="str">
        <f t="shared" si="33"/>
        <v>NA</v>
      </c>
      <c s="36" t="str">
        <f t="shared" si="34"/>
        <v>NA</v>
      </c>
      <c s="36" t="str">
        <f t="shared" si="35"/>
        <v>NA</v>
      </c>
      <c s="8">
        <f>OFFSET(Picture!J174,Info!$G$7,Info!$H$7)</f>
        <v>0</v>
      </c>
    </row>
    <row r="176" spans="1:21" ht="13.5">
      <c r="A176" s="7">
        <f>OFFSET(Picture!B175,Info!$G$7,Info!$H$7)</f>
        <v>0</v>
      </c>
      <c s="9">
        <f>OFFSET(Picture!C175,Info!$G$7,Info!$H$7)</f>
        <v>0</v>
      </c>
      <c s="39" t="str">
        <f t="shared" si="24"/>
        <v>NA</v>
      </c>
      <c s="39" t="str">
        <f t="shared" si="25"/>
        <v>NA</v>
      </c>
      <c s="39" t="str">
        <f t="shared" si="26"/>
        <v>NA</v>
      </c>
      <c s="9">
        <f>OFFSET(Picture!D175,Info!$G$7,Info!$H$7)</f>
        <v>0</v>
      </c>
      <c s="10">
        <f>OFFSET(Picture!E175,Info!$G$7,Info!$H$7)</f>
        <v>0</v>
      </c>
      <c s="39" t="str">
        <f t="shared" si="27"/>
        <v>NA</v>
      </c>
      <c s="39" t="str">
        <f t="shared" si="28"/>
        <v>NA</v>
      </c>
      <c s="39" t="str">
        <f t="shared" si="29"/>
        <v>NA</v>
      </c>
      <c s="10">
        <f>OFFSET(Picture!F175,Info!$G$7,Info!$H$7)</f>
        <v>0</v>
      </c>
      <c s="10">
        <f>OFFSET(Picture!G175,Info!$G$7,Info!$H$7)</f>
        <v>0</v>
      </c>
      <c s="39" t="str">
        <f t="shared" si="30"/>
        <v>NA</v>
      </c>
      <c s="39" t="str">
        <f t="shared" si="31"/>
        <v>NA</v>
      </c>
      <c s="39" t="str">
        <f t="shared" si="32"/>
        <v>NA</v>
      </c>
      <c s="10">
        <f>OFFSET(Picture!H175,Info!$G$7,Info!$H$7)</f>
        <v>0</v>
      </c>
      <c s="10">
        <f>OFFSET(Picture!I175,Info!$G$7,Info!$H$7)</f>
        <v>0</v>
      </c>
      <c s="39" t="str">
        <f t="shared" si="33"/>
        <v>NA</v>
      </c>
      <c s="39" t="str">
        <f t="shared" si="34"/>
        <v>NA</v>
      </c>
      <c s="39" t="str">
        <f t="shared" si="35"/>
        <v>NA</v>
      </c>
      <c s="10">
        <f>OFFSET(Picture!J175,Info!$G$7,Info!$H$7)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rintOptions/>
  <pageMargins left="0.7" right="0.7" top="0.75" bottom="0.75" header="0.3" footer="0.3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2">
    <tabColor theme="8" tint="0.599990010261536"/>
    <pageSetUpPr fitToPage="1"/>
  </sheetPr>
  <dimension ref="A1:EO358"/>
  <sheetViews>
    <sheetView showGridLines="0" zoomScale="80" zoomScaleNormal="80" zoomScaleSheetLayoutView="75" workbookViewId="0" topLeftCell="A1">
      <pane xSplit="3" ySplit="7" topLeftCell="D8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9.42857142857143" defaultRowHeight="12"/>
  <cols>
    <col min="1" max="1" width="7.71428571428571" style="55" customWidth="1"/>
    <col min="2" max="2" width="34.4285714285714" style="193" customWidth="1"/>
    <col min="3" max="3" width="101" style="280" hidden="1" customWidth="1"/>
    <col min="4" max="4" width="14.7142857142857" style="196" customWidth="1"/>
    <col min="5" max="7" width="9.71428571428571" style="197" customWidth="1"/>
    <col min="8" max="8" width="14.7142857142857" style="196" customWidth="1"/>
    <col min="9" max="11" width="9.71428571428571" style="197" customWidth="1"/>
    <col min="12" max="12" width="14.7142857142857" style="196" customWidth="1"/>
    <col min="13" max="15" width="9.71428571428571" style="197" customWidth="1"/>
    <col min="16" max="16" width="14.7142857142857" style="196" customWidth="1"/>
    <col min="17" max="19" width="9.71428571428571" style="197" customWidth="1"/>
    <col min="20" max="24" width="9.42857142857143" style="114" customWidth="1"/>
    <col min="25" max="25" width="9.42857142857143" style="115" customWidth="1"/>
    <col min="26" max="16384" width="9.42857142857143" style="114" customWidth="1"/>
  </cols>
  <sheetData>
    <row r="1" spans="2:19" ht="23.25">
      <c r="B1" s="332" t="s">
        <v>186</v>
      </c>
      <c s="333"/>
      <c s="333"/>
      <c s="333"/>
      <c s="333"/>
      <c s="333"/>
      <c s="333"/>
      <c s="333"/>
      <c s="333"/>
      <c s="333"/>
      <c s="333"/>
      <c s="333"/>
      <c s="333"/>
      <c s="333"/>
      <c s="333"/>
      <c s="333"/>
      <c s="333"/>
      <c s="333"/>
    </row>
    <row r="2" spans="2:19" ht="8.25" customHeight="1">
      <c r="B2" s="116"/>
      <c s="279"/>
      <c s="117"/>
      <c s="45"/>
      <c s="47"/>
      <c s="45"/>
      <c s="117"/>
      <c s="45"/>
      <c s="47"/>
      <c s="45"/>
      <c s="117"/>
      <c s="45"/>
      <c s="47"/>
      <c s="45"/>
      <c s="117"/>
      <c s="45"/>
      <c s="47"/>
      <c s="45"/>
    </row>
    <row r="3" spans="2:19" ht="20.25">
      <c r="B3" s="334" t="str">
        <f>Info!K2</f>
        <v>Total US - MultiOutletC</v>
      </c>
      <c s="335"/>
      <c s="335"/>
      <c s="335"/>
      <c s="335"/>
      <c s="335"/>
      <c s="335"/>
      <c s="335"/>
      <c s="335"/>
      <c s="335"/>
      <c s="335"/>
      <c s="335"/>
      <c s="335"/>
      <c s="335"/>
      <c s="335"/>
      <c s="335"/>
      <c s="335"/>
      <c s="335"/>
    </row>
    <row r="4" spans="2:19" ht="21">
      <c r="B4" s="334" t="e">
        <f>Info!U1</f>
        <v>#VALUE!</v>
      </c>
      <c s="335"/>
      <c s="335"/>
      <c s="335"/>
      <c s="335"/>
      <c s="335"/>
      <c s="335"/>
      <c s="335"/>
      <c s="335"/>
      <c s="335"/>
      <c s="335"/>
      <c s="335"/>
      <c s="335"/>
      <c s="335"/>
      <c s="335"/>
      <c s="335"/>
      <c s="335"/>
      <c s="335"/>
    </row>
    <row r="5" spans="1:25" s="120" customFormat="1" ht="12.75" customHeight="1">
      <c r="A5" s="118"/>
      <c s="119"/>
      <c s="280"/>
      <c s="336">
        <f>Info!A15</f>
        <v>0</v>
      </c>
      <c s="337"/>
      <c s="337"/>
      <c s="338"/>
      <c s="336">
        <f>Info!A16</f>
        <v>0</v>
      </c>
      <c s="337"/>
      <c s="337"/>
      <c s="338"/>
      <c s="336">
        <f>Info!A17</f>
        <v>0</v>
      </c>
      <c s="337"/>
      <c s="337"/>
      <c s="338"/>
      <c s="336">
        <f>Info!A18</f>
        <v>0</v>
      </c>
      <c s="337"/>
      <c s="337"/>
      <c s="338"/>
      <c r="Y5" s="121"/>
    </row>
    <row r="6" spans="1:25" s="124" customFormat="1" ht="24">
      <c r="A6" s="122"/>
      <c s="119"/>
      <c s="123"/>
      <c s="340" t="s">
        <v>1056</v>
      </c>
      <c s="341"/>
      <c s="342" t="s">
        <v>1060</v>
      </c>
      <c s="343"/>
      <c s="340" t="s">
        <v>1056</v>
      </c>
      <c s="341"/>
      <c s="342" t="s">
        <v>1060</v>
      </c>
      <c s="343"/>
      <c s="340" t="s">
        <v>1056</v>
      </c>
      <c s="341"/>
      <c s="342" t="s">
        <v>1060</v>
      </c>
      <c s="343"/>
      <c s="340" t="s">
        <v>1056</v>
      </c>
      <c s="341"/>
      <c s="342" t="s">
        <v>1060</v>
      </c>
      <c s="343"/>
      <c s="344"/>
      <c s="344"/>
      <c s="344"/>
      <c s="344"/>
      <c s="345"/>
      <c s="345"/>
    </row>
    <row r="7" spans="1:25" s="46" customFormat="1" ht="25.5" customHeight="1">
      <c r="A7" s="221"/>
      <c s="119"/>
      <c s="123"/>
      <c s="253" t="str">
        <f>IF(Info!$M$1=1,"Dollars (000)","Volume (000)")</f>
        <v>Dollars (000)</v>
      </c>
      <c s="74" t="s">
        <v>1057</v>
      </c>
      <c s="74" t="s">
        <v>29</v>
      </c>
      <c s="74" t="s">
        <v>1058</v>
      </c>
      <c s="73" t="str">
        <f>IF(Info!$M$1=1,"Dollars (000)","Volume (000)")</f>
        <v>Dollars (000)</v>
      </c>
      <c s="74" t="s">
        <v>1057</v>
      </c>
      <c s="74" t="s">
        <v>29</v>
      </c>
      <c s="74" t="s">
        <v>1058</v>
      </c>
      <c s="73" t="str">
        <f>IF(Info!$M$1=1,"Dollars (000)","Volume (000)")</f>
        <v>Dollars (000)</v>
      </c>
      <c s="74" t="s">
        <v>1057</v>
      </c>
      <c s="74" t="s">
        <v>29</v>
      </c>
      <c s="74" t="s">
        <v>1058</v>
      </c>
      <c s="73" t="str">
        <f>IF(Info!$M$1=1,"Dollars (000)","Volume (000)")</f>
        <v>Dollars (000)</v>
      </c>
      <c s="74" t="s">
        <v>1057</v>
      </c>
      <c s="74" t="s">
        <v>29</v>
      </c>
      <c s="125" t="s">
        <v>1058</v>
      </c>
      <c s="126"/>
      <c s="127"/>
      <c s="127"/>
      <c s="126"/>
      <c s="126"/>
      <c s="126"/>
    </row>
    <row r="8" spans="1:145" s="131" customFormat="1" ht="15" customHeight="1">
      <c r="A8" s="128"/>
      <c s="129" t="s">
        <v>183</v>
      </c>
      <c s="281" t="s">
        <v>558</v>
      </c>
      <c s="258">
        <f>NCB_Detail_by_Geog_Ref!B6</f>
        <v>0</v>
      </c>
      <c s="98" t="str">
        <f>NCB_Detail_by_Geog_Ref!C6</f>
        <v>NA</v>
      </c>
      <c s="130" t="str">
        <f>NCB_Detail_by_Geog_Ref!D6</f>
        <v>NA</v>
      </c>
      <c s="132"/>
      <c s="206">
        <f>NCB_Detail_by_Geog_Ref!G6</f>
        <v>0</v>
      </c>
      <c s="98" t="str">
        <f>NCB_Detail_by_Geog_Ref!H6</f>
        <v>NA</v>
      </c>
      <c s="130" t="str">
        <f>NCB_Detail_by_Geog_Ref!I6</f>
        <v>NA</v>
      </c>
      <c s="132"/>
      <c s="206">
        <f>NCB_Detail_by_Geog_Ref!L6</f>
        <v>0</v>
      </c>
      <c s="98" t="str">
        <f>NCB_Detail_by_Geog_Ref!M6</f>
        <v>NA</v>
      </c>
      <c s="130" t="str">
        <f>NCB_Detail_by_Geog_Ref!N6</f>
        <v>NA</v>
      </c>
      <c s="132"/>
      <c s="206">
        <f>NCB_Detail_by_Geog_Ref!Q6</f>
        <v>0</v>
      </c>
      <c s="98" t="str">
        <f>NCB_Detail_by_Geog_Ref!R6</f>
        <v>NA</v>
      </c>
      <c s="130" t="str">
        <f>NCB_Detail_by_Geog_Ref!S6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9" spans="1:145" s="131" customFormat="1" ht="15" customHeight="1">
      <c r="A9" s="339" t="s">
        <v>219</v>
      </c>
      <c s="99" t="s">
        <v>219</v>
      </c>
      <c s="259" t="s">
        <v>778</v>
      </c>
      <c s="217">
        <f>NCB_Detail_by_Geog_Ref!B7</f>
        <v>0</v>
      </c>
      <c s="100" t="str">
        <f>NCB_Detail_by_Geog_Ref!C7</f>
        <v>NA</v>
      </c>
      <c s="51" t="str">
        <f>NCB_Detail_by_Geog_Ref!D7</f>
        <v>NA</v>
      </c>
      <c s="51"/>
      <c s="207">
        <f>NCB_Detail_by_Geog_Ref!G7</f>
        <v>0</v>
      </c>
      <c s="100" t="str">
        <f>NCB_Detail_by_Geog_Ref!H7</f>
        <v>NA</v>
      </c>
      <c s="51" t="str">
        <f>NCB_Detail_by_Geog_Ref!I7</f>
        <v>NA</v>
      </c>
      <c s="132"/>
      <c s="207">
        <f>NCB_Detail_by_Geog_Ref!L7</f>
        <v>0</v>
      </c>
      <c s="100" t="str">
        <f>NCB_Detail_by_Geog_Ref!M7</f>
        <v>NA</v>
      </c>
      <c s="51" t="str">
        <f>NCB_Detail_by_Geog_Ref!N7</f>
        <v>NA</v>
      </c>
      <c s="51"/>
      <c s="207">
        <f>NCB_Detail_by_Geog_Ref!Q7</f>
        <v>0</v>
      </c>
      <c s="100" t="str">
        <f>NCB_Detail_by_Geog_Ref!R7</f>
        <v>NA</v>
      </c>
      <c s="51" t="str">
        <f>NCB_Detail_by_Geog_Ref!S7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0" spans="1:145" s="135" customFormat="1" ht="15" customHeight="1">
      <c r="A10" s="330"/>
      <c s="101" t="s">
        <v>323</v>
      </c>
      <c s="259" t="s">
        <v>779</v>
      </c>
      <c s="218">
        <f>NCB_Detail_by_Geog_Ref!B8</f>
        <v>0</v>
      </c>
      <c s="102" t="str">
        <f>NCB_Detail_by_Geog_Ref!C8</f>
        <v>NA</v>
      </c>
      <c s="133" t="str">
        <f>NCB_Detail_by_Geog_Ref!D8</f>
        <v>NA</v>
      </c>
      <c s="133" t="str">
        <f>NCB_Detail_by_Geog_Ref!E8</f>
        <v>NA</v>
      </c>
      <c s="208">
        <f>NCB_Detail_by_Geog_Ref!G8</f>
        <v>0</v>
      </c>
      <c s="102" t="str">
        <f>NCB_Detail_by_Geog_Ref!H8</f>
        <v>NA</v>
      </c>
      <c s="133" t="str">
        <f>NCB_Detail_by_Geog_Ref!I8</f>
        <v>NA</v>
      </c>
      <c s="134" t="str">
        <f>NCB_Detail_by_Geog_Ref!J8</f>
        <v>NA</v>
      </c>
      <c s="208">
        <f>NCB_Detail_by_Geog_Ref!L8</f>
        <v>0</v>
      </c>
      <c s="102" t="str">
        <f>NCB_Detail_by_Geog_Ref!M8</f>
        <v>NA</v>
      </c>
      <c s="133" t="str">
        <f>NCB_Detail_by_Geog_Ref!N8</f>
        <v>NA</v>
      </c>
      <c s="133" t="str">
        <f>NCB_Detail_by_Geog_Ref!O8</f>
        <v>NA</v>
      </c>
      <c s="208">
        <f>NCB_Detail_by_Geog_Ref!Q8</f>
        <v>0</v>
      </c>
      <c s="102" t="str">
        <f>NCB_Detail_by_Geog_Ref!R8</f>
        <v>NA</v>
      </c>
      <c s="133" t="str">
        <f>NCB_Detail_by_Geog_Ref!S8</f>
        <v>NA</v>
      </c>
      <c s="134" t="str">
        <f>NCB_Detail_by_Geog_Ref!T8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" spans="1:19" ht="15" customHeight="1">
      <c r="A11" s="330"/>
      <c s="103" t="s">
        <v>320</v>
      </c>
      <c s="259" t="s">
        <v>780</v>
      </c>
      <c s="219">
        <f>NCB_Detail_by_Geog_Ref!B9</f>
        <v>0</v>
      </c>
      <c s="104" t="str">
        <f>NCB_Detail_by_Geog_Ref!C9</f>
        <v>NA</v>
      </c>
      <c s="49" t="str">
        <f>NCB_Detail_by_Geog_Ref!D9</f>
        <v>NA</v>
      </c>
      <c s="49" t="str">
        <f>NCB_Detail_by_Geog_Ref!E9</f>
        <v>NA</v>
      </c>
      <c s="209">
        <f>NCB_Detail_by_Geog_Ref!G9</f>
        <v>0</v>
      </c>
      <c s="104" t="str">
        <f>NCB_Detail_by_Geog_Ref!H9</f>
        <v>NA</v>
      </c>
      <c s="49" t="str">
        <f>NCB_Detail_by_Geog_Ref!I9</f>
        <v>NA</v>
      </c>
      <c s="136" t="str">
        <f>NCB_Detail_by_Geog_Ref!J9</f>
        <v>NA</v>
      </c>
      <c s="209">
        <f>NCB_Detail_by_Geog_Ref!L9</f>
        <v>0</v>
      </c>
      <c s="104" t="str">
        <f>NCB_Detail_by_Geog_Ref!M9</f>
        <v>NA</v>
      </c>
      <c s="49" t="str">
        <f>NCB_Detail_by_Geog_Ref!N9</f>
        <v>NA</v>
      </c>
      <c s="49" t="str">
        <f>NCB_Detail_by_Geog_Ref!O9</f>
        <v>NA</v>
      </c>
      <c s="209">
        <f>NCB_Detail_by_Geog_Ref!Q9</f>
        <v>0</v>
      </c>
      <c s="104" t="str">
        <f>NCB_Detail_by_Geog_Ref!R9</f>
        <v>NA</v>
      </c>
      <c s="49" t="str">
        <f>NCB_Detail_by_Geog_Ref!S9</f>
        <v>NA</v>
      </c>
      <c s="136" t="str">
        <f>NCB_Detail_by_Geog_Ref!T9</f>
        <v>NA</v>
      </c>
    </row>
    <row r="12" spans="1:19" ht="15" customHeight="1">
      <c r="A12" s="330"/>
      <c s="103" t="s">
        <v>321</v>
      </c>
      <c s="259" t="s">
        <v>781</v>
      </c>
      <c s="219">
        <f>NCB_Detail_by_Geog_Ref!B10</f>
        <v>0</v>
      </c>
      <c s="104" t="str">
        <f>NCB_Detail_by_Geog_Ref!C10</f>
        <v>NA</v>
      </c>
      <c s="49" t="str">
        <f>NCB_Detail_by_Geog_Ref!D10</f>
        <v>NA</v>
      </c>
      <c s="49" t="str">
        <f>NCB_Detail_by_Geog_Ref!E10</f>
        <v>NA</v>
      </c>
      <c s="209">
        <f>NCB_Detail_by_Geog_Ref!G10</f>
        <v>0</v>
      </c>
      <c s="104" t="str">
        <f>NCB_Detail_by_Geog_Ref!H10</f>
        <v>NA</v>
      </c>
      <c s="49" t="str">
        <f>NCB_Detail_by_Geog_Ref!I10</f>
        <v>NA</v>
      </c>
      <c s="136" t="str">
        <f>NCB_Detail_by_Geog_Ref!J10</f>
        <v>NA</v>
      </c>
      <c s="209">
        <f>NCB_Detail_by_Geog_Ref!L10</f>
        <v>0</v>
      </c>
      <c s="104" t="str">
        <f>NCB_Detail_by_Geog_Ref!M10</f>
        <v>NA</v>
      </c>
      <c s="49" t="str">
        <f>NCB_Detail_by_Geog_Ref!N10</f>
        <v>NA</v>
      </c>
      <c s="49" t="str">
        <f>NCB_Detail_by_Geog_Ref!O10</f>
        <v>NA</v>
      </c>
      <c s="209">
        <f>NCB_Detail_by_Geog_Ref!Q10</f>
        <v>0</v>
      </c>
      <c s="104" t="str">
        <f>NCB_Detail_by_Geog_Ref!R10</f>
        <v>NA</v>
      </c>
      <c s="49" t="str">
        <f>NCB_Detail_by_Geog_Ref!S10</f>
        <v>NA</v>
      </c>
      <c s="136" t="str">
        <f>NCB_Detail_by_Geog_Ref!T10</f>
        <v>NA</v>
      </c>
    </row>
    <row r="13" spans="1:19" ht="15" customHeight="1">
      <c r="A13" s="330"/>
      <c s="103" t="s">
        <v>322</v>
      </c>
      <c s="259" t="s">
        <v>782</v>
      </c>
      <c s="219">
        <f>NCB_Detail_by_Geog_Ref!B11</f>
        <v>0</v>
      </c>
      <c s="104" t="str">
        <f>NCB_Detail_by_Geog_Ref!C11</f>
        <v>NA</v>
      </c>
      <c s="49" t="str">
        <f>NCB_Detail_by_Geog_Ref!D11</f>
        <v>NA</v>
      </c>
      <c s="49" t="str">
        <f>NCB_Detail_by_Geog_Ref!E11</f>
        <v>NA</v>
      </c>
      <c s="209">
        <f>NCB_Detail_by_Geog_Ref!G11</f>
        <v>0</v>
      </c>
      <c s="104" t="str">
        <f>NCB_Detail_by_Geog_Ref!H11</f>
        <v>NA</v>
      </c>
      <c s="49" t="str">
        <f>NCB_Detail_by_Geog_Ref!I11</f>
        <v>NA</v>
      </c>
      <c s="136" t="str">
        <f>NCB_Detail_by_Geog_Ref!J11</f>
        <v>NA</v>
      </c>
      <c s="209">
        <f>NCB_Detail_by_Geog_Ref!L11</f>
        <v>0</v>
      </c>
      <c s="104" t="str">
        <f>NCB_Detail_by_Geog_Ref!M11</f>
        <v>NA</v>
      </c>
      <c s="49" t="str">
        <f>NCB_Detail_by_Geog_Ref!N11</f>
        <v>NA</v>
      </c>
      <c s="49" t="str">
        <f>NCB_Detail_by_Geog_Ref!O11</f>
        <v>NA</v>
      </c>
      <c s="209">
        <f>NCB_Detail_by_Geog_Ref!Q11</f>
        <v>0</v>
      </c>
      <c s="104" t="str">
        <f>NCB_Detail_by_Geog_Ref!R11</f>
        <v>NA</v>
      </c>
      <c s="49" t="str">
        <f>NCB_Detail_by_Geog_Ref!S11</f>
        <v>NA</v>
      </c>
      <c s="136" t="str">
        <f>NCB_Detail_by_Geog_Ref!T11</f>
        <v>NA</v>
      </c>
    </row>
    <row r="14" spans="1:19" ht="15" customHeight="1">
      <c r="A14" s="330"/>
      <c s="103" t="s">
        <v>257</v>
      </c>
      <c s="259" t="s">
        <v>783</v>
      </c>
      <c s="219">
        <f>NCB_Detail_by_Geog_Ref!B12</f>
        <v>0</v>
      </c>
      <c s="104" t="str">
        <f>NCB_Detail_by_Geog_Ref!C12</f>
        <v>NA</v>
      </c>
      <c s="49" t="str">
        <f>NCB_Detail_by_Geog_Ref!D12</f>
        <v>NA</v>
      </c>
      <c s="49" t="str">
        <f>NCB_Detail_by_Geog_Ref!E12</f>
        <v>NA</v>
      </c>
      <c s="209">
        <f>NCB_Detail_by_Geog_Ref!G12</f>
        <v>0</v>
      </c>
      <c s="104" t="str">
        <f>NCB_Detail_by_Geog_Ref!H12</f>
        <v>NA</v>
      </c>
      <c s="49" t="str">
        <f>NCB_Detail_by_Geog_Ref!I12</f>
        <v>NA</v>
      </c>
      <c s="136" t="str">
        <f>NCB_Detail_by_Geog_Ref!J12</f>
        <v>NA</v>
      </c>
      <c s="209">
        <f>NCB_Detail_by_Geog_Ref!L12</f>
        <v>0</v>
      </c>
      <c s="104" t="str">
        <f>NCB_Detail_by_Geog_Ref!M12</f>
        <v>NA</v>
      </c>
      <c s="49" t="str">
        <f>NCB_Detail_by_Geog_Ref!N12</f>
        <v>NA</v>
      </c>
      <c s="49" t="str">
        <f>NCB_Detail_by_Geog_Ref!O12</f>
        <v>NA</v>
      </c>
      <c s="209">
        <f>NCB_Detail_by_Geog_Ref!Q12</f>
        <v>0</v>
      </c>
      <c s="104" t="str">
        <f>NCB_Detail_by_Geog_Ref!R12</f>
        <v>NA</v>
      </c>
      <c s="49" t="str">
        <f>NCB_Detail_by_Geog_Ref!S12</f>
        <v>NA</v>
      </c>
      <c s="136" t="str">
        <f>NCB_Detail_by_Geog_Ref!T12</f>
        <v>NA</v>
      </c>
    </row>
    <row r="15" spans="1:19" ht="15" customHeight="1">
      <c r="A15" s="330"/>
      <c s="103" t="s">
        <v>9</v>
      </c>
      <c s="259" t="s">
        <v>784</v>
      </c>
      <c s="219">
        <f>NCB_Detail_by_Geog_Ref!B13</f>
        <v>0</v>
      </c>
      <c s="104" t="str">
        <f>NCB_Detail_by_Geog_Ref!C13</f>
        <v>NA</v>
      </c>
      <c s="49" t="str">
        <f>NCB_Detail_by_Geog_Ref!D13</f>
        <v>NA</v>
      </c>
      <c s="49" t="str">
        <f>NCB_Detail_by_Geog_Ref!E13</f>
        <v>NA</v>
      </c>
      <c s="209">
        <f>NCB_Detail_by_Geog_Ref!G13</f>
        <v>0</v>
      </c>
      <c s="104" t="str">
        <f>NCB_Detail_by_Geog_Ref!H13</f>
        <v>NA</v>
      </c>
      <c s="49" t="str">
        <f>NCB_Detail_by_Geog_Ref!I13</f>
        <v>NA</v>
      </c>
      <c s="136" t="str">
        <f>NCB_Detail_by_Geog_Ref!J13</f>
        <v>NA</v>
      </c>
      <c s="209">
        <f>NCB_Detail_by_Geog_Ref!L13</f>
        <v>0</v>
      </c>
      <c s="104" t="str">
        <f>NCB_Detail_by_Geog_Ref!M13</f>
        <v>NA</v>
      </c>
      <c s="49" t="str">
        <f>NCB_Detail_by_Geog_Ref!N13</f>
        <v>NA</v>
      </c>
      <c s="49" t="str">
        <f>NCB_Detail_by_Geog_Ref!O13</f>
        <v>NA</v>
      </c>
      <c s="209">
        <f>NCB_Detail_by_Geog_Ref!Q13</f>
        <v>0</v>
      </c>
      <c s="104" t="str">
        <f>NCB_Detail_by_Geog_Ref!R13</f>
        <v>NA</v>
      </c>
      <c s="49" t="str">
        <f>NCB_Detail_by_Geog_Ref!S13</f>
        <v>NA</v>
      </c>
      <c s="136" t="str">
        <f>NCB_Detail_by_Geog_Ref!T13</f>
        <v>NA</v>
      </c>
    </row>
    <row r="16" spans="1:19" ht="15" customHeight="1">
      <c r="A16" s="330"/>
      <c s="103" t="s">
        <v>258</v>
      </c>
      <c s="259" t="s">
        <v>785</v>
      </c>
      <c s="219">
        <f>NCB_Detail_by_Geog_Ref!B14</f>
        <v>0</v>
      </c>
      <c s="104" t="str">
        <f>NCB_Detail_by_Geog_Ref!C14</f>
        <v>NA</v>
      </c>
      <c s="49" t="str">
        <f>NCB_Detail_by_Geog_Ref!D14</f>
        <v>NA</v>
      </c>
      <c s="49" t="str">
        <f>NCB_Detail_by_Geog_Ref!E14</f>
        <v>NA</v>
      </c>
      <c s="209">
        <f>NCB_Detail_by_Geog_Ref!G14</f>
        <v>0</v>
      </c>
      <c s="104" t="str">
        <f>NCB_Detail_by_Geog_Ref!H14</f>
        <v>NA</v>
      </c>
      <c s="49" t="str">
        <f>NCB_Detail_by_Geog_Ref!I14</f>
        <v>NA</v>
      </c>
      <c s="136" t="str">
        <f>NCB_Detail_by_Geog_Ref!J14</f>
        <v>NA</v>
      </c>
      <c s="209">
        <f>NCB_Detail_by_Geog_Ref!L14</f>
        <v>0</v>
      </c>
      <c s="104" t="str">
        <f>NCB_Detail_by_Geog_Ref!M14</f>
        <v>NA</v>
      </c>
      <c s="49" t="str">
        <f>NCB_Detail_by_Geog_Ref!N14</f>
        <v>NA</v>
      </c>
      <c s="49" t="str">
        <f>NCB_Detail_by_Geog_Ref!O14</f>
        <v>NA</v>
      </c>
      <c s="209">
        <f>NCB_Detail_by_Geog_Ref!Q14</f>
        <v>0</v>
      </c>
      <c s="104" t="str">
        <f>NCB_Detail_by_Geog_Ref!R14</f>
        <v>NA</v>
      </c>
      <c s="49" t="str">
        <f>NCB_Detail_by_Geog_Ref!S14</f>
        <v>NA</v>
      </c>
      <c s="136" t="str">
        <f>NCB_Detail_by_Geog_Ref!T14</f>
        <v>NA</v>
      </c>
    </row>
    <row r="17" spans="1:19" ht="15" customHeight="1">
      <c r="A17" s="330"/>
      <c s="103" t="s">
        <v>259</v>
      </c>
      <c s="259" t="s">
        <v>786</v>
      </c>
      <c s="219">
        <f>NCB_Detail_by_Geog_Ref!B15</f>
        <v>0</v>
      </c>
      <c s="104" t="str">
        <f>NCB_Detail_by_Geog_Ref!C15</f>
        <v>NA</v>
      </c>
      <c s="49" t="str">
        <f>NCB_Detail_by_Geog_Ref!D15</f>
        <v>NA</v>
      </c>
      <c s="49" t="str">
        <f>NCB_Detail_by_Geog_Ref!E15</f>
        <v>NA</v>
      </c>
      <c s="209">
        <f>NCB_Detail_by_Geog_Ref!G15</f>
        <v>0</v>
      </c>
      <c s="104" t="str">
        <f>NCB_Detail_by_Geog_Ref!H15</f>
        <v>NA</v>
      </c>
      <c s="49" t="str">
        <f>NCB_Detail_by_Geog_Ref!I15</f>
        <v>NA</v>
      </c>
      <c s="136" t="str">
        <f>NCB_Detail_by_Geog_Ref!J15</f>
        <v>NA</v>
      </c>
      <c s="209">
        <f>NCB_Detail_by_Geog_Ref!L15</f>
        <v>0</v>
      </c>
      <c s="104" t="str">
        <f>NCB_Detail_by_Geog_Ref!M15</f>
        <v>NA</v>
      </c>
      <c s="49" t="str">
        <f>NCB_Detail_by_Geog_Ref!N15</f>
        <v>NA</v>
      </c>
      <c s="49" t="str">
        <f>NCB_Detail_by_Geog_Ref!O15</f>
        <v>NA</v>
      </c>
      <c s="209">
        <f>NCB_Detail_by_Geog_Ref!Q15</f>
        <v>0</v>
      </c>
      <c s="104" t="str">
        <f>NCB_Detail_by_Geog_Ref!R15</f>
        <v>NA</v>
      </c>
      <c s="49" t="str">
        <f>NCB_Detail_by_Geog_Ref!S15</f>
        <v>NA</v>
      </c>
      <c s="136" t="str">
        <f>NCB_Detail_by_Geog_Ref!T15</f>
        <v>NA</v>
      </c>
    </row>
    <row r="18" spans="1:19" ht="15" customHeight="1">
      <c r="A18" s="330"/>
      <c s="103" t="s">
        <v>556</v>
      </c>
      <c s="259" t="s">
        <v>787</v>
      </c>
      <c s="219">
        <f>NCB_Detail_by_Geog_Ref!B16</f>
        <v>0</v>
      </c>
      <c s="104" t="str">
        <f>NCB_Detail_by_Geog_Ref!C16</f>
        <v>NA</v>
      </c>
      <c s="49" t="str">
        <f>NCB_Detail_by_Geog_Ref!D16</f>
        <v>NA</v>
      </c>
      <c s="49" t="str">
        <f>NCB_Detail_by_Geog_Ref!E16</f>
        <v>NA</v>
      </c>
      <c s="209">
        <f>NCB_Detail_by_Geog_Ref!G16</f>
        <v>0</v>
      </c>
      <c s="104" t="str">
        <f>NCB_Detail_by_Geog_Ref!H16</f>
        <v>NA</v>
      </c>
      <c s="49" t="str">
        <f>NCB_Detail_by_Geog_Ref!I16</f>
        <v>NA</v>
      </c>
      <c s="136" t="str">
        <f>NCB_Detail_by_Geog_Ref!J16</f>
        <v>NA</v>
      </c>
      <c s="209">
        <f>NCB_Detail_by_Geog_Ref!L16</f>
        <v>0</v>
      </c>
      <c s="104" t="str">
        <f>NCB_Detail_by_Geog_Ref!M16</f>
        <v>NA</v>
      </c>
      <c s="49" t="str">
        <f>NCB_Detail_by_Geog_Ref!N16</f>
        <v>NA</v>
      </c>
      <c s="49" t="str">
        <f>NCB_Detail_by_Geog_Ref!O16</f>
        <v>NA</v>
      </c>
      <c s="209">
        <f>NCB_Detail_by_Geog_Ref!Q16</f>
        <v>0</v>
      </c>
      <c s="104" t="str">
        <f>NCB_Detail_by_Geog_Ref!R16</f>
        <v>NA</v>
      </c>
      <c s="49" t="str">
        <f>NCB_Detail_by_Geog_Ref!S16</f>
        <v>NA</v>
      </c>
      <c s="136" t="str">
        <f>NCB_Detail_by_Geog_Ref!T16</f>
        <v>NA</v>
      </c>
    </row>
    <row r="19" spans="1:19" ht="15" customHeight="1">
      <c r="A19" s="330"/>
      <c s="103" t="s">
        <v>260</v>
      </c>
      <c s="259" t="s">
        <v>788</v>
      </c>
      <c s="219">
        <f>NCB_Detail_by_Geog_Ref!B17</f>
        <v>0</v>
      </c>
      <c s="104" t="str">
        <f>NCB_Detail_by_Geog_Ref!C17</f>
        <v>NA</v>
      </c>
      <c s="49" t="str">
        <f>NCB_Detail_by_Geog_Ref!D17</f>
        <v>NA</v>
      </c>
      <c s="49" t="str">
        <f>NCB_Detail_by_Geog_Ref!E17</f>
        <v>NA</v>
      </c>
      <c s="209">
        <f>NCB_Detail_by_Geog_Ref!G17</f>
        <v>0</v>
      </c>
      <c s="104" t="str">
        <f>NCB_Detail_by_Geog_Ref!H17</f>
        <v>NA</v>
      </c>
      <c s="49" t="str">
        <f>NCB_Detail_by_Geog_Ref!I17</f>
        <v>NA</v>
      </c>
      <c s="136" t="str">
        <f>NCB_Detail_by_Geog_Ref!J17</f>
        <v>NA</v>
      </c>
      <c s="209">
        <f>NCB_Detail_by_Geog_Ref!L17</f>
        <v>0</v>
      </c>
      <c s="104" t="str">
        <f>NCB_Detail_by_Geog_Ref!M17</f>
        <v>NA</v>
      </c>
      <c s="49" t="str">
        <f>NCB_Detail_by_Geog_Ref!N17</f>
        <v>NA</v>
      </c>
      <c s="49" t="str">
        <f>NCB_Detail_by_Geog_Ref!O17</f>
        <v>NA</v>
      </c>
      <c s="209">
        <f>NCB_Detail_by_Geog_Ref!Q17</f>
        <v>0</v>
      </c>
      <c s="104" t="str">
        <f>NCB_Detail_by_Geog_Ref!R17</f>
        <v>NA</v>
      </c>
      <c s="49" t="str">
        <f>NCB_Detail_by_Geog_Ref!S17</f>
        <v>NA</v>
      </c>
      <c s="136" t="str">
        <f>NCB_Detail_by_Geog_Ref!T17</f>
        <v>NA</v>
      </c>
    </row>
    <row r="20" spans="1:19" ht="15" customHeight="1">
      <c r="A20" s="330"/>
      <c s="103" t="s">
        <v>332</v>
      </c>
      <c s="259" t="s">
        <v>789</v>
      </c>
      <c s="200">
        <f>NCB_Detail_by_Geog_Ref!B18</f>
        <v>0</v>
      </c>
      <c s="104" t="str">
        <f>NCB_Detail_by_Geog_Ref!C18</f>
        <v>NA</v>
      </c>
      <c s="49" t="str">
        <f>NCB_Detail_by_Geog_Ref!D18</f>
        <v>NA</v>
      </c>
      <c s="49" t="str">
        <f>NCB_Detail_by_Geog_Ref!E18</f>
        <v>NA</v>
      </c>
      <c s="203">
        <f>NCB_Detail_by_Geog_Ref!G18</f>
        <v>0</v>
      </c>
      <c s="104" t="str">
        <f>NCB_Detail_by_Geog_Ref!H18</f>
        <v>NA</v>
      </c>
      <c s="49" t="str">
        <f>NCB_Detail_by_Geog_Ref!I18</f>
        <v>NA</v>
      </c>
      <c s="136" t="str">
        <f>NCB_Detail_by_Geog_Ref!J18</f>
        <v>NA</v>
      </c>
      <c s="203">
        <f>NCB_Detail_by_Geog_Ref!L18</f>
        <v>0</v>
      </c>
      <c s="104" t="str">
        <f>NCB_Detail_by_Geog_Ref!M18</f>
        <v>NA</v>
      </c>
      <c s="49" t="str">
        <f>NCB_Detail_by_Geog_Ref!N18</f>
        <v>NA</v>
      </c>
      <c s="49" t="str">
        <f>NCB_Detail_by_Geog_Ref!O18</f>
        <v>NA</v>
      </c>
      <c s="203">
        <f>NCB_Detail_by_Geog_Ref!Q18</f>
        <v>0</v>
      </c>
      <c s="104" t="str">
        <f>NCB_Detail_by_Geog_Ref!R18</f>
        <v>NA</v>
      </c>
      <c s="49" t="str">
        <f>NCB_Detail_by_Geog_Ref!S18</f>
        <v>NA</v>
      </c>
      <c s="136" t="str">
        <f>NCB_Detail_by_Geog_Ref!T18</f>
        <v>NA</v>
      </c>
    </row>
    <row r="21" spans="1:19" ht="15" customHeight="1">
      <c r="A21" s="331"/>
      <c s="105" t="s">
        <v>328</v>
      </c>
      <c s="259" t="s">
        <v>328</v>
      </c>
      <c s="202">
        <f>NCB_Detail_by_Geog_Ref!B19</f>
        <v>0</v>
      </c>
      <c s="106" t="str">
        <f>NCB_Detail_by_Geog_Ref!C19</f>
        <v>NA</v>
      </c>
      <c s="52" t="str">
        <f>NCB_Detail_by_Geog_Ref!D19</f>
        <v>NA</v>
      </c>
      <c s="52" t="str">
        <f>NCB_Detail_by_Geog_Ref!E19</f>
        <v>NA</v>
      </c>
      <c s="205">
        <f>NCB_Detail_by_Geog_Ref!G19</f>
        <v>0</v>
      </c>
      <c s="106" t="str">
        <f>NCB_Detail_by_Geog_Ref!H19</f>
        <v>NA</v>
      </c>
      <c s="52" t="str">
        <f>NCB_Detail_by_Geog_Ref!I19</f>
        <v>NA</v>
      </c>
      <c s="137" t="str">
        <f>NCB_Detail_by_Geog_Ref!J19</f>
        <v>NA</v>
      </c>
      <c s="205">
        <f>NCB_Detail_by_Geog_Ref!L19</f>
        <v>0</v>
      </c>
      <c s="106" t="str">
        <f>NCB_Detail_by_Geog_Ref!M19</f>
        <v>NA</v>
      </c>
      <c s="52" t="str">
        <f>NCB_Detail_by_Geog_Ref!N19</f>
        <v>NA</v>
      </c>
      <c s="52" t="str">
        <f>NCB_Detail_by_Geog_Ref!O19</f>
        <v>NA</v>
      </c>
      <c s="205">
        <f>NCB_Detail_by_Geog_Ref!Q19</f>
        <v>0</v>
      </c>
      <c s="106" t="str">
        <f>NCB_Detail_by_Geog_Ref!R19</f>
        <v>NA</v>
      </c>
      <c s="52" t="str">
        <f>NCB_Detail_by_Geog_Ref!S19</f>
        <v>NA</v>
      </c>
      <c s="137" t="str">
        <f>NCB_Detail_by_Geog_Ref!T19</f>
        <v>NA</v>
      </c>
    </row>
    <row r="22" spans="1:145" s="131" customFormat="1" ht="15" customHeight="1">
      <c r="A22" s="339" t="s">
        <v>220</v>
      </c>
      <c s="99" t="s">
        <v>220</v>
      </c>
      <c s="259" t="s">
        <v>598</v>
      </c>
      <c s="201">
        <f>NCB_Detail_by_Geog_Ref!B20</f>
        <v>0</v>
      </c>
      <c s="51" t="str">
        <f>NCB_Detail_by_Geog_Ref!C20</f>
        <v>NA</v>
      </c>
      <c s="51" t="str">
        <f>NCB_Detail_by_Geog_Ref!D20</f>
        <v>NA</v>
      </c>
      <c s="132"/>
      <c s="204">
        <f>NCB_Detail_by_Geog_Ref!G20</f>
        <v>0</v>
      </c>
      <c s="51" t="str">
        <f>NCB_Detail_by_Geog_Ref!H20</f>
        <v>NA</v>
      </c>
      <c s="51" t="str">
        <f>NCB_Detail_by_Geog_Ref!I20</f>
        <v>NA</v>
      </c>
      <c s="132"/>
      <c s="204">
        <f>NCB_Detail_by_Geog_Ref!L20</f>
        <v>0</v>
      </c>
      <c s="51" t="str">
        <f>NCB_Detail_by_Geog_Ref!M20</f>
        <v>NA</v>
      </c>
      <c s="51" t="str">
        <f>NCB_Detail_by_Geog_Ref!N20</f>
        <v>NA</v>
      </c>
      <c s="132"/>
      <c s="204">
        <f>NCB_Detail_by_Geog_Ref!Q20</f>
        <v>0</v>
      </c>
      <c s="51" t="str">
        <f>NCB_Detail_by_Geog_Ref!R20</f>
        <v>NA</v>
      </c>
      <c s="51" t="str">
        <f>NCB_Detail_by_Geog_Ref!S20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3" spans="1:145" s="135" customFormat="1" ht="15" customHeight="1">
      <c r="A23" s="330"/>
      <c s="101" t="s">
        <v>360</v>
      </c>
      <c s="259" t="s">
        <v>599</v>
      </c>
      <c s="213">
        <f>NCB_Detail_by_Geog_Ref!B21</f>
        <v>0</v>
      </c>
      <c s="133" t="str">
        <f>NCB_Detail_by_Geog_Ref!C21</f>
        <v>NA</v>
      </c>
      <c s="133" t="str">
        <f>NCB_Detail_by_Geog_Ref!D21</f>
        <v>NA</v>
      </c>
      <c s="134" t="str">
        <f>NCB_Detail_by_Geog_Ref!E21</f>
        <v>NA</v>
      </c>
      <c s="210">
        <f>NCB_Detail_by_Geog_Ref!G21</f>
        <v>0</v>
      </c>
      <c s="133" t="str">
        <f>NCB_Detail_by_Geog_Ref!H21</f>
        <v>NA</v>
      </c>
      <c s="133" t="str">
        <f>NCB_Detail_by_Geog_Ref!I21</f>
        <v>NA</v>
      </c>
      <c s="134" t="str">
        <f>NCB_Detail_by_Geog_Ref!J21</f>
        <v>NA</v>
      </c>
      <c s="210">
        <f>NCB_Detail_by_Geog_Ref!L21</f>
        <v>0</v>
      </c>
      <c s="133" t="str">
        <f>NCB_Detail_by_Geog_Ref!M21</f>
        <v>NA</v>
      </c>
      <c s="133" t="str">
        <f>NCB_Detail_by_Geog_Ref!N21</f>
        <v>NA</v>
      </c>
      <c s="134" t="str">
        <f>NCB_Detail_by_Geog_Ref!O21</f>
        <v>NA</v>
      </c>
      <c s="210">
        <f>NCB_Detail_by_Geog_Ref!Q21</f>
        <v>0</v>
      </c>
      <c s="133" t="str">
        <f>NCB_Detail_by_Geog_Ref!R21</f>
        <v>NA</v>
      </c>
      <c s="133" t="str">
        <f>NCB_Detail_by_Geog_Ref!S21</f>
        <v>NA</v>
      </c>
      <c s="134" t="str">
        <f>NCB_Detail_by_Geog_Ref!T21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4" spans="1:19" ht="15" customHeight="1">
      <c r="A24" s="330"/>
      <c s="103" t="s">
        <v>361</v>
      </c>
      <c s="259" t="s">
        <v>600</v>
      </c>
      <c s="200">
        <f>NCB_Detail_by_Geog_Ref!B22</f>
        <v>0</v>
      </c>
      <c s="49" t="str">
        <f>NCB_Detail_by_Geog_Ref!C22</f>
        <v>NA</v>
      </c>
      <c s="49" t="str">
        <f>NCB_Detail_by_Geog_Ref!D22</f>
        <v>NA</v>
      </c>
      <c s="136" t="str">
        <f>NCB_Detail_by_Geog_Ref!E22</f>
        <v>NA</v>
      </c>
      <c s="203">
        <f>NCB_Detail_by_Geog_Ref!G22</f>
        <v>0</v>
      </c>
      <c s="49" t="str">
        <f>NCB_Detail_by_Geog_Ref!H22</f>
        <v>NA</v>
      </c>
      <c s="49" t="str">
        <f>NCB_Detail_by_Geog_Ref!I22</f>
        <v>NA</v>
      </c>
      <c s="136" t="str">
        <f>NCB_Detail_by_Geog_Ref!J22</f>
        <v>NA</v>
      </c>
      <c s="203">
        <f>NCB_Detail_by_Geog_Ref!L22</f>
        <v>0</v>
      </c>
      <c s="49" t="str">
        <f>NCB_Detail_by_Geog_Ref!M22</f>
        <v>NA</v>
      </c>
      <c s="49" t="str">
        <f>NCB_Detail_by_Geog_Ref!N22</f>
        <v>NA</v>
      </c>
      <c s="136" t="str">
        <f>NCB_Detail_by_Geog_Ref!O22</f>
        <v>NA</v>
      </c>
      <c s="203">
        <f>NCB_Detail_by_Geog_Ref!Q22</f>
        <v>0</v>
      </c>
      <c s="49" t="str">
        <f>NCB_Detail_by_Geog_Ref!R22</f>
        <v>NA</v>
      </c>
      <c s="49" t="str">
        <f>NCB_Detail_by_Geog_Ref!S22</f>
        <v>NA</v>
      </c>
      <c s="136" t="str">
        <f>NCB_Detail_by_Geog_Ref!T22</f>
        <v>NA</v>
      </c>
    </row>
    <row r="25" spans="1:19" ht="15" customHeight="1">
      <c r="A25" s="330"/>
      <c s="103" t="s">
        <v>362</v>
      </c>
      <c s="259" t="s">
        <v>601</v>
      </c>
      <c s="200">
        <f>NCB_Detail_by_Geog_Ref!B23</f>
        <v>0</v>
      </c>
      <c s="49" t="str">
        <f>NCB_Detail_by_Geog_Ref!C23</f>
        <v>NA</v>
      </c>
      <c s="49" t="str">
        <f>NCB_Detail_by_Geog_Ref!D23</f>
        <v>NA</v>
      </c>
      <c s="136" t="str">
        <f>NCB_Detail_by_Geog_Ref!E23</f>
        <v>NA</v>
      </c>
      <c s="203">
        <f>NCB_Detail_by_Geog_Ref!G23</f>
        <v>0</v>
      </c>
      <c s="49" t="str">
        <f>NCB_Detail_by_Geog_Ref!H23</f>
        <v>NA</v>
      </c>
      <c s="49" t="str">
        <f>NCB_Detail_by_Geog_Ref!I23</f>
        <v>NA</v>
      </c>
      <c s="136" t="str">
        <f>NCB_Detail_by_Geog_Ref!J23</f>
        <v>NA</v>
      </c>
      <c s="203">
        <f>NCB_Detail_by_Geog_Ref!L23</f>
        <v>0</v>
      </c>
      <c s="49" t="str">
        <f>NCB_Detail_by_Geog_Ref!M23</f>
        <v>NA</v>
      </c>
      <c s="49" t="str">
        <f>NCB_Detail_by_Geog_Ref!N23</f>
        <v>NA</v>
      </c>
      <c s="136" t="str">
        <f>NCB_Detail_by_Geog_Ref!O23</f>
        <v>NA</v>
      </c>
      <c s="203">
        <f>NCB_Detail_by_Geog_Ref!Q23</f>
        <v>0</v>
      </c>
      <c s="49" t="str">
        <f>NCB_Detail_by_Geog_Ref!R23</f>
        <v>NA</v>
      </c>
      <c s="49" t="str">
        <f>NCB_Detail_by_Geog_Ref!S23</f>
        <v>NA</v>
      </c>
      <c s="136" t="str">
        <f>NCB_Detail_by_Geog_Ref!T23</f>
        <v>NA</v>
      </c>
    </row>
    <row r="26" spans="1:19" ht="15" customHeight="1">
      <c r="A26" s="330"/>
      <c s="103" t="s">
        <v>363</v>
      </c>
      <c s="259" t="s">
        <v>602</v>
      </c>
      <c s="200">
        <f>NCB_Detail_by_Geog_Ref!B24</f>
        <v>0</v>
      </c>
      <c s="49" t="str">
        <f>NCB_Detail_by_Geog_Ref!C24</f>
        <v>NA</v>
      </c>
      <c s="49" t="str">
        <f>NCB_Detail_by_Geog_Ref!D24</f>
        <v>NA</v>
      </c>
      <c s="136" t="str">
        <f>NCB_Detail_by_Geog_Ref!E24</f>
        <v>NA</v>
      </c>
      <c s="203">
        <f>NCB_Detail_by_Geog_Ref!G24</f>
        <v>0</v>
      </c>
      <c s="49" t="str">
        <f>NCB_Detail_by_Geog_Ref!H24</f>
        <v>NA</v>
      </c>
      <c s="49" t="str">
        <f>NCB_Detail_by_Geog_Ref!I24</f>
        <v>NA</v>
      </c>
      <c s="136" t="str">
        <f>NCB_Detail_by_Geog_Ref!J24</f>
        <v>NA</v>
      </c>
      <c s="203">
        <f>NCB_Detail_by_Geog_Ref!L24</f>
        <v>0</v>
      </c>
      <c s="49" t="str">
        <f>NCB_Detail_by_Geog_Ref!M24</f>
        <v>NA</v>
      </c>
      <c s="49" t="str">
        <f>NCB_Detail_by_Geog_Ref!N24</f>
        <v>NA</v>
      </c>
      <c s="136" t="str">
        <f>NCB_Detail_by_Geog_Ref!O24</f>
        <v>NA</v>
      </c>
      <c s="203">
        <f>NCB_Detail_by_Geog_Ref!Q24</f>
        <v>0</v>
      </c>
      <c s="49" t="str">
        <f>NCB_Detail_by_Geog_Ref!R24</f>
        <v>NA</v>
      </c>
      <c s="49" t="str">
        <f>NCB_Detail_by_Geog_Ref!S24</f>
        <v>NA</v>
      </c>
      <c s="136" t="str">
        <f>NCB_Detail_by_Geog_Ref!T24</f>
        <v>NA</v>
      </c>
    </row>
    <row r="27" spans="1:19" ht="15" customHeight="1">
      <c r="A27" s="330"/>
      <c s="103" t="s">
        <v>352</v>
      </c>
      <c s="259" t="s">
        <v>790</v>
      </c>
      <c s="200">
        <f>NCB_Detail_by_Geog_Ref!B25</f>
        <v>0</v>
      </c>
      <c s="49" t="str">
        <f>NCB_Detail_by_Geog_Ref!C25</f>
        <v>NA</v>
      </c>
      <c s="49" t="str">
        <f>NCB_Detail_by_Geog_Ref!D25</f>
        <v>NA</v>
      </c>
      <c s="136" t="str">
        <f>NCB_Detail_by_Geog_Ref!E25</f>
        <v>NA</v>
      </c>
      <c s="203">
        <f>NCB_Detail_by_Geog_Ref!G25</f>
        <v>0</v>
      </c>
      <c s="49" t="str">
        <f>NCB_Detail_by_Geog_Ref!H25</f>
        <v>NA</v>
      </c>
      <c s="49" t="str">
        <f>NCB_Detail_by_Geog_Ref!I25</f>
        <v>NA</v>
      </c>
      <c s="136" t="str">
        <f>NCB_Detail_by_Geog_Ref!J25</f>
        <v>NA</v>
      </c>
      <c s="203">
        <f>NCB_Detail_by_Geog_Ref!L25</f>
        <v>0</v>
      </c>
      <c s="49" t="str">
        <f>NCB_Detail_by_Geog_Ref!M25</f>
        <v>NA</v>
      </c>
      <c s="49" t="str">
        <f>NCB_Detail_by_Geog_Ref!N25</f>
        <v>NA</v>
      </c>
      <c s="136" t="str">
        <f>NCB_Detail_by_Geog_Ref!O25</f>
        <v>NA</v>
      </c>
      <c s="203">
        <f>NCB_Detail_by_Geog_Ref!Q25</f>
        <v>0</v>
      </c>
      <c s="49" t="str">
        <f>NCB_Detail_by_Geog_Ref!R25</f>
        <v>NA</v>
      </c>
      <c s="49" t="str">
        <f>NCB_Detail_by_Geog_Ref!S25</f>
        <v>NA</v>
      </c>
      <c s="136" t="str">
        <f>NCB_Detail_by_Geog_Ref!T25</f>
        <v>NA</v>
      </c>
    </row>
    <row r="28" spans="1:19" ht="15" customHeight="1">
      <c r="A28" s="330"/>
      <c s="103" t="s">
        <v>10</v>
      </c>
      <c s="259" t="s">
        <v>791</v>
      </c>
      <c s="200">
        <f>NCB_Detail_by_Geog_Ref!B26</f>
        <v>0</v>
      </c>
      <c s="49" t="str">
        <f>NCB_Detail_by_Geog_Ref!C26</f>
        <v>NA</v>
      </c>
      <c s="49" t="str">
        <f>NCB_Detail_by_Geog_Ref!D26</f>
        <v>NA</v>
      </c>
      <c s="136" t="str">
        <f>NCB_Detail_by_Geog_Ref!E26</f>
        <v>NA</v>
      </c>
      <c s="203">
        <f>NCB_Detail_by_Geog_Ref!G26</f>
        <v>0</v>
      </c>
      <c s="49" t="str">
        <f>NCB_Detail_by_Geog_Ref!H26</f>
        <v>NA</v>
      </c>
      <c s="49" t="str">
        <f>NCB_Detail_by_Geog_Ref!I26</f>
        <v>NA</v>
      </c>
      <c s="136" t="str">
        <f>NCB_Detail_by_Geog_Ref!J26</f>
        <v>NA</v>
      </c>
      <c s="203">
        <f>NCB_Detail_by_Geog_Ref!L26</f>
        <v>0</v>
      </c>
      <c s="49" t="str">
        <f>NCB_Detail_by_Geog_Ref!M26</f>
        <v>NA</v>
      </c>
      <c s="49" t="str">
        <f>NCB_Detail_by_Geog_Ref!N26</f>
        <v>NA</v>
      </c>
      <c s="136" t="str">
        <f>NCB_Detail_by_Geog_Ref!O26</f>
        <v>NA</v>
      </c>
      <c s="203">
        <f>NCB_Detail_by_Geog_Ref!Q26</f>
        <v>0</v>
      </c>
      <c s="49" t="str">
        <f>NCB_Detail_by_Geog_Ref!R26</f>
        <v>NA</v>
      </c>
      <c s="49" t="str">
        <f>NCB_Detail_by_Geog_Ref!S26</f>
        <v>NA</v>
      </c>
      <c s="136" t="str">
        <f>NCB_Detail_by_Geog_Ref!T26</f>
        <v>NA</v>
      </c>
    </row>
    <row r="29" spans="1:19" ht="15" customHeight="1">
      <c r="A29" s="330"/>
      <c s="103" t="s">
        <v>353</v>
      </c>
      <c s="259" t="s">
        <v>604</v>
      </c>
      <c s="200">
        <f>NCB_Detail_by_Geog_Ref!B27</f>
        <v>0</v>
      </c>
      <c s="49" t="str">
        <f>NCB_Detail_by_Geog_Ref!C27</f>
        <v>NA</v>
      </c>
      <c s="49" t="str">
        <f>NCB_Detail_by_Geog_Ref!D27</f>
        <v>NA</v>
      </c>
      <c s="136" t="str">
        <f>NCB_Detail_by_Geog_Ref!E27</f>
        <v>NA</v>
      </c>
      <c s="203">
        <f>NCB_Detail_by_Geog_Ref!G27</f>
        <v>0</v>
      </c>
      <c s="49" t="str">
        <f>NCB_Detail_by_Geog_Ref!H27</f>
        <v>NA</v>
      </c>
      <c s="49" t="str">
        <f>NCB_Detail_by_Geog_Ref!I27</f>
        <v>NA</v>
      </c>
      <c s="136" t="str">
        <f>NCB_Detail_by_Geog_Ref!J27</f>
        <v>NA</v>
      </c>
      <c s="203">
        <f>NCB_Detail_by_Geog_Ref!L27</f>
        <v>0</v>
      </c>
      <c s="49" t="str">
        <f>NCB_Detail_by_Geog_Ref!M27</f>
        <v>NA</v>
      </c>
      <c s="49" t="str">
        <f>NCB_Detail_by_Geog_Ref!N27</f>
        <v>NA</v>
      </c>
      <c s="136" t="str">
        <f>NCB_Detail_by_Geog_Ref!O27</f>
        <v>NA</v>
      </c>
      <c s="203">
        <f>NCB_Detail_by_Geog_Ref!Q27</f>
        <v>0</v>
      </c>
      <c s="49" t="str">
        <f>NCB_Detail_by_Geog_Ref!R27</f>
        <v>NA</v>
      </c>
      <c s="49" t="str">
        <f>NCB_Detail_by_Geog_Ref!S27</f>
        <v>NA</v>
      </c>
      <c s="136" t="str">
        <f>NCB_Detail_by_Geog_Ref!T27</f>
        <v>NA</v>
      </c>
    </row>
    <row r="30" spans="1:19" ht="15" customHeight="1">
      <c r="A30" s="330"/>
      <c s="103" t="s">
        <v>354</v>
      </c>
      <c s="259" t="s">
        <v>792</v>
      </c>
      <c s="200">
        <f>NCB_Detail_by_Geog_Ref!B28</f>
        <v>0</v>
      </c>
      <c s="49" t="str">
        <f>NCB_Detail_by_Geog_Ref!C28</f>
        <v>NA</v>
      </c>
      <c s="49" t="str">
        <f>NCB_Detail_by_Geog_Ref!D28</f>
        <v>NA</v>
      </c>
      <c s="136" t="str">
        <f>NCB_Detail_by_Geog_Ref!E28</f>
        <v>NA</v>
      </c>
      <c s="203">
        <f>NCB_Detail_by_Geog_Ref!G28</f>
        <v>0</v>
      </c>
      <c s="49" t="str">
        <f>NCB_Detail_by_Geog_Ref!H28</f>
        <v>NA</v>
      </c>
      <c s="49" t="str">
        <f>NCB_Detail_by_Geog_Ref!I28</f>
        <v>NA</v>
      </c>
      <c s="136" t="str">
        <f>NCB_Detail_by_Geog_Ref!J28</f>
        <v>NA</v>
      </c>
      <c s="203">
        <f>NCB_Detail_by_Geog_Ref!L28</f>
        <v>0</v>
      </c>
      <c s="49" t="str">
        <f>NCB_Detail_by_Geog_Ref!M28</f>
        <v>NA</v>
      </c>
      <c s="49" t="str">
        <f>NCB_Detail_by_Geog_Ref!N28</f>
        <v>NA</v>
      </c>
      <c s="136" t="str">
        <f>NCB_Detail_by_Geog_Ref!O28</f>
        <v>NA</v>
      </c>
      <c s="203">
        <f>NCB_Detail_by_Geog_Ref!Q28</f>
        <v>0</v>
      </c>
      <c s="49" t="str">
        <f>NCB_Detail_by_Geog_Ref!R28</f>
        <v>NA</v>
      </c>
      <c s="49" t="str">
        <f>NCB_Detail_by_Geog_Ref!S28</f>
        <v>NA</v>
      </c>
      <c s="136" t="str">
        <f>NCB_Detail_by_Geog_Ref!T28</f>
        <v>NA</v>
      </c>
    </row>
    <row r="31" spans="1:19" ht="15" customHeight="1">
      <c r="A31" s="330"/>
      <c s="103" t="s">
        <v>557</v>
      </c>
      <c s="259" t="s">
        <v>793</v>
      </c>
      <c s="200">
        <f>NCB_Detail_by_Geog_Ref!B29</f>
        <v>0</v>
      </c>
      <c s="49" t="str">
        <f>NCB_Detail_by_Geog_Ref!C29</f>
        <v>NA</v>
      </c>
      <c s="49" t="str">
        <f>NCB_Detail_by_Geog_Ref!D29</f>
        <v>NA</v>
      </c>
      <c s="136" t="str">
        <f>NCB_Detail_by_Geog_Ref!E29</f>
        <v>NA</v>
      </c>
      <c s="203">
        <f>NCB_Detail_by_Geog_Ref!G29</f>
        <v>0</v>
      </c>
      <c s="49" t="str">
        <f>NCB_Detail_by_Geog_Ref!H29</f>
        <v>NA</v>
      </c>
      <c s="49" t="str">
        <f>NCB_Detail_by_Geog_Ref!I29</f>
        <v>NA</v>
      </c>
      <c s="136" t="str">
        <f>NCB_Detail_by_Geog_Ref!J29</f>
        <v>NA</v>
      </c>
      <c s="203">
        <f>NCB_Detail_by_Geog_Ref!L29</f>
        <v>0</v>
      </c>
      <c s="49" t="str">
        <f>NCB_Detail_by_Geog_Ref!M29</f>
        <v>NA</v>
      </c>
      <c s="49" t="str">
        <f>NCB_Detail_by_Geog_Ref!N29</f>
        <v>NA</v>
      </c>
      <c s="136" t="str">
        <f>NCB_Detail_by_Geog_Ref!O29</f>
        <v>NA</v>
      </c>
      <c s="203">
        <f>NCB_Detail_by_Geog_Ref!Q29</f>
        <v>0</v>
      </c>
      <c s="49" t="str">
        <f>NCB_Detail_by_Geog_Ref!R29</f>
        <v>NA</v>
      </c>
      <c s="49" t="str">
        <f>NCB_Detail_by_Geog_Ref!S29</f>
        <v>NA</v>
      </c>
      <c s="136" t="str">
        <f>NCB_Detail_by_Geog_Ref!T29</f>
        <v>NA</v>
      </c>
    </row>
    <row r="32" spans="1:19" ht="15" customHeight="1">
      <c r="A32" s="330"/>
      <c s="103" t="s">
        <v>355</v>
      </c>
      <c s="259" t="s">
        <v>794</v>
      </c>
      <c s="200">
        <f>NCB_Detail_by_Geog_Ref!B30</f>
        <v>0</v>
      </c>
      <c s="49" t="str">
        <f>NCB_Detail_by_Geog_Ref!C30</f>
        <v>NA</v>
      </c>
      <c s="49" t="str">
        <f>NCB_Detail_by_Geog_Ref!D30</f>
        <v>NA</v>
      </c>
      <c s="136" t="str">
        <f>NCB_Detail_by_Geog_Ref!E30</f>
        <v>NA</v>
      </c>
      <c s="203">
        <f>NCB_Detail_by_Geog_Ref!G30</f>
        <v>0</v>
      </c>
      <c s="49" t="str">
        <f>NCB_Detail_by_Geog_Ref!H30</f>
        <v>NA</v>
      </c>
      <c s="49" t="str">
        <f>NCB_Detail_by_Geog_Ref!I30</f>
        <v>NA</v>
      </c>
      <c s="136" t="str">
        <f>NCB_Detail_by_Geog_Ref!J30</f>
        <v>NA</v>
      </c>
      <c s="203">
        <f>NCB_Detail_by_Geog_Ref!L30</f>
        <v>0</v>
      </c>
      <c s="49" t="str">
        <f>NCB_Detail_by_Geog_Ref!M30</f>
        <v>NA</v>
      </c>
      <c s="49" t="str">
        <f>NCB_Detail_by_Geog_Ref!N30</f>
        <v>NA</v>
      </c>
      <c s="136" t="str">
        <f>NCB_Detail_by_Geog_Ref!O30</f>
        <v>NA</v>
      </c>
      <c s="203">
        <f>NCB_Detail_by_Geog_Ref!Q30</f>
        <v>0</v>
      </c>
      <c s="49" t="str">
        <f>NCB_Detail_by_Geog_Ref!R30</f>
        <v>NA</v>
      </c>
      <c s="49" t="str">
        <f>NCB_Detail_by_Geog_Ref!S30</f>
        <v>NA</v>
      </c>
      <c s="136" t="str">
        <f>NCB_Detail_by_Geog_Ref!T30</f>
        <v>NA</v>
      </c>
    </row>
    <row r="33" spans="1:19" ht="15" customHeight="1">
      <c r="A33" s="330"/>
      <c s="103" t="s">
        <v>356</v>
      </c>
      <c s="259" t="s">
        <v>605</v>
      </c>
      <c s="200">
        <f>NCB_Detail_by_Geog_Ref!B31</f>
        <v>0</v>
      </c>
      <c s="49" t="str">
        <f>NCB_Detail_by_Geog_Ref!C31</f>
        <v>NA</v>
      </c>
      <c s="49" t="str">
        <f>NCB_Detail_by_Geog_Ref!D31</f>
        <v>NA</v>
      </c>
      <c s="136" t="str">
        <f>NCB_Detail_by_Geog_Ref!E31</f>
        <v>NA</v>
      </c>
      <c s="203">
        <f>NCB_Detail_by_Geog_Ref!G31</f>
        <v>0</v>
      </c>
      <c s="49" t="str">
        <f>NCB_Detail_by_Geog_Ref!H31</f>
        <v>NA</v>
      </c>
      <c s="49" t="str">
        <f>NCB_Detail_by_Geog_Ref!I31</f>
        <v>NA</v>
      </c>
      <c s="136" t="str">
        <f>NCB_Detail_by_Geog_Ref!J31</f>
        <v>NA</v>
      </c>
      <c s="203">
        <f>NCB_Detail_by_Geog_Ref!L31</f>
        <v>0</v>
      </c>
      <c s="49" t="str">
        <f>NCB_Detail_by_Geog_Ref!M31</f>
        <v>NA</v>
      </c>
      <c s="49" t="str">
        <f>NCB_Detail_by_Geog_Ref!N31</f>
        <v>NA</v>
      </c>
      <c s="136" t="str">
        <f>NCB_Detail_by_Geog_Ref!O31</f>
        <v>NA</v>
      </c>
      <c s="203">
        <f>NCB_Detail_by_Geog_Ref!Q31</f>
        <v>0</v>
      </c>
      <c s="49" t="str">
        <f>NCB_Detail_by_Geog_Ref!R31</f>
        <v>NA</v>
      </c>
      <c s="49" t="str">
        <f>NCB_Detail_by_Geog_Ref!S31</f>
        <v>NA</v>
      </c>
      <c s="136" t="str">
        <f>NCB_Detail_by_Geog_Ref!T31</f>
        <v>NA</v>
      </c>
    </row>
    <row r="34" spans="1:19" ht="15" customHeight="1">
      <c r="A34" s="331"/>
      <c s="54" t="s">
        <v>357</v>
      </c>
      <c s="225" t="s">
        <v>357</v>
      </c>
      <c s="202">
        <f>NCB_Detail_by_Geog_Ref!B32</f>
        <v>0</v>
      </c>
      <c s="52" t="str">
        <f>NCB_Detail_by_Geog_Ref!C32</f>
        <v>NA</v>
      </c>
      <c s="52" t="str">
        <f>NCB_Detail_by_Geog_Ref!D32</f>
        <v>NA</v>
      </c>
      <c s="137" t="str">
        <f>NCB_Detail_by_Geog_Ref!E32</f>
        <v>NA</v>
      </c>
      <c s="205">
        <f>NCB_Detail_by_Geog_Ref!G32</f>
        <v>0</v>
      </c>
      <c s="52" t="str">
        <f>NCB_Detail_by_Geog_Ref!H32</f>
        <v>NA</v>
      </c>
      <c s="52" t="str">
        <f>NCB_Detail_by_Geog_Ref!I32</f>
        <v>NA</v>
      </c>
      <c s="137" t="str">
        <f>NCB_Detail_by_Geog_Ref!J32</f>
        <v>NA</v>
      </c>
      <c s="205">
        <f>NCB_Detail_by_Geog_Ref!L32</f>
        <v>0</v>
      </c>
      <c s="52" t="str">
        <f>NCB_Detail_by_Geog_Ref!M32</f>
        <v>NA</v>
      </c>
      <c s="52" t="str">
        <f>NCB_Detail_by_Geog_Ref!N32</f>
        <v>NA</v>
      </c>
      <c s="137" t="str">
        <f>NCB_Detail_by_Geog_Ref!O32</f>
        <v>NA</v>
      </c>
      <c s="205">
        <f>NCB_Detail_by_Geog_Ref!Q32</f>
        <v>0</v>
      </c>
      <c s="52" t="str">
        <f>NCB_Detail_by_Geog_Ref!R32</f>
        <v>NA</v>
      </c>
      <c s="52" t="str">
        <f>NCB_Detail_by_Geog_Ref!S32</f>
        <v>NA</v>
      </c>
      <c s="137" t="str">
        <f>NCB_Detail_by_Geog_Ref!T32</f>
        <v>NA</v>
      </c>
    </row>
    <row r="35" spans="1:145" s="131" customFormat="1" ht="15" customHeight="1">
      <c r="A35" s="329" t="s">
        <v>37</v>
      </c>
      <c s="138" t="s">
        <v>38</v>
      </c>
      <c s="185" t="s">
        <v>606</v>
      </c>
      <c s="201">
        <f>NCB_Detail_by_Geog_Ref!B33</f>
        <v>0</v>
      </c>
      <c s="100" t="str">
        <f>NCB_Detail_by_Geog_Ref!C33</f>
        <v>NA</v>
      </c>
      <c s="51" t="str">
        <f>NCB_Detail_by_Geog_Ref!D33</f>
        <v>NA</v>
      </c>
      <c s="132"/>
      <c s="204">
        <f>NCB_Detail_by_Geog_Ref!G33</f>
        <v>0</v>
      </c>
      <c s="100" t="str">
        <f>NCB_Detail_by_Geog_Ref!H33</f>
        <v>NA</v>
      </c>
      <c s="51" t="str">
        <f>NCB_Detail_by_Geog_Ref!I33</f>
        <v>NA</v>
      </c>
      <c s="132"/>
      <c s="204">
        <f>NCB_Detail_by_Geog_Ref!L33</f>
        <v>0</v>
      </c>
      <c s="100" t="str">
        <f>NCB_Detail_by_Geog_Ref!M33</f>
        <v>NA</v>
      </c>
      <c s="51" t="str">
        <f>NCB_Detail_by_Geog_Ref!N33</f>
        <v>NA</v>
      </c>
      <c s="51"/>
      <c s="204">
        <f>NCB_Detail_by_Geog_Ref!Q33</f>
        <v>0</v>
      </c>
      <c s="100" t="str">
        <f>NCB_Detail_by_Geog_Ref!R33</f>
        <v>NA</v>
      </c>
      <c s="51" t="str">
        <f>NCB_Detail_by_Geog_Ref!S33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6" spans="1:145" s="131" customFormat="1" ht="15" customHeight="1">
      <c r="A36" s="330"/>
      <c s="139" t="s">
        <v>39</v>
      </c>
      <c s="185" t="s">
        <v>795</v>
      </c>
      <c s="215">
        <f>NCB_Detail_by_Geog_Ref!B34</f>
        <v>0</v>
      </c>
      <c s="107" t="str">
        <f>NCB_Detail_by_Geog_Ref!C34</f>
        <v>NA</v>
      </c>
      <c s="140" t="str">
        <f>NCB_Detail_by_Geog_Ref!D34</f>
        <v>NA</v>
      </c>
      <c s="141" t="str">
        <f>NCB_Detail_by_Geog_Ref!E34</f>
        <v>NA</v>
      </c>
      <c s="211">
        <f>NCB_Detail_by_Geog_Ref!G34</f>
        <v>0</v>
      </c>
      <c s="107" t="str">
        <f>NCB_Detail_by_Geog_Ref!H34</f>
        <v>NA</v>
      </c>
      <c s="140" t="str">
        <f>NCB_Detail_by_Geog_Ref!I34</f>
        <v>NA</v>
      </c>
      <c s="141" t="str">
        <f>NCB_Detail_by_Geog_Ref!J34</f>
        <v>NA</v>
      </c>
      <c s="211">
        <f>NCB_Detail_by_Geog_Ref!L34</f>
        <v>0</v>
      </c>
      <c s="107" t="str">
        <f>NCB_Detail_by_Geog_Ref!M34</f>
        <v>NA</v>
      </c>
      <c s="140" t="str">
        <f>NCB_Detail_by_Geog_Ref!N34</f>
        <v>NA</v>
      </c>
      <c s="140" t="str">
        <f>NCB_Detail_by_Geog_Ref!O34</f>
        <v>NA</v>
      </c>
      <c s="211">
        <f>NCB_Detail_by_Geog_Ref!Q34</f>
        <v>0</v>
      </c>
      <c s="107" t="str">
        <f>NCB_Detail_by_Geog_Ref!R34</f>
        <v>NA</v>
      </c>
      <c s="140" t="str">
        <f>NCB_Detail_by_Geog_Ref!S34</f>
        <v>NA</v>
      </c>
      <c s="141" t="str">
        <f>NCB_Detail_by_Geog_Ref!T34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7" spans="1:145" s="131" customFormat="1" ht="15" customHeight="1">
      <c r="A37" s="330"/>
      <c s="139" t="s">
        <v>202</v>
      </c>
      <c s="185" t="s">
        <v>796</v>
      </c>
      <c s="215">
        <f>NCB_Detail_by_Geog_Ref!B35</f>
        <v>0</v>
      </c>
      <c s="107" t="str">
        <f>NCB_Detail_by_Geog_Ref!C35</f>
        <v>NA</v>
      </c>
      <c s="140" t="str">
        <f>NCB_Detail_by_Geog_Ref!D35</f>
        <v>NA</v>
      </c>
      <c s="141" t="str">
        <f>NCB_Detail_by_Geog_Ref!E35</f>
        <v>NA</v>
      </c>
      <c s="211">
        <f>NCB_Detail_by_Geog_Ref!G35</f>
        <v>0</v>
      </c>
      <c s="107" t="str">
        <f>NCB_Detail_by_Geog_Ref!H35</f>
        <v>NA</v>
      </c>
      <c s="140" t="str">
        <f>NCB_Detail_by_Geog_Ref!I35</f>
        <v>NA</v>
      </c>
      <c s="141" t="str">
        <f>NCB_Detail_by_Geog_Ref!J35</f>
        <v>NA</v>
      </c>
      <c s="211">
        <f>NCB_Detail_by_Geog_Ref!L35</f>
        <v>0</v>
      </c>
      <c s="107" t="str">
        <f>NCB_Detail_by_Geog_Ref!M35</f>
        <v>NA</v>
      </c>
      <c s="140" t="str">
        <f>NCB_Detail_by_Geog_Ref!N35</f>
        <v>NA</v>
      </c>
      <c s="140" t="str">
        <f>NCB_Detail_by_Geog_Ref!O35</f>
        <v>NA</v>
      </c>
      <c s="211">
        <f>NCB_Detail_by_Geog_Ref!Q35</f>
        <v>0</v>
      </c>
      <c s="107" t="str">
        <f>NCB_Detail_by_Geog_Ref!R35</f>
        <v>NA</v>
      </c>
      <c s="140" t="str">
        <f>NCB_Detail_by_Geog_Ref!S35</f>
        <v>NA</v>
      </c>
      <c s="141" t="str">
        <f>NCB_Detail_by_Geog_Ref!T35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8" spans="1:145" s="131" customFormat="1" ht="15" customHeight="1">
      <c r="A38" s="330"/>
      <c s="139" t="s">
        <v>203</v>
      </c>
      <c s="185" t="s">
        <v>797</v>
      </c>
      <c s="215">
        <f>NCB_Detail_by_Geog_Ref!B36</f>
        <v>0</v>
      </c>
      <c s="107" t="str">
        <f>NCB_Detail_by_Geog_Ref!C36</f>
        <v>NA</v>
      </c>
      <c s="140" t="str">
        <f>NCB_Detail_by_Geog_Ref!D36</f>
        <v>NA</v>
      </c>
      <c s="141" t="str">
        <f>NCB_Detail_by_Geog_Ref!E36</f>
        <v>NA</v>
      </c>
      <c s="211">
        <f>NCB_Detail_by_Geog_Ref!G36</f>
        <v>0</v>
      </c>
      <c s="107" t="str">
        <f>NCB_Detail_by_Geog_Ref!H36</f>
        <v>NA</v>
      </c>
      <c s="140" t="str">
        <f>NCB_Detail_by_Geog_Ref!I36</f>
        <v>NA</v>
      </c>
      <c s="141" t="str">
        <f>NCB_Detail_by_Geog_Ref!J36</f>
        <v>NA</v>
      </c>
      <c s="211">
        <f>NCB_Detail_by_Geog_Ref!L36</f>
        <v>0</v>
      </c>
      <c s="107" t="str">
        <f>NCB_Detail_by_Geog_Ref!M36</f>
        <v>NA</v>
      </c>
      <c s="140" t="str">
        <f>NCB_Detail_by_Geog_Ref!N36</f>
        <v>NA</v>
      </c>
      <c s="140" t="str">
        <f>NCB_Detail_by_Geog_Ref!O36</f>
        <v>NA</v>
      </c>
      <c s="211">
        <f>NCB_Detail_by_Geog_Ref!Q36</f>
        <v>0</v>
      </c>
      <c s="107" t="str">
        <f>NCB_Detail_by_Geog_Ref!R36</f>
        <v>NA</v>
      </c>
      <c s="140" t="str">
        <f>NCB_Detail_by_Geog_Ref!S36</f>
        <v>NA</v>
      </c>
      <c s="141" t="str">
        <f>NCB_Detail_by_Geog_Ref!T36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9" spans="1:145" s="131" customFormat="1" ht="15" customHeight="1">
      <c r="A39" s="330"/>
      <c s="139" t="s">
        <v>40</v>
      </c>
      <c s="185" t="s">
        <v>798</v>
      </c>
      <c s="215">
        <f>NCB_Detail_by_Geog_Ref!B37</f>
        <v>0</v>
      </c>
      <c s="107" t="str">
        <f>NCB_Detail_by_Geog_Ref!C37</f>
        <v>NA</v>
      </c>
      <c s="140" t="str">
        <f>NCB_Detail_by_Geog_Ref!D37</f>
        <v>NA</v>
      </c>
      <c s="141" t="str">
        <f>NCB_Detail_by_Geog_Ref!E37</f>
        <v>NA</v>
      </c>
      <c s="211">
        <f>NCB_Detail_by_Geog_Ref!G37</f>
        <v>0</v>
      </c>
      <c s="107" t="str">
        <f>NCB_Detail_by_Geog_Ref!H37</f>
        <v>NA</v>
      </c>
      <c s="140" t="str">
        <f>NCB_Detail_by_Geog_Ref!I37</f>
        <v>NA</v>
      </c>
      <c s="141" t="str">
        <f>NCB_Detail_by_Geog_Ref!J37</f>
        <v>NA</v>
      </c>
      <c s="211">
        <f>NCB_Detail_by_Geog_Ref!L37</f>
        <v>0</v>
      </c>
      <c s="107" t="str">
        <f>NCB_Detail_by_Geog_Ref!M37</f>
        <v>NA</v>
      </c>
      <c s="140" t="str">
        <f>NCB_Detail_by_Geog_Ref!N37</f>
        <v>NA</v>
      </c>
      <c s="140" t="str">
        <f>NCB_Detail_by_Geog_Ref!O37</f>
        <v>NA</v>
      </c>
      <c s="211">
        <f>NCB_Detail_by_Geog_Ref!Q37</f>
        <v>0</v>
      </c>
      <c s="107" t="str">
        <f>NCB_Detail_by_Geog_Ref!R37</f>
        <v>NA</v>
      </c>
      <c s="140" t="str">
        <f>NCB_Detail_by_Geog_Ref!S37</f>
        <v>NA</v>
      </c>
      <c s="141" t="str">
        <f>NCB_Detail_by_Geog_Ref!T37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0" spans="1:145" s="131" customFormat="1" ht="15" customHeight="1">
      <c r="A40" s="330"/>
      <c s="139" t="s">
        <v>41</v>
      </c>
      <c s="185" t="s">
        <v>799</v>
      </c>
      <c s="215">
        <f>NCB_Detail_by_Geog_Ref!B38</f>
        <v>0</v>
      </c>
      <c s="107" t="str">
        <f>NCB_Detail_by_Geog_Ref!C38</f>
        <v>NA</v>
      </c>
      <c s="140" t="str">
        <f>NCB_Detail_by_Geog_Ref!D38</f>
        <v>NA</v>
      </c>
      <c s="141" t="str">
        <f>NCB_Detail_by_Geog_Ref!E38</f>
        <v>NA</v>
      </c>
      <c s="211">
        <f>NCB_Detail_by_Geog_Ref!G38</f>
        <v>0</v>
      </c>
      <c s="107" t="str">
        <f>NCB_Detail_by_Geog_Ref!H38</f>
        <v>NA</v>
      </c>
      <c s="140" t="str">
        <f>NCB_Detail_by_Geog_Ref!I38</f>
        <v>NA</v>
      </c>
      <c s="141" t="str">
        <f>NCB_Detail_by_Geog_Ref!J38</f>
        <v>NA</v>
      </c>
      <c s="211">
        <f>NCB_Detail_by_Geog_Ref!L38</f>
        <v>0</v>
      </c>
      <c s="107" t="str">
        <f>NCB_Detail_by_Geog_Ref!M38</f>
        <v>NA</v>
      </c>
      <c s="140" t="str">
        <f>NCB_Detail_by_Geog_Ref!N38</f>
        <v>NA</v>
      </c>
      <c s="140" t="str">
        <f>NCB_Detail_by_Geog_Ref!O38</f>
        <v>NA</v>
      </c>
      <c s="211">
        <f>NCB_Detail_by_Geog_Ref!Q38</f>
        <v>0</v>
      </c>
      <c s="107" t="str">
        <f>NCB_Detail_by_Geog_Ref!R38</f>
        <v>NA</v>
      </c>
      <c s="140" t="str">
        <f>NCB_Detail_by_Geog_Ref!S38</f>
        <v>NA</v>
      </c>
      <c s="141" t="str">
        <f>NCB_Detail_by_Geog_Ref!T38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1" spans="1:145" s="131" customFormat="1" ht="15" customHeight="1">
      <c r="A41" s="330"/>
      <c s="142" t="s">
        <v>42</v>
      </c>
      <c s="185" t="s">
        <v>800</v>
      </c>
      <c s="216">
        <f>NCB_Detail_by_Geog_Ref!B39</f>
        <v>0</v>
      </c>
      <c s="108" t="str">
        <f>NCB_Detail_by_Geog_Ref!C39</f>
        <v>NA</v>
      </c>
      <c s="143" t="str">
        <f>NCB_Detail_by_Geog_Ref!D39</f>
        <v>NA</v>
      </c>
      <c s="144" t="str">
        <f>NCB_Detail_by_Geog_Ref!E39</f>
        <v>NA</v>
      </c>
      <c s="212">
        <f>NCB_Detail_by_Geog_Ref!G39</f>
        <v>0</v>
      </c>
      <c s="108" t="str">
        <f>NCB_Detail_by_Geog_Ref!H39</f>
        <v>NA</v>
      </c>
      <c s="143" t="str">
        <f>NCB_Detail_by_Geog_Ref!I39</f>
        <v>NA</v>
      </c>
      <c s="144" t="str">
        <f>NCB_Detail_by_Geog_Ref!J39</f>
        <v>NA</v>
      </c>
      <c s="212">
        <f>NCB_Detail_by_Geog_Ref!L39</f>
        <v>0</v>
      </c>
      <c s="108" t="str">
        <f>NCB_Detail_by_Geog_Ref!M39</f>
        <v>NA</v>
      </c>
      <c s="143" t="str">
        <f>NCB_Detail_by_Geog_Ref!N39</f>
        <v>NA</v>
      </c>
      <c s="143" t="str">
        <f>NCB_Detail_by_Geog_Ref!O39</f>
        <v>NA</v>
      </c>
      <c s="212">
        <f>NCB_Detail_by_Geog_Ref!Q39</f>
        <v>0</v>
      </c>
      <c s="108" t="str">
        <f>NCB_Detail_by_Geog_Ref!R39</f>
        <v>NA</v>
      </c>
      <c s="143" t="str">
        <f>NCB_Detail_by_Geog_Ref!S39</f>
        <v>NA</v>
      </c>
      <c s="144" t="str">
        <f>NCB_Detail_by_Geog_Ref!T39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2" spans="1:145" s="135" customFormat="1" ht="15" customHeight="1">
      <c r="A42" s="330"/>
      <c s="145" t="s">
        <v>43</v>
      </c>
      <c s="185" t="s">
        <v>607</v>
      </c>
      <c s="213">
        <f>NCB_Detail_by_Geog_Ref!B40</f>
        <v>0</v>
      </c>
      <c s="102" t="str">
        <f>NCB_Detail_by_Geog_Ref!C40</f>
        <v>NA</v>
      </c>
      <c s="133" t="str">
        <f>NCB_Detail_by_Geog_Ref!D40</f>
        <v>NA</v>
      </c>
      <c s="134" t="str">
        <f>NCB_Detail_by_Geog_Ref!E40</f>
        <v>NA</v>
      </c>
      <c s="210">
        <f>NCB_Detail_by_Geog_Ref!G40</f>
        <v>0</v>
      </c>
      <c s="102" t="str">
        <f>NCB_Detail_by_Geog_Ref!H40</f>
        <v>NA</v>
      </c>
      <c s="133" t="str">
        <f>NCB_Detail_by_Geog_Ref!I40</f>
        <v>NA</v>
      </c>
      <c s="134" t="str">
        <f>NCB_Detail_by_Geog_Ref!J40</f>
        <v>NA</v>
      </c>
      <c s="210">
        <f>NCB_Detail_by_Geog_Ref!L40</f>
        <v>0</v>
      </c>
      <c s="102" t="str">
        <f>NCB_Detail_by_Geog_Ref!M40</f>
        <v>NA</v>
      </c>
      <c s="133" t="str">
        <f>NCB_Detail_by_Geog_Ref!N40</f>
        <v>NA</v>
      </c>
      <c s="133" t="str">
        <f>NCB_Detail_by_Geog_Ref!O40</f>
        <v>NA</v>
      </c>
      <c s="210">
        <f>NCB_Detail_by_Geog_Ref!Q40</f>
        <v>0</v>
      </c>
      <c s="102" t="str">
        <f>NCB_Detail_by_Geog_Ref!R40</f>
        <v>NA</v>
      </c>
      <c s="133" t="str">
        <f>NCB_Detail_by_Geog_Ref!S40</f>
        <v>NA</v>
      </c>
      <c s="134" t="str">
        <f>NCB_Detail_by_Geog_Ref!T40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3" spans="1:145" s="135" customFormat="1" ht="15" customHeight="1">
      <c r="A43" s="330"/>
      <c s="146" t="s">
        <v>414</v>
      </c>
      <c s="186" t="s">
        <v>801</v>
      </c>
      <c s="213">
        <f>NCB_Detail_by_Geog_Ref!B41</f>
        <v>0</v>
      </c>
      <c s="102" t="str">
        <f>NCB_Detail_by_Geog_Ref!C41</f>
        <v>NA</v>
      </c>
      <c s="133" t="str">
        <f>NCB_Detail_by_Geog_Ref!D41</f>
        <v>NA</v>
      </c>
      <c s="134" t="str">
        <f>NCB_Detail_by_Geog_Ref!E41</f>
        <v>NA</v>
      </c>
      <c s="210">
        <f>NCB_Detail_by_Geog_Ref!G41</f>
        <v>0</v>
      </c>
      <c s="102" t="str">
        <f>NCB_Detail_by_Geog_Ref!H41</f>
        <v>NA</v>
      </c>
      <c s="133" t="str">
        <f>NCB_Detail_by_Geog_Ref!I41</f>
        <v>NA</v>
      </c>
      <c s="134" t="str">
        <f>NCB_Detail_by_Geog_Ref!J41</f>
        <v>NA</v>
      </c>
      <c s="210">
        <f>NCB_Detail_by_Geog_Ref!L41</f>
        <v>0</v>
      </c>
      <c s="102" t="str">
        <f>NCB_Detail_by_Geog_Ref!M41</f>
        <v>NA</v>
      </c>
      <c s="133" t="str">
        <f>NCB_Detail_by_Geog_Ref!N41</f>
        <v>NA</v>
      </c>
      <c s="133" t="str">
        <f>NCB_Detail_by_Geog_Ref!O41</f>
        <v>NA</v>
      </c>
      <c s="210">
        <f>NCB_Detail_by_Geog_Ref!Q41</f>
        <v>0</v>
      </c>
      <c s="102" t="str">
        <f>NCB_Detail_by_Geog_Ref!R41</f>
        <v>NA</v>
      </c>
      <c s="133" t="str">
        <f>NCB_Detail_by_Geog_Ref!S41</f>
        <v>NA</v>
      </c>
      <c s="134" t="str">
        <f>NCB_Detail_by_Geog_Ref!T41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4" spans="1:145" s="135" customFormat="1" ht="15" customHeight="1">
      <c r="A44" s="330"/>
      <c s="146" t="s">
        <v>421</v>
      </c>
      <c s="186" t="s">
        <v>802</v>
      </c>
      <c s="213">
        <f>NCB_Detail_by_Geog_Ref!B42</f>
        <v>0</v>
      </c>
      <c s="102" t="str">
        <f>NCB_Detail_by_Geog_Ref!C42</f>
        <v>NA</v>
      </c>
      <c s="133" t="str">
        <f>NCB_Detail_by_Geog_Ref!D42</f>
        <v>NA</v>
      </c>
      <c s="134" t="str">
        <f>NCB_Detail_by_Geog_Ref!E42</f>
        <v>NA</v>
      </c>
      <c s="210">
        <f>NCB_Detail_by_Geog_Ref!G42</f>
        <v>0</v>
      </c>
      <c s="102" t="str">
        <f>NCB_Detail_by_Geog_Ref!H42</f>
        <v>NA</v>
      </c>
      <c s="133" t="str">
        <f>NCB_Detail_by_Geog_Ref!I42</f>
        <v>NA</v>
      </c>
      <c s="134" t="str">
        <f>NCB_Detail_by_Geog_Ref!J42</f>
        <v>NA</v>
      </c>
      <c s="210">
        <f>NCB_Detail_by_Geog_Ref!L42</f>
        <v>0</v>
      </c>
      <c s="102" t="str">
        <f>NCB_Detail_by_Geog_Ref!M42</f>
        <v>NA</v>
      </c>
      <c s="133" t="str">
        <f>NCB_Detail_by_Geog_Ref!N42</f>
        <v>NA</v>
      </c>
      <c s="133" t="str">
        <f>NCB_Detail_by_Geog_Ref!O42</f>
        <v>NA</v>
      </c>
      <c s="210">
        <f>NCB_Detail_by_Geog_Ref!Q42</f>
        <v>0</v>
      </c>
      <c s="102" t="str">
        <f>NCB_Detail_by_Geog_Ref!R42</f>
        <v>NA</v>
      </c>
      <c s="133" t="str">
        <f>NCB_Detail_by_Geog_Ref!S42</f>
        <v>NA</v>
      </c>
      <c s="134" t="str">
        <f>NCB_Detail_by_Geog_Ref!T42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5" spans="1:19" ht="15" customHeight="1">
      <c r="A45" s="330"/>
      <c s="147" t="s">
        <v>44</v>
      </c>
      <c s="185" t="s">
        <v>608</v>
      </c>
      <c s="200">
        <f>NCB_Detail_by_Geog_Ref!B43</f>
        <v>0</v>
      </c>
      <c s="104" t="str">
        <f>NCB_Detail_by_Geog_Ref!C43</f>
        <v>NA</v>
      </c>
      <c s="49" t="str">
        <f>NCB_Detail_by_Geog_Ref!D43</f>
        <v>NA</v>
      </c>
      <c s="136" t="str">
        <f>NCB_Detail_by_Geog_Ref!E43</f>
        <v>NA</v>
      </c>
      <c s="203">
        <f>NCB_Detail_by_Geog_Ref!G43</f>
        <v>0</v>
      </c>
      <c s="104" t="str">
        <f>NCB_Detail_by_Geog_Ref!H43</f>
        <v>NA</v>
      </c>
      <c s="49" t="str">
        <f>NCB_Detail_by_Geog_Ref!I43</f>
        <v>NA</v>
      </c>
      <c s="136" t="str">
        <f>NCB_Detail_by_Geog_Ref!J43</f>
        <v>NA</v>
      </c>
      <c s="203">
        <f>NCB_Detail_by_Geog_Ref!L43</f>
        <v>0</v>
      </c>
      <c s="104" t="str">
        <f>NCB_Detail_by_Geog_Ref!M43</f>
        <v>NA</v>
      </c>
      <c s="49" t="str">
        <f>NCB_Detail_by_Geog_Ref!N43</f>
        <v>NA</v>
      </c>
      <c s="49" t="str">
        <f>NCB_Detail_by_Geog_Ref!O43</f>
        <v>NA</v>
      </c>
      <c s="203">
        <f>NCB_Detail_by_Geog_Ref!Q43</f>
        <v>0</v>
      </c>
      <c s="104" t="str">
        <f>NCB_Detail_by_Geog_Ref!R43</f>
        <v>NA</v>
      </c>
      <c s="49" t="str">
        <f>NCB_Detail_by_Geog_Ref!S43</f>
        <v>NA</v>
      </c>
      <c s="136" t="str">
        <f>NCB_Detail_by_Geog_Ref!T43</f>
        <v>NA</v>
      </c>
    </row>
    <row r="46" spans="1:19" ht="15" customHeight="1">
      <c r="A46" s="330"/>
      <c s="148" t="s">
        <v>422</v>
      </c>
      <c s="186" t="s">
        <v>803</v>
      </c>
      <c s="200">
        <f>NCB_Detail_by_Geog_Ref!B44</f>
        <v>0</v>
      </c>
      <c s="104" t="str">
        <f>NCB_Detail_by_Geog_Ref!C44</f>
        <v>NA</v>
      </c>
      <c s="49" t="str">
        <f>NCB_Detail_by_Geog_Ref!D44</f>
        <v>NA</v>
      </c>
      <c s="136" t="str">
        <f>NCB_Detail_by_Geog_Ref!E44</f>
        <v>NA</v>
      </c>
      <c s="203">
        <f>NCB_Detail_by_Geog_Ref!G44</f>
        <v>0</v>
      </c>
      <c s="104" t="str">
        <f>NCB_Detail_by_Geog_Ref!H44</f>
        <v>NA</v>
      </c>
      <c s="49" t="str">
        <f>NCB_Detail_by_Geog_Ref!I44</f>
        <v>NA</v>
      </c>
      <c s="136" t="str">
        <f>NCB_Detail_by_Geog_Ref!J44</f>
        <v>NA</v>
      </c>
      <c s="203">
        <f>NCB_Detail_by_Geog_Ref!L44</f>
        <v>0</v>
      </c>
      <c s="104" t="str">
        <f>NCB_Detail_by_Geog_Ref!M44</f>
        <v>NA</v>
      </c>
      <c s="49" t="str">
        <f>NCB_Detail_by_Geog_Ref!N44</f>
        <v>NA</v>
      </c>
      <c s="49" t="str">
        <f>NCB_Detail_by_Geog_Ref!O44</f>
        <v>NA</v>
      </c>
      <c s="203">
        <f>NCB_Detail_by_Geog_Ref!Q44</f>
        <v>0</v>
      </c>
      <c s="104" t="str">
        <f>NCB_Detail_by_Geog_Ref!R44</f>
        <v>NA</v>
      </c>
      <c s="49" t="str">
        <f>NCB_Detail_by_Geog_Ref!S44</f>
        <v>NA</v>
      </c>
      <c s="136" t="str">
        <f>NCB_Detail_by_Geog_Ref!T44</f>
        <v>NA</v>
      </c>
    </row>
    <row r="47" spans="1:19" ht="15" customHeight="1">
      <c r="A47" s="330"/>
      <c s="148" t="s">
        <v>423</v>
      </c>
      <c s="186" t="s">
        <v>804</v>
      </c>
      <c s="200">
        <f>NCB_Detail_by_Geog_Ref!B45</f>
        <v>0</v>
      </c>
      <c s="104" t="str">
        <f>NCB_Detail_by_Geog_Ref!C45</f>
        <v>NA</v>
      </c>
      <c s="49" t="str">
        <f>NCB_Detail_by_Geog_Ref!D45</f>
        <v>NA</v>
      </c>
      <c s="136" t="str">
        <f>NCB_Detail_by_Geog_Ref!E45</f>
        <v>NA</v>
      </c>
      <c s="203">
        <f>NCB_Detail_by_Geog_Ref!G45</f>
        <v>0</v>
      </c>
      <c s="104" t="str">
        <f>NCB_Detail_by_Geog_Ref!H45</f>
        <v>NA</v>
      </c>
      <c s="49" t="str">
        <f>NCB_Detail_by_Geog_Ref!I45</f>
        <v>NA</v>
      </c>
      <c s="136" t="str">
        <f>NCB_Detail_by_Geog_Ref!J45</f>
        <v>NA</v>
      </c>
      <c s="203">
        <f>NCB_Detail_by_Geog_Ref!L45</f>
        <v>0</v>
      </c>
      <c s="104" t="str">
        <f>NCB_Detail_by_Geog_Ref!M45</f>
        <v>NA</v>
      </c>
      <c s="49" t="str">
        <f>NCB_Detail_by_Geog_Ref!N45</f>
        <v>NA</v>
      </c>
      <c s="49" t="str">
        <f>NCB_Detail_by_Geog_Ref!O45</f>
        <v>NA</v>
      </c>
      <c s="203">
        <f>NCB_Detail_by_Geog_Ref!Q45</f>
        <v>0</v>
      </c>
      <c s="104" t="str">
        <f>NCB_Detail_by_Geog_Ref!R45</f>
        <v>NA</v>
      </c>
      <c s="49" t="str">
        <f>NCB_Detail_by_Geog_Ref!S45</f>
        <v>NA</v>
      </c>
      <c s="136" t="str">
        <f>NCB_Detail_by_Geog_Ref!T45</f>
        <v>NA</v>
      </c>
    </row>
    <row r="48" spans="1:19" ht="15" customHeight="1">
      <c r="A48" s="330"/>
      <c s="147" t="s">
        <v>45</v>
      </c>
      <c s="185" t="s">
        <v>609</v>
      </c>
      <c s="200">
        <f>NCB_Detail_by_Geog_Ref!B46</f>
        <v>0</v>
      </c>
      <c s="104" t="str">
        <f>NCB_Detail_by_Geog_Ref!C46</f>
        <v>NA</v>
      </c>
      <c s="49" t="str">
        <f>NCB_Detail_by_Geog_Ref!D46</f>
        <v>NA</v>
      </c>
      <c s="136" t="str">
        <f>NCB_Detail_by_Geog_Ref!E46</f>
        <v>NA</v>
      </c>
      <c s="203">
        <f>NCB_Detail_by_Geog_Ref!G46</f>
        <v>0</v>
      </c>
      <c s="104" t="str">
        <f>NCB_Detail_by_Geog_Ref!H46</f>
        <v>NA</v>
      </c>
      <c s="49" t="str">
        <f>NCB_Detail_by_Geog_Ref!I46</f>
        <v>NA</v>
      </c>
      <c s="136" t="str">
        <f>NCB_Detail_by_Geog_Ref!J46</f>
        <v>NA</v>
      </c>
      <c s="203">
        <f>NCB_Detail_by_Geog_Ref!L46</f>
        <v>0</v>
      </c>
      <c s="104" t="str">
        <f>NCB_Detail_by_Geog_Ref!M46</f>
        <v>NA</v>
      </c>
      <c s="49" t="str">
        <f>NCB_Detail_by_Geog_Ref!N46</f>
        <v>NA</v>
      </c>
      <c s="49" t="str">
        <f>NCB_Detail_by_Geog_Ref!O46</f>
        <v>NA</v>
      </c>
      <c s="203">
        <f>NCB_Detail_by_Geog_Ref!Q46</f>
        <v>0</v>
      </c>
      <c s="104" t="str">
        <f>NCB_Detail_by_Geog_Ref!R46</f>
        <v>NA</v>
      </c>
      <c s="49" t="str">
        <f>NCB_Detail_by_Geog_Ref!S46</f>
        <v>NA</v>
      </c>
      <c s="136" t="str">
        <f>NCB_Detail_by_Geog_Ref!T46</f>
        <v>NA</v>
      </c>
    </row>
    <row r="49" spans="1:19" ht="15" customHeight="1">
      <c r="A49" s="330"/>
      <c s="148" t="s">
        <v>415</v>
      </c>
      <c s="186" t="s">
        <v>805</v>
      </c>
      <c s="200">
        <f>NCB_Detail_by_Geog_Ref!B47</f>
        <v>0</v>
      </c>
      <c s="104" t="str">
        <f>NCB_Detail_by_Geog_Ref!C47</f>
        <v>NA</v>
      </c>
      <c s="49" t="str">
        <f>NCB_Detail_by_Geog_Ref!D47</f>
        <v>NA</v>
      </c>
      <c s="136" t="str">
        <f>NCB_Detail_by_Geog_Ref!E47</f>
        <v>NA</v>
      </c>
      <c s="203">
        <f>NCB_Detail_by_Geog_Ref!G47</f>
        <v>0</v>
      </c>
      <c s="104" t="str">
        <f>NCB_Detail_by_Geog_Ref!H47</f>
        <v>NA</v>
      </c>
      <c s="49" t="str">
        <f>NCB_Detail_by_Geog_Ref!I47</f>
        <v>NA</v>
      </c>
      <c s="136" t="str">
        <f>NCB_Detail_by_Geog_Ref!J47</f>
        <v>NA</v>
      </c>
      <c s="203">
        <f>NCB_Detail_by_Geog_Ref!L47</f>
        <v>0</v>
      </c>
      <c s="104" t="str">
        <f>NCB_Detail_by_Geog_Ref!M47</f>
        <v>NA</v>
      </c>
      <c s="49" t="str">
        <f>NCB_Detail_by_Geog_Ref!N47</f>
        <v>NA</v>
      </c>
      <c s="49" t="str">
        <f>NCB_Detail_by_Geog_Ref!O47</f>
        <v>NA</v>
      </c>
      <c s="203">
        <f>NCB_Detail_by_Geog_Ref!Q47</f>
        <v>0</v>
      </c>
      <c s="104" t="str">
        <f>NCB_Detail_by_Geog_Ref!R47</f>
        <v>NA</v>
      </c>
      <c s="49" t="str">
        <f>NCB_Detail_by_Geog_Ref!S47</f>
        <v>NA</v>
      </c>
      <c s="136" t="str">
        <f>NCB_Detail_by_Geog_Ref!T47</f>
        <v>NA</v>
      </c>
    </row>
    <row r="50" spans="1:19" ht="15" customHeight="1">
      <c r="A50" s="330"/>
      <c s="148" t="s">
        <v>424</v>
      </c>
      <c s="186" t="s">
        <v>806</v>
      </c>
      <c s="200">
        <f>NCB_Detail_by_Geog_Ref!B48</f>
        <v>0</v>
      </c>
      <c s="104" t="str">
        <f>NCB_Detail_by_Geog_Ref!C48</f>
        <v>NA</v>
      </c>
      <c s="49" t="str">
        <f>NCB_Detail_by_Geog_Ref!D48</f>
        <v>NA</v>
      </c>
      <c s="136" t="str">
        <f>NCB_Detail_by_Geog_Ref!E48</f>
        <v>NA</v>
      </c>
      <c s="203">
        <f>NCB_Detail_by_Geog_Ref!G48</f>
        <v>0</v>
      </c>
      <c s="104" t="str">
        <f>NCB_Detail_by_Geog_Ref!H48</f>
        <v>NA</v>
      </c>
      <c s="49" t="str">
        <f>NCB_Detail_by_Geog_Ref!I48</f>
        <v>NA</v>
      </c>
      <c s="136" t="str">
        <f>NCB_Detail_by_Geog_Ref!J48</f>
        <v>NA</v>
      </c>
      <c s="203">
        <f>NCB_Detail_by_Geog_Ref!L48</f>
        <v>0</v>
      </c>
      <c s="104" t="str">
        <f>NCB_Detail_by_Geog_Ref!M48</f>
        <v>NA</v>
      </c>
      <c s="49" t="str">
        <f>NCB_Detail_by_Geog_Ref!N48</f>
        <v>NA</v>
      </c>
      <c s="49" t="str">
        <f>NCB_Detail_by_Geog_Ref!O48</f>
        <v>NA</v>
      </c>
      <c s="203">
        <f>NCB_Detail_by_Geog_Ref!Q48</f>
        <v>0</v>
      </c>
      <c s="104" t="str">
        <f>NCB_Detail_by_Geog_Ref!R48</f>
        <v>NA</v>
      </c>
      <c s="49" t="str">
        <f>NCB_Detail_by_Geog_Ref!S48</f>
        <v>NA</v>
      </c>
      <c s="136" t="str">
        <f>NCB_Detail_by_Geog_Ref!T48</f>
        <v>NA</v>
      </c>
    </row>
    <row r="51" spans="1:19" ht="15" customHeight="1">
      <c r="A51" s="330"/>
      <c s="147" t="s">
        <v>544</v>
      </c>
      <c s="186" t="s">
        <v>610</v>
      </c>
      <c s="200">
        <f>NCB_Detail_by_Geog_Ref!B49</f>
        <v>0</v>
      </c>
      <c s="104" t="str">
        <f>NCB_Detail_by_Geog_Ref!C49</f>
        <v>NA</v>
      </c>
      <c s="49" t="str">
        <f>NCB_Detail_by_Geog_Ref!D49</f>
        <v>NA</v>
      </c>
      <c s="136" t="str">
        <f>NCB_Detail_by_Geog_Ref!E49</f>
        <v>NA</v>
      </c>
      <c s="203">
        <f>NCB_Detail_by_Geog_Ref!G49</f>
        <v>0</v>
      </c>
      <c s="104" t="str">
        <f>NCB_Detail_by_Geog_Ref!H49</f>
        <v>NA</v>
      </c>
      <c s="49" t="str">
        <f>NCB_Detail_by_Geog_Ref!I49</f>
        <v>NA</v>
      </c>
      <c s="136" t="str">
        <f>NCB_Detail_by_Geog_Ref!J49</f>
        <v>NA</v>
      </c>
      <c s="203">
        <f>NCB_Detail_by_Geog_Ref!L49</f>
        <v>0</v>
      </c>
      <c s="104" t="str">
        <f>NCB_Detail_by_Geog_Ref!M49</f>
        <v>NA</v>
      </c>
      <c s="49" t="str">
        <f>NCB_Detail_by_Geog_Ref!N49</f>
        <v>NA</v>
      </c>
      <c s="49" t="str">
        <f>NCB_Detail_by_Geog_Ref!O49</f>
        <v>NA</v>
      </c>
      <c s="203">
        <f>NCB_Detail_by_Geog_Ref!Q49</f>
        <v>0</v>
      </c>
      <c s="104" t="str">
        <f>NCB_Detail_by_Geog_Ref!R49</f>
        <v>NA</v>
      </c>
      <c s="49" t="str">
        <f>NCB_Detail_by_Geog_Ref!S49</f>
        <v>NA</v>
      </c>
      <c s="136" t="str">
        <f>NCB_Detail_by_Geog_Ref!T49</f>
        <v>NA</v>
      </c>
    </row>
    <row r="52" spans="1:19" ht="15" customHeight="1">
      <c r="A52" s="331"/>
      <c s="151" t="s">
        <v>545</v>
      </c>
      <c s="225" t="s">
        <v>316</v>
      </c>
      <c s="202">
        <f>NCB_Detail_by_Geog_Ref!B50</f>
        <v>0</v>
      </c>
      <c s="106" t="str">
        <f>NCB_Detail_by_Geog_Ref!C50</f>
        <v>NA</v>
      </c>
      <c s="52" t="str">
        <f>NCB_Detail_by_Geog_Ref!D50</f>
        <v>NA</v>
      </c>
      <c s="137" t="str">
        <f>NCB_Detail_by_Geog_Ref!E50</f>
        <v>NA</v>
      </c>
      <c s="205">
        <f>NCB_Detail_by_Geog_Ref!G50</f>
        <v>0</v>
      </c>
      <c s="106" t="str">
        <f>NCB_Detail_by_Geog_Ref!H50</f>
        <v>NA</v>
      </c>
      <c s="52" t="str">
        <f>NCB_Detail_by_Geog_Ref!I50</f>
        <v>NA</v>
      </c>
      <c s="137" t="str">
        <f>NCB_Detail_by_Geog_Ref!J50</f>
        <v>NA</v>
      </c>
      <c s="205">
        <f>NCB_Detail_by_Geog_Ref!L50</f>
        <v>0</v>
      </c>
      <c s="106" t="str">
        <f>NCB_Detail_by_Geog_Ref!M50</f>
        <v>NA</v>
      </c>
      <c s="52" t="str">
        <f>NCB_Detail_by_Geog_Ref!N50</f>
        <v>NA</v>
      </c>
      <c s="52" t="str">
        <f>NCB_Detail_by_Geog_Ref!O50</f>
        <v>NA</v>
      </c>
      <c s="205">
        <f>NCB_Detail_by_Geog_Ref!Q50</f>
        <v>0</v>
      </c>
      <c s="106" t="str">
        <f>NCB_Detail_by_Geog_Ref!R50</f>
        <v>NA</v>
      </c>
      <c s="52" t="str">
        <f>NCB_Detail_by_Geog_Ref!S50</f>
        <v>NA</v>
      </c>
      <c s="137" t="str">
        <f>NCB_Detail_by_Geog_Ref!T50</f>
        <v>NA</v>
      </c>
    </row>
    <row r="53" spans="1:145" s="131" customFormat="1" ht="15" customHeight="1">
      <c r="A53" s="329" t="s">
        <v>33</v>
      </c>
      <c s="138" t="s">
        <v>195</v>
      </c>
      <c s="185" t="s">
        <v>807</v>
      </c>
      <c s="201">
        <f>NCB_Detail_by_Geog_Ref!B51</f>
        <v>0</v>
      </c>
      <c s="51" t="str">
        <f>NCB_Detail_by_Geog_Ref!C51</f>
        <v>NA</v>
      </c>
      <c s="51" t="str">
        <f>NCB_Detail_by_Geog_Ref!D51</f>
        <v>NA</v>
      </c>
      <c s="51"/>
      <c s="204">
        <f>NCB_Detail_by_Geog_Ref!G51</f>
        <v>0</v>
      </c>
      <c s="51" t="str">
        <f>NCB_Detail_by_Geog_Ref!H51</f>
        <v>NA</v>
      </c>
      <c s="51" t="str">
        <f>NCB_Detail_by_Geog_Ref!I51</f>
        <v>NA</v>
      </c>
      <c s="132"/>
      <c s="204">
        <f>NCB_Detail_by_Geog_Ref!L51</f>
        <v>0</v>
      </c>
      <c s="51" t="str">
        <f>NCB_Detail_by_Geog_Ref!M51</f>
        <v>NA</v>
      </c>
      <c s="51" t="str">
        <f>NCB_Detail_by_Geog_Ref!N51</f>
        <v>NA</v>
      </c>
      <c s="132"/>
      <c s="204">
        <f>NCB_Detail_by_Geog_Ref!Q51</f>
        <v>0</v>
      </c>
      <c s="51" t="str">
        <f>NCB_Detail_by_Geog_Ref!R51</f>
        <v>NA</v>
      </c>
      <c s="51" t="str">
        <f>NCB_Detail_by_Geog_Ref!S51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54" spans="1:145" s="135" customFormat="1" ht="15" customHeight="1">
      <c r="A54" s="330"/>
      <c s="145" t="s">
        <v>493</v>
      </c>
      <c s="185" t="s">
        <v>808</v>
      </c>
      <c s="213">
        <f>NCB_Detail_by_Geog_Ref!B52</f>
        <v>0</v>
      </c>
      <c s="133" t="str">
        <f>NCB_Detail_by_Geog_Ref!C52</f>
        <v>NA</v>
      </c>
      <c s="133" t="str">
        <f>NCB_Detail_by_Geog_Ref!D52</f>
        <v>NA</v>
      </c>
      <c s="134" t="str">
        <f>NCB_Detail_by_Geog_Ref!E52</f>
        <v>NA</v>
      </c>
      <c s="210">
        <f>NCB_Detail_by_Geog_Ref!G52</f>
        <v>0</v>
      </c>
      <c s="133" t="str">
        <f>NCB_Detail_by_Geog_Ref!H52</f>
        <v>NA</v>
      </c>
      <c s="133" t="str">
        <f>NCB_Detail_by_Geog_Ref!I52</f>
        <v>NA</v>
      </c>
      <c s="134" t="str">
        <f>NCB_Detail_by_Geog_Ref!J52</f>
        <v>NA</v>
      </c>
      <c s="210">
        <f>NCB_Detail_by_Geog_Ref!L52</f>
        <v>0</v>
      </c>
      <c s="133" t="str">
        <f>NCB_Detail_by_Geog_Ref!M52</f>
        <v>NA</v>
      </c>
      <c s="133" t="str">
        <f>NCB_Detail_by_Geog_Ref!N52</f>
        <v>NA</v>
      </c>
      <c s="134" t="str">
        <f>NCB_Detail_by_Geog_Ref!O52</f>
        <v>NA</v>
      </c>
      <c s="210">
        <f>NCB_Detail_by_Geog_Ref!Q52</f>
        <v>0</v>
      </c>
      <c s="133" t="str">
        <f>NCB_Detail_by_Geog_Ref!R52</f>
        <v>NA</v>
      </c>
      <c s="133" t="str">
        <f>NCB_Detail_by_Geog_Ref!S52</f>
        <v>NA</v>
      </c>
      <c s="134" t="str">
        <f>NCB_Detail_by_Geog_Ref!T52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55" spans="1:145" s="135" customFormat="1" ht="15" customHeight="1">
      <c r="A55" s="330"/>
      <c s="145" t="s">
        <v>494</v>
      </c>
      <c s="185" t="s">
        <v>809</v>
      </c>
      <c s="213">
        <f>NCB_Detail_by_Geog_Ref!B53</f>
        <v>0</v>
      </c>
      <c s="133" t="str">
        <f>NCB_Detail_by_Geog_Ref!C53</f>
        <v>NA</v>
      </c>
      <c s="133" t="str">
        <f>NCB_Detail_by_Geog_Ref!D53</f>
        <v>NA</v>
      </c>
      <c s="134" t="str">
        <f>NCB_Detail_by_Geog_Ref!E53</f>
        <v>NA</v>
      </c>
      <c s="210">
        <f>NCB_Detail_by_Geog_Ref!G53</f>
        <v>0</v>
      </c>
      <c s="133" t="str">
        <f>NCB_Detail_by_Geog_Ref!H53</f>
        <v>NA</v>
      </c>
      <c s="133" t="str">
        <f>NCB_Detail_by_Geog_Ref!I53</f>
        <v>NA</v>
      </c>
      <c s="134" t="str">
        <f>NCB_Detail_by_Geog_Ref!J53</f>
        <v>NA</v>
      </c>
      <c s="210">
        <f>NCB_Detail_by_Geog_Ref!L53</f>
        <v>0</v>
      </c>
      <c s="133" t="str">
        <f>NCB_Detail_by_Geog_Ref!M53</f>
        <v>NA</v>
      </c>
      <c s="133" t="str">
        <f>NCB_Detail_by_Geog_Ref!N53</f>
        <v>NA</v>
      </c>
      <c s="134" t="str">
        <f>NCB_Detail_by_Geog_Ref!O53</f>
        <v>NA</v>
      </c>
      <c s="210">
        <f>NCB_Detail_by_Geog_Ref!Q53</f>
        <v>0</v>
      </c>
      <c s="133" t="str">
        <f>NCB_Detail_by_Geog_Ref!R53</f>
        <v>NA</v>
      </c>
      <c s="133" t="str">
        <f>NCB_Detail_by_Geog_Ref!S53</f>
        <v>NA</v>
      </c>
      <c s="134" t="str">
        <f>NCB_Detail_by_Geog_Ref!T53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56" spans="1:145" s="135" customFormat="1" ht="15" customHeight="1">
      <c r="A56" s="330"/>
      <c s="149" t="s">
        <v>425</v>
      </c>
      <c s="184" t="s">
        <v>810</v>
      </c>
      <c s="213">
        <f>NCB_Detail_by_Geog_Ref!B54</f>
        <v>0</v>
      </c>
      <c s="133" t="str">
        <f>NCB_Detail_by_Geog_Ref!C54</f>
        <v>NA</v>
      </c>
      <c s="133" t="str">
        <f>NCB_Detail_by_Geog_Ref!D54</f>
        <v>NA</v>
      </c>
      <c s="134" t="str">
        <f>NCB_Detail_by_Geog_Ref!E54</f>
        <v>NA</v>
      </c>
      <c s="210">
        <f>NCB_Detail_by_Geog_Ref!G54</f>
        <v>0</v>
      </c>
      <c s="133" t="str">
        <f>NCB_Detail_by_Geog_Ref!H54</f>
        <v>NA</v>
      </c>
      <c s="133" t="str">
        <f>NCB_Detail_by_Geog_Ref!I54</f>
        <v>NA</v>
      </c>
      <c s="134" t="str">
        <f>NCB_Detail_by_Geog_Ref!J54</f>
        <v>NA</v>
      </c>
      <c s="210">
        <f>NCB_Detail_by_Geog_Ref!L54</f>
        <v>0</v>
      </c>
      <c s="133" t="str">
        <f>NCB_Detail_by_Geog_Ref!M54</f>
        <v>NA</v>
      </c>
      <c s="133" t="str">
        <f>NCB_Detail_by_Geog_Ref!N54</f>
        <v>NA</v>
      </c>
      <c s="134" t="str">
        <f>NCB_Detail_by_Geog_Ref!O54</f>
        <v>NA</v>
      </c>
      <c s="210">
        <f>NCB_Detail_by_Geog_Ref!Q54</f>
        <v>0</v>
      </c>
      <c s="133" t="str">
        <f>NCB_Detail_by_Geog_Ref!R54</f>
        <v>NA</v>
      </c>
      <c s="133" t="str">
        <f>NCB_Detail_by_Geog_Ref!S54</f>
        <v>NA</v>
      </c>
      <c s="134" t="str">
        <f>NCB_Detail_by_Geog_Ref!T54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57" spans="1:145" s="135" customFormat="1" ht="15" customHeight="1">
      <c r="A57" s="330"/>
      <c s="149" t="s">
        <v>426</v>
      </c>
      <c s="184" t="s">
        <v>811</v>
      </c>
      <c s="213">
        <f>NCB_Detail_by_Geog_Ref!B55</f>
        <v>0</v>
      </c>
      <c s="133" t="str">
        <f>NCB_Detail_by_Geog_Ref!C55</f>
        <v>NA</v>
      </c>
      <c s="133" t="str">
        <f>NCB_Detail_by_Geog_Ref!D55</f>
        <v>NA</v>
      </c>
      <c s="134" t="str">
        <f>NCB_Detail_by_Geog_Ref!E55</f>
        <v>NA</v>
      </c>
      <c s="210">
        <f>NCB_Detail_by_Geog_Ref!G55</f>
        <v>0</v>
      </c>
      <c s="133" t="str">
        <f>NCB_Detail_by_Geog_Ref!H55</f>
        <v>NA</v>
      </c>
      <c s="133" t="str">
        <f>NCB_Detail_by_Geog_Ref!I55</f>
        <v>NA</v>
      </c>
      <c s="134" t="str">
        <f>NCB_Detail_by_Geog_Ref!J55</f>
        <v>NA</v>
      </c>
      <c s="210">
        <f>NCB_Detail_by_Geog_Ref!L55</f>
        <v>0</v>
      </c>
      <c s="133" t="str">
        <f>NCB_Detail_by_Geog_Ref!M55</f>
        <v>NA</v>
      </c>
      <c s="133" t="str">
        <f>NCB_Detail_by_Geog_Ref!N55</f>
        <v>NA</v>
      </c>
      <c s="134" t="str">
        <f>NCB_Detail_by_Geog_Ref!O55</f>
        <v>NA</v>
      </c>
      <c s="210">
        <f>NCB_Detail_by_Geog_Ref!Q55</f>
        <v>0</v>
      </c>
      <c s="133" t="str">
        <f>NCB_Detail_by_Geog_Ref!R55</f>
        <v>NA</v>
      </c>
      <c s="133" t="str">
        <f>NCB_Detail_by_Geog_Ref!S55</f>
        <v>NA</v>
      </c>
      <c s="134" t="str">
        <f>NCB_Detail_by_Geog_Ref!T55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58" spans="1:19" ht="15" customHeight="1">
      <c r="A58" s="330"/>
      <c s="147" t="s">
        <v>495</v>
      </c>
      <c s="185" t="s">
        <v>812</v>
      </c>
      <c s="200">
        <f>NCB_Detail_by_Geog_Ref!B56</f>
        <v>0</v>
      </c>
      <c s="49" t="str">
        <f>NCB_Detail_by_Geog_Ref!C56</f>
        <v>NA</v>
      </c>
      <c s="49" t="str">
        <f>NCB_Detail_by_Geog_Ref!D56</f>
        <v>NA</v>
      </c>
      <c s="136" t="str">
        <f>NCB_Detail_by_Geog_Ref!E56</f>
        <v>NA</v>
      </c>
      <c s="203">
        <f>NCB_Detail_by_Geog_Ref!G56</f>
        <v>0</v>
      </c>
      <c s="49" t="str">
        <f>NCB_Detail_by_Geog_Ref!H56</f>
        <v>NA</v>
      </c>
      <c s="49" t="str">
        <f>NCB_Detail_by_Geog_Ref!I56</f>
        <v>NA</v>
      </c>
      <c s="136" t="str">
        <f>NCB_Detail_by_Geog_Ref!J56</f>
        <v>NA</v>
      </c>
      <c s="203">
        <f>NCB_Detail_by_Geog_Ref!L56</f>
        <v>0</v>
      </c>
      <c s="49" t="str">
        <f>NCB_Detail_by_Geog_Ref!M56</f>
        <v>NA</v>
      </c>
      <c s="49" t="str">
        <f>NCB_Detail_by_Geog_Ref!N56</f>
        <v>NA</v>
      </c>
      <c s="136" t="str">
        <f>NCB_Detail_by_Geog_Ref!O56</f>
        <v>NA</v>
      </c>
      <c s="203">
        <f>NCB_Detail_by_Geog_Ref!Q56</f>
        <v>0</v>
      </c>
      <c s="49" t="str">
        <f>NCB_Detail_by_Geog_Ref!R56</f>
        <v>NA</v>
      </c>
      <c s="49" t="str">
        <f>NCB_Detail_by_Geog_Ref!S56</f>
        <v>NA</v>
      </c>
      <c s="136" t="str">
        <f>NCB_Detail_by_Geog_Ref!T56</f>
        <v>NA</v>
      </c>
    </row>
    <row r="59" spans="1:19" ht="15" customHeight="1">
      <c r="A59" s="330"/>
      <c s="147" t="s">
        <v>496</v>
      </c>
      <c s="185" t="s">
        <v>813</v>
      </c>
      <c s="200">
        <f>NCB_Detail_by_Geog_Ref!B57</f>
        <v>0</v>
      </c>
      <c s="49" t="str">
        <f>NCB_Detail_by_Geog_Ref!C57</f>
        <v>NA</v>
      </c>
      <c s="49" t="str">
        <f>NCB_Detail_by_Geog_Ref!D57</f>
        <v>NA</v>
      </c>
      <c s="136" t="str">
        <f>NCB_Detail_by_Geog_Ref!E57</f>
        <v>NA</v>
      </c>
      <c s="203">
        <f>NCB_Detail_by_Geog_Ref!G57</f>
        <v>0</v>
      </c>
      <c s="49" t="str">
        <f>NCB_Detail_by_Geog_Ref!H57</f>
        <v>NA</v>
      </c>
      <c s="49" t="str">
        <f>NCB_Detail_by_Geog_Ref!I57</f>
        <v>NA</v>
      </c>
      <c s="136" t="str">
        <f>NCB_Detail_by_Geog_Ref!J57</f>
        <v>NA</v>
      </c>
      <c s="203">
        <f>NCB_Detail_by_Geog_Ref!L57</f>
        <v>0</v>
      </c>
      <c s="49" t="str">
        <f>NCB_Detail_by_Geog_Ref!M57</f>
        <v>NA</v>
      </c>
      <c s="49" t="str">
        <f>NCB_Detail_by_Geog_Ref!N57</f>
        <v>NA</v>
      </c>
      <c s="136" t="str">
        <f>NCB_Detail_by_Geog_Ref!O57</f>
        <v>NA</v>
      </c>
      <c s="203">
        <f>NCB_Detail_by_Geog_Ref!Q57</f>
        <v>0</v>
      </c>
      <c s="49" t="str">
        <f>NCB_Detail_by_Geog_Ref!R57</f>
        <v>NA</v>
      </c>
      <c s="49" t="str">
        <f>NCB_Detail_by_Geog_Ref!S57</f>
        <v>NA</v>
      </c>
      <c s="136" t="str">
        <f>NCB_Detail_by_Geog_Ref!T57</f>
        <v>NA</v>
      </c>
    </row>
    <row r="60" spans="1:19" ht="15" customHeight="1">
      <c r="A60" s="330"/>
      <c s="150" t="s">
        <v>416</v>
      </c>
      <c s="184" t="s">
        <v>814</v>
      </c>
      <c s="200">
        <f>NCB_Detail_by_Geog_Ref!B58</f>
        <v>0</v>
      </c>
      <c s="49" t="str">
        <f>NCB_Detail_by_Geog_Ref!C58</f>
        <v>NA</v>
      </c>
      <c s="49" t="str">
        <f>NCB_Detail_by_Geog_Ref!D58</f>
        <v>NA</v>
      </c>
      <c s="136" t="str">
        <f>NCB_Detail_by_Geog_Ref!E58</f>
        <v>NA</v>
      </c>
      <c s="203">
        <f>NCB_Detail_by_Geog_Ref!G58</f>
        <v>0</v>
      </c>
      <c s="49" t="str">
        <f>NCB_Detail_by_Geog_Ref!H58</f>
        <v>NA</v>
      </c>
      <c s="49" t="str">
        <f>NCB_Detail_by_Geog_Ref!I58</f>
        <v>NA</v>
      </c>
      <c s="136" t="str">
        <f>NCB_Detail_by_Geog_Ref!J58</f>
        <v>NA</v>
      </c>
      <c s="203">
        <f>NCB_Detail_by_Geog_Ref!L58</f>
        <v>0</v>
      </c>
      <c s="49" t="str">
        <f>NCB_Detail_by_Geog_Ref!M58</f>
        <v>NA</v>
      </c>
      <c s="49" t="str">
        <f>NCB_Detail_by_Geog_Ref!N58</f>
        <v>NA</v>
      </c>
      <c s="136" t="str">
        <f>NCB_Detail_by_Geog_Ref!O58</f>
        <v>NA</v>
      </c>
      <c s="203">
        <f>NCB_Detail_by_Geog_Ref!Q58</f>
        <v>0</v>
      </c>
      <c s="49" t="str">
        <f>NCB_Detail_by_Geog_Ref!R58</f>
        <v>NA</v>
      </c>
      <c s="49" t="str">
        <f>NCB_Detail_by_Geog_Ref!S58</f>
        <v>NA</v>
      </c>
      <c s="136" t="str">
        <f>NCB_Detail_by_Geog_Ref!T58</f>
        <v>NA</v>
      </c>
    </row>
    <row r="61" spans="1:19" ht="15" customHeight="1">
      <c r="A61" s="330"/>
      <c s="150" t="s">
        <v>427</v>
      </c>
      <c s="184" t="s">
        <v>815</v>
      </c>
      <c s="200">
        <f>NCB_Detail_by_Geog_Ref!B59</f>
        <v>0</v>
      </c>
      <c s="49" t="str">
        <f>NCB_Detail_by_Geog_Ref!C59</f>
        <v>NA</v>
      </c>
      <c s="49" t="str">
        <f>NCB_Detail_by_Geog_Ref!D59</f>
        <v>NA</v>
      </c>
      <c s="136" t="str">
        <f>NCB_Detail_by_Geog_Ref!E59</f>
        <v>NA</v>
      </c>
      <c s="203">
        <f>NCB_Detail_by_Geog_Ref!G59</f>
        <v>0</v>
      </c>
      <c s="49" t="str">
        <f>NCB_Detail_by_Geog_Ref!H59</f>
        <v>NA</v>
      </c>
      <c s="49" t="str">
        <f>NCB_Detail_by_Geog_Ref!I59</f>
        <v>NA</v>
      </c>
      <c s="136" t="str">
        <f>NCB_Detail_by_Geog_Ref!J59</f>
        <v>NA</v>
      </c>
      <c s="203">
        <f>NCB_Detail_by_Geog_Ref!L59</f>
        <v>0</v>
      </c>
      <c s="49" t="str">
        <f>NCB_Detail_by_Geog_Ref!M59</f>
        <v>NA</v>
      </c>
      <c s="49" t="str">
        <f>NCB_Detail_by_Geog_Ref!N59</f>
        <v>NA</v>
      </c>
      <c s="136" t="str">
        <f>NCB_Detail_by_Geog_Ref!O59</f>
        <v>NA</v>
      </c>
      <c s="203">
        <f>NCB_Detail_by_Geog_Ref!Q59</f>
        <v>0</v>
      </c>
      <c s="49" t="str">
        <f>NCB_Detail_by_Geog_Ref!R59</f>
        <v>NA</v>
      </c>
      <c s="49" t="str">
        <f>NCB_Detail_by_Geog_Ref!S59</f>
        <v>NA</v>
      </c>
      <c s="136" t="str">
        <f>NCB_Detail_by_Geog_Ref!T59</f>
        <v>NA</v>
      </c>
    </row>
    <row r="62" spans="1:19" ht="15" customHeight="1">
      <c r="A62" s="330"/>
      <c s="147" t="s">
        <v>527</v>
      </c>
      <c s="185" t="s">
        <v>816</v>
      </c>
      <c s="200">
        <f>NCB_Detail_by_Geog_Ref!B60</f>
        <v>0</v>
      </c>
      <c s="49" t="str">
        <f>NCB_Detail_by_Geog_Ref!C60</f>
        <v>NA</v>
      </c>
      <c s="49" t="str">
        <f>NCB_Detail_by_Geog_Ref!D60</f>
        <v>NA</v>
      </c>
      <c s="136" t="str">
        <f>NCB_Detail_by_Geog_Ref!E60</f>
        <v>NA</v>
      </c>
      <c s="203">
        <f>NCB_Detail_by_Geog_Ref!G60</f>
        <v>0</v>
      </c>
      <c s="49" t="str">
        <f>NCB_Detail_by_Geog_Ref!H60</f>
        <v>NA</v>
      </c>
      <c s="49" t="str">
        <f>NCB_Detail_by_Geog_Ref!I60</f>
        <v>NA</v>
      </c>
      <c s="136" t="str">
        <f>NCB_Detail_by_Geog_Ref!J60</f>
        <v>NA</v>
      </c>
      <c s="203">
        <f>NCB_Detail_by_Geog_Ref!L60</f>
        <v>0</v>
      </c>
      <c s="49" t="str">
        <f>NCB_Detail_by_Geog_Ref!M60</f>
        <v>NA</v>
      </c>
      <c s="49" t="str">
        <f>NCB_Detail_by_Geog_Ref!N60</f>
        <v>NA</v>
      </c>
      <c s="136" t="str">
        <f>NCB_Detail_by_Geog_Ref!O60</f>
        <v>NA</v>
      </c>
      <c s="203">
        <f>NCB_Detail_by_Geog_Ref!Q60</f>
        <v>0</v>
      </c>
      <c s="49" t="str">
        <f>NCB_Detail_by_Geog_Ref!R60</f>
        <v>NA</v>
      </c>
      <c s="49" t="str">
        <f>NCB_Detail_by_Geog_Ref!S60</f>
        <v>NA</v>
      </c>
      <c s="136" t="str">
        <f>NCB_Detail_by_Geog_Ref!T60</f>
        <v>NA</v>
      </c>
    </row>
    <row r="63" spans="1:19" ht="15" customHeight="1">
      <c r="A63" s="330"/>
      <c s="147" t="s">
        <v>497</v>
      </c>
      <c s="185" t="s">
        <v>817</v>
      </c>
      <c s="200">
        <f>NCB_Detail_by_Geog_Ref!B61</f>
        <v>0</v>
      </c>
      <c s="49" t="str">
        <f>NCB_Detail_by_Geog_Ref!C61</f>
        <v>NA</v>
      </c>
      <c s="49" t="str">
        <f>NCB_Detail_by_Geog_Ref!D61</f>
        <v>NA</v>
      </c>
      <c s="136" t="str">
        <f>NCB_Detail_by_Geog_Ref!E61</f>
        <v>NA</v>
      </c>
      <c s="203">
        <f>NCB_Detail_by_Geog_Ref!G61</f>
        <v>0</v>
      </c>
      <c s="49" t="str">
        <f>NCB_Detail_by_Geog_Ref!H61</f>
        <v>NA</v>
      </c>
      <c s="49" t="str">
        <f>NCB_Detail_by_Geog_Ref!I61</f>
        <v>NA</v>
      </c>
      <c s="136" t="str">
        <f>NCB_Detail_by_Geog_Ref!J61</f>
        <v>NA</v>
      </c>
      <c s="203">
        <f>NCB_Detail_by_Geog_Ref!L61</f>
        <v>0</v>
      </c>
      <c s="49" t="str">
        <f>NCB_Detail_by_Geog_Ref!M61</f>
        <v>NA</v>
      </c>
      <c s="49" t="str">
        <f>NCB_Detail_by_Geog_Ref!N61</f>
        <v>NA</v>
      </c>
      <c s="136" t="str">
        <f>NCB_Detail_by_Geog_Ref!O61</f>
        <v>NA</v>
      </c>
      <c s="203">
        <f>NCB_Detail_by_Geog_Ref!Q61</f>
        <v>0</v>
      </c>
      <c s="49" t="str">
        <f>NCB_Detail_by_Geog_Ref!R61</f>
        <v>NA</v>
      </c>
      <c s="49" t="str">
        <f>NCB_Detail_by_Geog_Ref!S61</f>
        <v>NA</v>
      </c>
      <c s="136" t="str">
        <f>NCB_Detail_by_Geog_Ref!T61</f>
        <v>NA</v>
      </c>
    </row>
    <row r="64" spans="1:19" ht="15" customHeight="1">
      <c r="A64" s="330"/>
      <c s="150" t="s">
        <v>428</v>
      </c>
      <c s="184" t="s">
        <v>818</v>
      </c>
      <c s="200">
        <f>NCB_Detail_by_Geog_Ref!B62</f>
        <v>0</v>
      </c>
      <c s="49" t="str">
        <f>NCB_Detail_by_Geog_Ref!C62</f>
        <v>NA</v>
      </c>
      <c s="49" t="str">
        <f>NCB_Detail_by_Geog_Ref!D62</f>
        <v>NA</v>
      </c>
      <c s="136" t="str">
        <f>NCB_Detail_by_Geog_Ref!E62</f>
        <v>NA</v>
      </c>
      <c s="203">
        <f>NCB_Detail_by_Geog_Ref!G62</f>
        <v>0</v>
      </c>
      <c s="49" t="str">
        <f>NCB_Detail_by_Geog_Ref!H62</f>
        <v>NA</v>
      </c>
      <c s="49" t="str">
        <f>NCB_Detail_by_Geog_Ref!I62</f>
        <v>NA</v>
      </c>
      <c s="136" t="str">
        <f>NCB_Detail_by_Geog_Ref!J62</f>
        <v>NA</v>
      </c>
      <c s="203">
        <f>NCB_Detail_by_Geog_Ref!L62</f>
        <v>0</v>
      </c>
      <c s="49" t="str">
        <f>NCB_Detail_by_Geog_Ref!M62</f>
        <v>NA</v>
      </c>
      <c s="49" t="str">
        <f>NCB_Detail_by_Geog_Ref!N62</f>
        <v>NA</v>
      </c>
      <c s="136" t="str">
        <f>NCB_Detail_by_Geog_Ref!O62</f>
        <v>NA</v>
      </c>
      <c s="203">
        <f>NCB_Detail_by_Geog_Ref!Q62</f>
        <v>0</v>
      </c>
      <c s="49" t="str">
        <f>NCB_Detail_by_Geog_Ref!R62</f>
        <v>NA</v>
      </c>
      <c s="49" t="str">
        <f>NCB_Detail_by_Geog_Ref!S62</f>
        <v>NA</v>
      </c>
      <c s="136" t="str">
        <f>NCB_Detail_by_Geog_Ref!T62</f>
        <v>NA</v>
      </c>
    </row>
    <row r="65" spans="1:19" ht="15" customHeight="1">
      <c r="A65" s="330"/>
      <c s="150" t="s">
        <v>429</v>
      </c>
      <c s="184" t="s">
        <v>819</v>
      </c>
      <c s="200">
        <f>NCB_Detail_by_Geog_Ref!B63</f>
        <v>0</v>
      </c>
      <c s="49" t="str">
        <f>NCB_Detail_by_Geog_Ref!C63</f>
        <v>NA</v>
      </c>
      <c s="49" t="str">
        <f>NCB_Detail_by_Geog_Ref!D63</f>
        <v>NA</v>
      </c>
      <c s="136" t="str">
        <f>NCB_Detail_by_Geog_Ref!E63</f>
        <v>NA</v>
      </c>
      <c s="203">
        <f>NCB_Detail_by_Geog_Ref!G63</f>
        <v>0</v>
      </c>
      <c s="49" t="str">
        <f>NCB_Detail_by_Geog_Ref!H63</f>
        <v>NA</v>
      </c>
      <c s="49" t="str">
        <f>NCB_Detail_by_Geog_Ref!I63</f>
        <v>NA</v>
      </c>
      <c s="136" t="str">
        <f>NCB_Detail_by_Geog_Ref!J63</f>
        <v>NA</v>
      </c>
      <c s="203">
        <f>NCB_Detail_by_Geog_Ref!L63</f>
        <v>0</v>
      </c>
      <c s="49" t="str">
        <f>NCB_Detail_by_Geog_Ref!M63</f>
        <v>NA</v>
      </c>
      <c s="49" t="str">
        <f>NCB_Detail_by_Geog_Ref!N63</f>
        <v>NA</v>
      </c>
      <c s="136" t="str">
        <f>NCB_Detail_by_Geog_Ref!O63</f>
        <v>NA</v>
      </c>
      <c s="203">
        <f>NCB_Detail_by_Geog_Ref!Q63</f>
        <v>0</v>
      </c>
      <c s="49" t="str">
        <f>NCB_Detail_by_Geog_Ref!R63</f>
        <v>NA</v>
      </c>
      <c s="49" t="str">
        <f>NCB_Detail_by_Geog_Ref!S63</f>
        <v>NA</v>
      </c>
      <c s="136" t="str">
        <f>NCB_Detail_by_Geog_Ref!T63</f>
        <v>NA</v>
      </c>
    </row>
    <row r="66" spans="1:19" ht="15" customHeight="1">
      <c r="A66" s="330"/>
      <c s="147" t="s">
        <v>498</v>
      </c>
      <c s="185" t="s">
        <v>820</v>
      </c>
      <c s="200">
        <f>NCB_Detail_by_Geog_Ref!B64</f>
        <v>0</v>
      </c>
      <c s="49" t="str">
        <f>NCB_Detail_by_Geog_Ref!C64</f>
        <v>NA</v>
      </c>
      <c s="49" t="str">
        <f>NCB_Detail_by_Geog_Ref!D64</f>
        <v>NA</v>
      </c>
      <c s="136" t="str">
        <f>NCB_Detail_by_Geog_Ref!E64</f>
        <v>NA</v>
      </c>
      <c s="203">
        <f>NCB_Detail_by_Geog_Ref!G64</f>
        <v>0</v>
      </c>
      <c s="49" t="str">
        <f>NCB_Detail_by_Geog_Ref!H64</f>
        <v>NA</v>
      </c>
      <c s="49" t="str">
        <f>NCB_Detail_by_Geog_Ref!I64</f>
        <v>NA</v>
      </c>
      <c s="136" t="str">
        <f>NCB_Detail_by_Geog_Ref!J64</f>
        <v>NA</v>
      </c>
      <c s="203">
        <f>NCB_Detail_by_Geog_Ref!L64</f>
        <v>0</v>
      </c>
      <c s="49" t="str">
        <f>NCB_Detail_by_Geog_Ref!M64</f>
        <v>NA</v>
      </c>
      <c s="49" t="str">
        <f>NCB_Detail_by_Geog_Ref!N64</f>
        <v>NA</v>
      </c>
      <c s="136" t="str">
        <f>NCB_Detail_by_Geog_Ref!O64</f>
        <v>NA</v>
      </c>
      <c s="203">
        <f>NCB_Detail_by_Geog_Ref!Q64</f>
        <v>0</v>
      </c>
      <c s="49" t="str">
        <f>NCB_Detail_by_Geog_Ref!R64</f>
        <v>NA</v>
      </c>
      <c s="49" t="str">
        <f>NCB_Detail_by_Geog_Ref!S64</f>
        <v>NA</v>
      </c>
      <c s="136" t="str">
        <f>NCB_Detail_by_Geog_Ref!T64</f>
        <v>NA</v>
      </c>
    </row>
    <row r="67" spans="1:19" ht="15" customHeight="1">
      <c r="A67" s="330"/>
      <c s="147" t="s">
        <v>499</v>
      </c>
      <c s="185" t="s">
        <v>821</v>
      </c>
      <c s="200">
        <f>NCB_Detail_by_Geog_Ref!B65</f>
        <v>0</v>
      </c>
      <c s="49" t="str">
        <f>NCB_Detail_by_Geog_Ref!C65</f>
        <v>NA</v>
      </c>
      <c s="49" t="str">
        <f>NCB_Detail_by_Geog_Ref!D65</f>
        <v>NA</v>
      </c>
      <c s="136" t="str">
        <f>NCB_Detail_by_Geog_Ref!E65</f>
        <v>NA</v>
      </c>
      <c s="203">
        <f>NCB_Detail_by_Geog_Ref!G65</f>
        <v>0</v>
      </c>
      <c s="49" t="str">
        <f>NCB_Detail_by_Geog_Ref!H65</f>
        <v>NA</v>
      </c>
      <c s="49" t="str">
        <f>NCB_Detail_by_Geog_Ref!I65</f>
        <v>NA</v>
      </c>
      <c s="136" t="str">
        <f>NCB_Detail_by_Geog_Ref!J65</f>
        <v>NA</v>
      </c>
      <c s="203">
        <f>NCB_Detail_by_Geog_Ref!L65</f>
        <v>0</v>
      </c>
      <c s="49" t="str">
        <f>NCB_Detail_by_Geog_Ref!M65</f>
        <v>NA</v>
      </c>
      <c s="49" t="str">
        <f>NCB_Detail_by_Geog_Ref!N65</f>
        <v>NA</v>
      </c>
      <c s="136" t="str">
        <f>NCB_Detail_by_Geog_Ref!O65</f>
        <v>NA</v>
      </c>
      <c s="203">
        <f>NCB_Detail_by_Geog_Ref!Q65</f>
        <v>0</v>
      </c>
      <c s="49" t="str">
        <f>NCB_Detail_by_Geog_Ref!R65</f>
        <v>NA</v>
      </c>
      <c s="49" t="str">
        <f>NCB_Detail_by_Geog_Ref!S65</f>
        <v>NA</v>
      </c>
      <c s="136" t="str">
        <f>NCB_Detail_by_Geog_Ref!T65</f>
        <v>NA</v>
      </c>
    </row>
    <row r="68" spans="1:19" ht="15" customHeight="1">
      <c r="A68" s="330"/>
      <c s="147" t="s">
        <v>500</v>
      </c>
      <c s="185" t="s">
        <v>822</v>
      </c>
      <c s="200">
        <f>NCB_Detail_by_Geog_Ref!B66</f>
        <v>0</v>
      </c>
      <c s="49" t="str">
        <f>NCB_Detail_by_Geog_Ref!C66</f>
        <v>NA</v>
      </c>
      <c s="49" t="str">
        <f>NCB_Detail_by_Geog_Ref!D66</f>
        <v>NA</v>
      </c>
      <c s="136" t="str">
        <f>NCB_Detail_by_Geog_Ref!E66</f>
        <v>NA</v>
      </c>
      <c s="203">
        <f>NCB_Detail_by_Geog_Ref!G66</f>
        <v>0</v>
      </c>
      <c s="49" t="str">
        <f>NCB_Detail_by_Geog_Ref!H66</f>
        <v>NA</v>
      </c>
      <c s="49" t="str">
        <f>NCB_Detail_by_Geog_Ref!I66</f>
        <v>NA</v>
      </c>
      <c s="136" t="str">
        <f>NCB_Detail_by_Geog_Ref!J66</f>
        <v>NA</v>
      </c>
      <c s="203">
        <f>NCB_Detail_by_Geog_Ref!L66</f>
        <v>0</v>
      </c>
      <c s="49" t="str">
        <f>NCB_Detail_by_Geog_Ref!M66</f>
        <v>NA</v>
      </c>
      <c s="49" t="str">
        <f>NCB_Detail_by_Geog_Ref!N66</f>
        <v>NA</v>
      </c>
      <c s="136" t="str">
        <f>NCB_Detail_by_Geog_Ref!O66</f>
        <v>NA</v>
      </c>
      <c s="203">
        <f>NCB_Detail_by_Geog_Ref!Q66</f>
        <v>0</v>
      </c>
      <c s="49" t="str">
        <f>NCB_Detail_by_Geog_Ref!R66</f>
        <v>NA</v>
      </c>
      <c s="49" t="str">
        <f>NCB_Detail_by_Geog_Ref!S66</f>
        <v>NA</v>
      </c>
      <c s="136" t="str">
        <f>NCB_Detail_by_Geog_Ref!T66</f>
        <v>NA</v>
      </c>
    </row>
    <row r="69" spans="1:19" ht="15" customHeight="1">
      <c r="A69" s="331"/>
      <c s="151" t="s">
        <v>528</v>
      </c>
      <c s="185" t="s">
        <v>46</v>
      </c>
      <c s="202">
        <f>NCB_Detail_by_Geog_Ref!B67</f>
        <v>0</v>
      </c>
      <c s="52" t="str">
        <f>NCB_Detail_by_Geog_Ref!C67</f>
        <v>NA</v>
      </c>
      <c s="52" t="str">
        <f>NCB_Detail_by_Geog_Ref!D67</f>
        <v>NA</v>
      </c>
      <c s="137" t="str">
        <f>NCB_Detail_by_Geog_Ref!E67</f>
        <v>NA</v>
      </c>
      <c s="205">
        <f>NCB_Detail_by_Geog_Ref!G67</f>
        <v>0</v>
      </c>
      <c s="52" t="str">
        <f>NCB_Detail_by_Geog_Ref!H67</f>
        <v>NA</v>
      </c>
      <c s="52" t="str">
        <f>NCB_Detail_by_Geog_Ref!I67</f>
        <v>NA</v>
      </c>
      <c s="137" t="str">
        <f>NCB_Detail_by_Geog_Ref!J67</f>
        <v>NA</v>
      </c>
      <c s="205">
        <f>NCB_Detail_by_Geog_Ref!L67</f>
        <v>0</v>
      </c>
      <c s="52" t="str">
        <f>NCB_Detail_by_Geog_Ref!M67</f>
        <v>NA</v>
      </c>
      <c s="52" t="str">
        <f>NCB_Detail_by_Geog_Ref!N67</f>
        <v>NA</v>
      </c>
      <c s="137" t="str">
        <f>NCB_Detail_by_Geog_Ref!O67</f>
        <v>NA</v>
      </c>
      <c s="205">
        <f>NCB_Detail_by_Geog_Ref!Q67</f>
        <v>0</v>
      </c>
      <c s="52" t="str">
        <f>NCB_Detail_by_Geog_Ref!R67</f>
        <v>NA</v>
      </c>
      <c s="52" t="str">
        <f>NCB_Detail_by_Geog_Ref!S67</f>
        <v>NA</v>
      </c>
      <c s="137" t="str">
        <f>NCB_Detail_by_Geog_Ref!T67</f>
        <v>NA</v>
      </c>
    </row>
    <row r="70" spans="1:145" s="131" customFormat="1" ht="15" customHeight="1">
      <c r="A70" s="329" t="s">
        <v>34</v>
      </c>
      <c s="138" t="s">
        <v>34</v>
      </c>
      <c s="185" t="s">
        <v>823</v>
      </c>
      <c s="201">
        <f>NCB_Detail_by_Geog_Ref!B68</f>
        <v>0</v>
      </c>
      <c s="51" t="str">
        <f>NCB_Detail_by_Geog_Ref!C68</f>
        <v>NA</v>
      </c>
      <c s="51" t="str">
        <f>NCB_Detail_by_Geog_Ref!D68</f>
        <v>NA</v>
      </c>
      <c s="51"/>
      <c s="204">
        <f>NCB_Detail_by_Geog_Ref!G68</f>
        <v>0</v>
      </c>
      <c s="51" t="str">
        <f>NCB_Detail_by_Geog_Ref!H68</f>
        <v>NA</v>
      </c>
      <c s="51" t="str">
        <f>NCB_Detail_by_Geog_Ref!I68</f>
        <v>NA</v>
      </c>
      <c s="132"/>
      <c s="204">
        <f>NCB_Detail_by_Geog_Ref!L68</f>
        <v>0</v>
      </c>
      <c s="51" t="str">
        <f>NCB_Detail_by_Geog_Ref!M68</f>
        <v>NA</v>
      </c>
      <c s="51" t="str">
        <f>NCB_Detail_by_Geog_Ref!N68</f>
        <v>NA</v>
      </c>
      <c s="51"/>
      <c s="204">
        <f>NCB_Detail_by_Geog_Ref!Q68</f>
        <v>0</v>
      </c>
      <c s="51" t="str">
        <f>NCB_Detail_by_Geog_Ref!R68</f>
        <v>NA</v>
      </c>
      <c s="51" t="str">
        <f>NCB_Detail_by_Geog_Ref!S68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71" spans="1:145" s="135" customFormat="1" ht="15" customHeight="1">
      <c r="A71" s="330"/>
      <c s="145" t="s">
        <v>280</v>
      </c>
      <c s="185" t="s">
        <v>570</v>
      </c>
      <c s="213">
        <f>NCB_Detail_by_Geog_Ref!B69</f>
        <v>0</v>
      </c>
      <c s="152" t="str">
        <f>NCB_Detail_by_Geog_Ref!C69</f>
        <v>NA</v>
      </c>
      <c s="133" t="str">
        <f>NCB_Detail_by_Geog_Ref!D69</f>
        <v>NA</v>
      </c>
      <c s="133" t="str">
        <f>NCB_Detail_by_Geog_Ref!E69</f>
        <v>NA</v>
      </c>
      <c s="210">
        <f>NCB_Detail_by_Geog_Ref!G69</f>
        <v>0</v>
      </c>
      <c s="152" t="str">
        <f>NCB_Detail_by_Geog_Ref!H69</f>
        <v>NA</v>
      </c>
      <c s="133" t="str">
        <f>NCB_Detail_by_Geog_Ref!I69</f>
        <v>NA</v>
      </c>
      <c s="133" t="str">
        <f>NCB_Detail_by_Geog_Ref!J69</f>
        <v>NA</v>
      </c>
      <c s="210">
        <f>NCB_Detail_by_Geog_Ref!L69</f>
        <v>0</v>
      </c>
      <c s="152" t="str">
        <f>NCB_Detail_by_Geog_Ref!M69</f>
        <v>NA</v>
      </c>
      <c s="133" t="str">
        <f>NCB_Detail_by_Geog_Ref!N69</f>
        <v>NA</v>
      </c>
      <c s="133" t="str">
        <f>NCB_Detail_by_Geog_Ref!O69</f>
        <v>NA</v>
      </c>
      <c s="210">
        <f>NCB_Detail_by_Geog_Ref!Q69</f>
        <v>0</v>
      </c>
      <c s="152" t="str">
        <f>NCB_Detail_by_Geog_Ref!R69</f>
        <v>NA</v>
      </c>
      <c s="133" t="str">
        <f>NCB_Detail_by_Geog_Ref!S69</f>
        <v>NA</v>
      </c>
      <c s="134" t="str">
        <f>NCB_Detail_by_Geog_Ref!T69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72" spans="1:145" s="135" customFormat="1" ht="15" customHeight="1">
      <c r="A72" s="330"/>
      <c s="153" t="s">
        <v>374</v>
      </c>
      <c s="160" t="s">
        <v>824</v>
      </c>
      <c s="213">
        <f>NCB_Detail_by_Geog_Ref!B70</f>
        <v>0</v>
      </c>
      <c s="133" t="str">
        <f>NCB_Detail_by_Geog_Ref!C70</f>
        <v>NA</v>
      </c>
      <c s="133" t="str">
        <f>NCB_Detail_by_Geog_Ref!D70</f>
        <v>NA</v>
      </c>
      <c s="133" t="str">
        <f>NCB_Detail_by_Geog_Ref!E70</f>
        <v>NA</v>
      </c>
      <c s="210">
        <f>NCB_Detail_by_Geog_Ref!G70</f>
        <v>0</v>
      </c>
      <c s="133" t="str">
        <f>NCB_Detail_by_Geog_Ref!H70</f>
        <v>NA</v>
      </c>
      <c s="133" t="str">
        <f>NCB_Detail_by_Geog_Ref!I70</f>
        <v>NA</v>
      </c>
      <c s="134" t="str">
        <f>NCB_Detail_by_Geog_Ref!J70</f>
        <v>NA</v>
      </c>
      <c s="210">
        <f>NCB_Detail_by_Geog_Ref!L70</f>
        <v>0</v>
      </c>
      <c s="133" t="str">
        <f>NCB_Detail_by_Geog_Ref!M70</f>
        <v>NA</v>
      </c>
      <c s="133" t="str">
        <f>NCB_Detail_by_Geog_Ref!N70</f>
        <v>NA</v>
      </c>
      <c s="133" t="str">
        <f>NCB_Detail_by_Geog_Ref!O70</f>
        <v>NA</v>
      </c>
      <c s="210">
        <f>NCB_Detail_by_Geog_Ref!Q70</f>
        <v>0</v>
      </c>
      <c s="133" t="str">
        <f>NCB_Detail_by_Geog_Ref!R70</f>
        <v>NA</v>
      </c>
      <c s="133" t="str">
        <f>NCB_Detail_by_Geog_Ref!S70</f>
        <v>NA</v>
      </c>
      <c s="134" t="str">
        <f>NCB_Detail_by_Geog_Ref!T70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73" spans="1:145" s="135" customFormat="1" ht="15" customHeight="1">
      <c r="A73" s="330"/>
      <c s="154" t="s">
        <v>430</v>
      </c>
      <c s="282" t="s">
        <v>825</v>
      </c>
      <c s="213">
        <f>NCB_Detail_by_Geog_Ref!B71</f>
        <v>0</v>
      </c>
      <c s="152" t="str">
        <f>NCB_Detail_by_Geog_Ref!C71</f>
        <v>NA</v>
      </c>
      <c s="133" t="str">
        <f>NCB_Detail_by_Geog_Ref!D71</f>
        <v>NA</v>
      </c>
      <c s="133" t="str">
        <f>NCB_Detail_by_Geog_Ref!E71</f>
        <v>NA</v>
      </c>
      <c s="210">
        <f>NCB_Detail_by_Geog_Ref!G71</f>
        <v>0</v>
      </c>
      <c s="152" t="str">
        <f>NCB_Detail_by_Geog_Ref!H71</f>
        <v>NA</v>
      </c>
      <c s="133" t="str">
        <f>NCB_Detail_by_Geog_Ref!I71</f>
        <v>NA</v>
      </c>
      <c s="133" t="str">
        <f>NCB_Detail_by_Geog_Ref!J71</f>
        <v>NA</v>
      </c>
      <c s="210">
        <f>NCB_Detail_by_Geog_Ref!L71</f>
        <v>0</v>
      </c>
      <c s="152" t="str">
        <f>NCB_Detail_by_Geog_Ref!M71</f>
        <v>NA</v>
      </c>
      <c s="133" t="str">
        <f>NCB_Detail_by_Geog_Ref!N71</f>
        <v>NA</v>
      </c>
      <c s="133" t="str">
        <f>NCB_Detail_by_Geog_Ref!O71</f>
        <v>NA</v>
      </c>
      <c s="210">
        <f>NCB_Detail_by_Geog_Ref!Q71</f>
        <v>0</v>
      </c>
      <c s="152" t="str">
        <f>NCB_Detail_by_Geog_Ref!R71</f>
        <v>NA</v>
      </c>
      <c s="133" t="str">
        <f>NCB_Detail_by_Geog_Ref!S71</f>
        <v>NA</v>
      </c>
      <c s="134" t="str">
        <f>NCB_Detail_by_Geog_Ref!T71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74" spans="1:145" s="135" customFormat="1" ht="15" customHeight="1">
      <c r="A74" s="330"/>
      <c s="154" t="s">
        <v>431</v>
      </c>
      <c s="282" t="s">
        <v>826</v>
      </c>
      <c s="213">
        <f>NCB_Detail_by_Geog_Ref!B72</f>
        <v>0</v>
      </c>
      <c s="133" t="str">
        <f>NCB_Detail_by_Geog_Ref!C72</f>
        <v>NA</v>
      </c>
      <c s="133" t="str">
        <f>NCB_Detail_by_Geog_Ref!D72</f>
        <v>NA</v>
      </c>
      <c s="133" t="str">
        <f>NCB_Detail_by_Geog_Ref!E72</f>
        <v>NA</v>
      </c>
      <c s="210">
        <f>NCB_Detail_by_Geog_Ref!G72</f>
        <v>0</v>
      </c>
      <c s="133" t="str">
        <f>NCB_Detail_by_Geog_Ref!H72</f>
        <v>NA</v>
      </c>
      <c s="133" t="str">
        <f>NCB_Detail_by_Geog_Ref!I72</f>
        <v>NA</v>
      </c>
      <c s="133" t="str">
        <f>NCB_Detail_by_Geog_Ref!J72</f>
        <v>NA</v>
      </c>
      <c s="210">
        <f>NCB_Detail_by_Geog_Ref!L72</f>
        <v>0</v>
      </c>
      <c s="133" t="str">
        <f>NCB_Detail_by_Geog_Ref!M72</f>
        <v>NA</v>
      </c>
      <c s="133" t="str">
        <f>NCB_Detail_by_Geog_Ref!N72</f>
        <v>NA</v>
      </c>
      <c s="133" t="str">
        <f>NCB_Detail_by_Geog_Ref!O72</f>
        <v>NA</v>
      </c>
      <c s="210">
        <f>NCB_Detail_by_Geog_Ref!Q72</f>
        <v>0</v>
      </c>
      <c s="133" t="str">
        <f>NCB_Detail_by_Geog_Ref!R72</f>
        <v>NA</v>
      </c>
      <c s="133" t="str">
        <f>NCB_Detail_by_Geog_Ref!S72</f>
        <v>NA</v>
      </c>
      <c s="134" t="str">
        <f>NCB_Detail_by_Geog_Ref!T72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75" spans="1:145" s="135" customFormat="1" ht="15" customHeight="1">
      <c r="A75" s="330"/>
      <c s="154" t="s">
        <v>529</v>
      </c>
      <c s="159" t="s">
        <v>827</v>
      </c>
      <c s="213">
        <f>NCB_Detail_by_Geog_Ref!B73</f>
        <v>0</v>
      </c>
      <c s="152" t="str">
        <f>NCB_Detail_by_Geog_Ref!C73</f>
        <v>NA</v>
      </c>
      <c s="133" t="str">
        <f>NCB_Detail_by_Geog_Ref!D73</f>
        <v>NA</v>
      </c>
      <c s="133" t="str">
        <f>NCB_Detail_by_Geog_Ref!E73</f>
        <v>NA</v>
      </c>
      <c s="210">
        <f>NCB_Detail_by_Geog_Ref!G73</f>
        <v>0</v>
      </c>
      <c s="152" t="str">
        <f>NCB_Detail_by_Geog_Ref!H73</f>
        <v>NA</v>
      </c>
      <c s="133" t="str">
        <f>NCB_Detail_by_Geog_Ref!I73</f>
        <v>NA</v>
      </c>
      <c s="133" t="str">
        <f>NCB_Detail_by_Geog_Ref!J73</f>
        <v>NA</v>
      </c>
      <c s="210">
        <f>NCB_Detail_by_Geog_Ref!L73</f>
        <v>0</v>
      </c>
      <c s="152" t="str">
        <f>NCB_Detail_by_Geog_Ref!M73</f>
        <v>NA</v>
      </c>
      <c s="133" t="str">
        <f>NCB_Detail_by_Geog_Ref!N73</f>
        <v>NA</v>
      </c>
      <c s="133" t="str">
        <f>NCB_Detail_by_Geog_Ref!O73</f>
        <v>NA</v>
      </c>
      <c s="210">
        <f>NCB_Detail_by_Geog_Ref!Q73</f>
        <v>0</v>
      </c>
      <c s="152" t="str">
        <f>NCB_Detail_by_Geog_Ref!R73</f>
        <v>NA</v>
      </c>
      <c s="133" t="str">
        <f>NCB_Detail_by_Geog_Ref!S73</f>
        <v>NA</v>
      </c>
      <c s="134" t="str">
        <f>NCB_Detail_by_Geog_Ref!T73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76" spans="1:145" s="135" customFormat="1" ht="15" customHeight="1">
      <c r="A76" s="330"/>
      <c s="155" t="s">
        <v>261</v>
      </c>
      <c s="159" t="s">
        <v>828</v>
      </c>
      <c s="213">
        <f>NCB_Detail_by_Geog_Ref!B74</f>
        <v>0</v>
      </c>
      <c s="133" t="str">
        <f>NCB_Detail_by_Geog_Ref!C74</f>
        <v>NA</v>
      </c>
      <c s="133" t="str">
        <f>NCB_Detail_by_Geog_Ref!D74</f>
        <v>NA</v>
      </c>
      <c s="133" t="str">
        <f>NCB_Detail_by_Geog_Ref!E74</f>
        <v>NA</v>
      </c>
      <c s="210">
        <f>NCB_Detail_by_Geog_Ref!G74</f>
        <v>0</v>
      </c>
      <c s="133" t="str">
        <f>NCB_Detail_by_Geog_Ref!H74</f>
        <v>NA</v>
      </c>
      <c s="133" t="str">
        <f>NCB_Detail_by_Geog_Ref!I74</f>
        <v>NA</v>
      </c>
      <c s="133" t="str">
        <f>NCB_Detail_by_Geog_Ref!J74</f>
        <v>NA</v>
      </c>
      <c s="210">
        <f>NCB_Detail_by_Geog_Ref!L74</f>
        <v>0</v>
      </c>
      <c s="133" t="str">
        <f>NCB_Detail_by_Geog_Ref!M74</f>
        <v>NA</v>
      </c>
      <c s="133" t="str">
        <f>NCB_Detail_by_Geog_Ref!N74</f>
        <v>NA</v>
      </c>
      <c s="133" t="str">
        <f>NCB_Detail_by_Geog_Ref!O74</f>
        <v>NA</v>
      </c>
      <c s="210">
        <f>NCB_Detail_by_Geog_Ref!Q74</f>
        <v>0</v>
      </c>
      <c s="133" t="str">
        <f>NCB_Detail_by_Geog_Ref!R74</f>
        <v>NA</v>
      </c>
      <c s="133" t="str">
        <f>NCB_Detail_by_Geog_Ref!S74</f>
        <v>NA</v>
      </c>
      <c s="134" t="str">
        <f>NCB_Detail_by_Geog_Ref!T74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77" spans="1:145" s="135" customFormat="1" ht="15" customHeight="1">
      <c r="A77" s="330"/>
      <c s="154" t="s">
        <v>508</v>
      </c>
      <c s="159" t="s">
        <v>829</v>
      </c>
      <c s="213">
        <f>NCB_Detail_by_Geog_Ref!B75</f>
        <v>0</v>
      </c>
      <c s="152" t="str">
        <f>NCB_Detail_by_Geog_Ref!C75</f>
        <v>NA</v>
      </c>
      <c s="133" t="str">
        <f>NCB_Detail_by_Geog_Ref!D75</f>
        <v>NA</v>
      </c>
      <c s="133" t="str">
        <f>NCB_Detail_by_Geog_Ref!E75</f>
        <v>NA</v>
      </c>
      <c s="210">
        <f>NCB_Detail_by_Geog_Ref!G75</f>
        <v>0</v>
      </c>
      <c s="152" t="str">
        <f>NCB_Detail_by_Geog_Ref!H75</f>
        <v>NA</v>
      </c>
      <c s="133" t="str">
        <f>NCB_Detail_by_Geog_Ref!I75</f>
        <v>NA</v>
      </c>
      <c s="133" t="str">
        <f>NCB_Detail_by_Geog_Ref!J75</f>
        <v>NA</v>
      </c>
      <c s="210">
        <f>NCB_Detail_by_Geog_Ref!L75</f>
        <v>0</v>
      </c>
      <c s="152" t="str">
        <f>NCB_Detail_by_Geog_Ref!M75</f>
        <v>NA</v>
      </c>
      <c s="133" t="str">
        <f>NCB_Detail_by_Geog_Ref!N75</f>
        <v>NA</v>
      </c>
      <c s="133" t="str">
        <f>NCB_Detail_by_Geog_Ref!O75</f>
        <v>NA</v>
      </c>
      <c s="210">
        <f>NCB_Detail_by_Geog_Ref!Q75</f>
        <v>0</v>
      </c>
      <c s="152" t="str">
        <f>NCB_Detail_by_Geog_Ref!R75</f>
        <v>NA</v>
      </c>
      <c s="133" t="str">
        <f>NCB_Detail_by_Geog_Ref!S75</f>
        <v>NA</v>
      </c>
      <c s="134" t="str">
        <f>NCB_Detail_by_Geog_Ref!T75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78" spans="1:145" s="135" customFormat="1" ht="15" customHeight="1">
      <c r="A78" s="330"/>
      <c s="153" t="s">
        <v>373</v>
      </c>
      <c s="160" t="s">
        <v>830</v>
      </c>
      <c s="213">
        <f>NCB_Detail_by_Geog_Ref!B76</f>
        <v>0</v>
      </c>
      <c s="133" t="str">
        <f>NCB_Detail_by_Geog_Ref!C76</f>
        <v>NA</v>
      </c>
      <c s="133" t="str">
        <f>NCB_Detail_by_Geog_Ref!D76</f>
        <v>NA</v>
      </c>
      <c s="133" t="str">
        <f>NCB_Detail_by_Geog_Ref!E76</f>
        <v>NA</v>
      </c>
      <c s="210">
        <f>NCB_Detail_by_Geog_Ref!G76</f>
        <v>0</v>
      </c>
      <c s="133" t="str">
        <f>NCB_Detail_by_Geog_Ref!H76</f>
        <v>NA</v>
      </c>
      <c s="133" t="str">
        <f>NCB_Detail_by_Geog_Ref!I76</f>
        <v>NA</v>
      </c>
      <c s="133" t="str">
        <f>NCB_Detail_by_Geog_Ref!J76</f>
        <v>NA</v>
      </c>
      <c s="210">
        <f>NCB_Detail_by_Geog_Ref!L76</f>
        <v>0</v>
      </c>
      <c s="133" t="str">
        <f>NCB_Detail_by_Geog_Ref!M76</f>
        <v>NA</v>
      </c>
      <c s="133" t="str">
        <f>NCB_Detail_by_Geog_Ref!N76</f>
        <v>NA</v>
      </c>
      <c s="133" t="str">
        <f>NCB_Detail_by_Geog_Ref!O76</f>
        <v>NA</v>
      </c>
      <c s="210">
        <f>NCB_Detail_by_Geog_Ref!Q76</f>
        <v>0</v>
      </c>
      <c s="133" t="str">
        <f>NCB_Detail_by_Geog_Ref!R76</f>
        <v>NA</v>
      </c>
      <c s="133" t="str">
        <f>NCB_Detail_by_Geog_Ref!S76</f>
        <v>NA</v>
      </c>
      <c s="134" t="str">
        <f>NCB_Detail_by_Geog_Ref!T76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79" spans="1:145" s="135" customFormat="1" ht="15" customHeight="1">
      <c r="A79" s="330"/>
      <c s="154" t="s">
        <v>509</v>
      </c>
      <c s="160" t="s">
        <v>831</v>
      </c>
      <c s="213">
        <f>NCB_Detail_by_Geog_Ref!B77</f>
        <v>0</v>
      </c>
      <c s="152" t="str">
        <f>NCB_Detail_by_Geog_Ref!C77</f>
        <v>NA</v>
      </c>
      <c s="133" t="str">
        <f>NCB_Detail_by_Geog_Ref!D77</f>
        <v>NA</v>
      </c>
      <c s="133" t="str">
        <f>NCB_Detail_by_Geog_Ref!E77</f>
        <v>NA</v>
      </c>
      <c s="210">
        <f>NCB_Detail_by_Geog_Ref!G77</f>
        <v>0</v>
      </c>
      <c s="152" t="str">
        <f>NCB_Detail_by_Geog_Ref!H77</f>
        <v>NA</v>
      </c>
      <c s="133" t="str">
        <f>NCB_Detail_by_Geog_Ref!I77</f>
        <v>NA</v>
      </c>
      <c s="133" t="str">
        <f>NCB_Detail_by_Geog_Ref!J77</f>
        <v>NA</v>
      </c>
      <c s="210">
        <f>NCB_Detail_by_Geog_Ref!L77</f>
        <v>0</v>
      </c>
      <c s="152" t="str">
        <f>NCB_Detail_by_Geog_Ref!M77</f>
        <v>NA</v>
      </c>
      <c s="133" t="str">
        <f>NCB_Detail_by_Geog_Ref!N77</f>
        <v>NA</v>
      </c>
      <c s="133" t="str">
        <f>NCB_Detail_by_Geog_Ref!O77</f>
        <v>NA</v>
      </c>
      <c s="210">
        <f>NCB_Detail_by_Geog_Ref!Q77</f>
        <v>0</v>
      </c>
      <c s="152" t="str">
        <f>NCB_Detail_by_Geog_Ref!R77</f>
        <v>NA</v>
      </c>
      <c s="133" t="str">
        <f>NCB_Detail_by_Geog_Ref!S77</f>
        <v>NA</v>
      </c>
      <c s="134" t="str">
        <f>NCB_Detail_by_Geog_Ref!T77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80" spans="1:145" s="135" customFormat="1" ht="15" customHeight="1">
      <c r="A80" s="330"/>
      <c s="154" t="s">
        <v>262</v>
      </c>
      <c s="282" t="s">
        <v>832</v>
      </c>
      <c s="213">
        <f>NCB_Detail_by_Geog_Ref!B78</f>
        <v>0</v>
      </c>
      <c s="133" t="str">
        <f>NCB_Detail_by_Geog_Ref!C78</f>
        <v>NA</v>
      </c>
      <c s="133" t="str">
        <f>NCB_Detail_by_Geog_Ref!D78</f>
        <v>NA</v>
      </c>
      <c s="133" t="str">
        <f>NCB_Detail_by_Geog_Ref!E78</f>
        <v>NA</v>
      </c>
      <c s="210">
        <f>NCB_Detail_by_Geog_Ref!G78</f>
        <v>0</v>
      </c>
      <c s="133" t="str">
        <f>NCB_Detail_by_Geog_Ref!H78</f>
        <v>NA</v>
      </c>
      <c s="133" t="str">
        <f>NCB_Detail_by_Geog_Ref!I78</f>
        <v>NA</v>
      </c>
      <c s="133" t="str">
        <f>NCB_Detail_by_Geog_Ref!J78</f>
        <v>NA</v>
      </c>
      <c s="210">
        <f>NCB_Detail_by_Geog_Ref!L78</f>
        <v>0</v>
      </c>
      <c s="133" t="str">
        <f>NCB_Detail_by_Geog_Ref!M78</f>
        <v>NA</v>
      </c>
      <c s="133" t="str">
        <f>NCB_Detail_by_Geog_Ref!N78</f>
        <v>NA</v>
      </c>
      <c s="133" t="str">
        <f>NCB_Detail_by_Geog_Ref!O78</f>
        <v>NA</v>
      </c>
      <c s="210">
        <f>NCB_Detail_by_Geog_Ref!Q78</f>
        <v>0</v>
      </c>
      <c s="133" t="str">
        <f>NCB_Detail_by_Geog_Ref!R78</f>
        <v>NA</v>
      </c>
      <c s="133" t="str">
        <f>NCB_Detail_by_Geog_Ref!S78</f>
        <v>NA</v>
      </c>
      <c s="134" t="str">
        <f>NCB_Detail_by_Geog_Ref!T78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81" spans="1:145" s="135" customFormat="1" ht="15" customHeight="1">
      <c r="A81" s="330"/>
      <c s="154" t="s">
        <v>510</v>
      </c>
      <c s="159" t="s">
        <v>833</v>
      </c>
      <c s="213">
        <f>NCB_Detail_by_Geog_Ref!B79</f>
        <v>0</v>
      </c>
      <c s="152" t="str">
        <f>NCB_Detail_by_Geog_Ref!C79</f>
        <v>NA</v>
      </c>
      <c s="133" t="str">
        <f>NCB_Detail_by_Geog_Ref!D79</f>
        <v>NA</v>
      </c>
      <c s="133" t="str">
        <f>NCB_Detail_by_Geog_Ref!E79</f>
        <v>NA</v>
      </c>
      <c s="210">
        <f>NCB_Detail_by_Geog_Ref!G79</f>
        <v>0</v>
      </c>
      <c s="152" t="str">
        <f>NCB_Detail_by_Geog_Ref!H79</f>
        <v>NA</v>
      </c>
      <c s="133" t="str">
        <f>NCB_Detail_by_Geog_Ref!I79</f>
        <v>NA</v>
      </c>
      <c s="133" t="str">
        <f>NCB_Detail_by_Geog_Ref!J79</f>
        <v>NA</v>
      </c>
      <c s="210">
        <f>NCB_Detail_by_Geog_Ref!L79</f>
        <v>0</v>
      </c>
      <c s="152" t="str">
        <f>NCB_Detail_by_Geog_Ref!M79</f>
        <v>NA</v>
      </c>
      <c s="133" t="str">
        <f>NCB_Detail_by_Geog_Ref!N79</f>
        <v>NA</v>
      </c>
      <c s="133" t="str">
        <f>NCB_Detail_by_Geog_Ref!O79</f>
        <v>NA</v>
      </c>
      <c s="210">
        <f>NCB_Detail_by_Geog_Ref!Q79</f>
        <v>0</v>
      </c>
      <c s="152" t="str">
        <f>NCB_Detail_by_Geog_Ref!R79</f>
        <v>NA</v>
      </c>
      <c s="133" t="str">
        <f>NCB_Detail_by_Geog_Ref!S79</f>
        <v>NA</v>
      </c>
      <c s="134" t="str">
        <f>NCB_Detail_by_Geog_Ref!T79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82" spans="1:145" s="135" customFormat="1" ht="15" customHeight="1">
      <c r="A82" s="330"/>
      <c s="155" t="s">
        <v>511</v>
      </c>
      <c s="282" t="s">
        <v>834</v>
      </c>
      <c s="213">
        <f>NCB_Detail_by_Geog_Ref!B80</f>
        <v>0</v>
      </c>
      <c s="133" t="str">
        <f>NCB_Detail_by_Geog_Ref!C80</f>
        <v>NA</v>
      </c>
      <c s="133" t="str">
        <f>NCB_Detail_by_Geog_Ref!D80</f>
        <v>NA</v>
      </c>
      <c s="133" t="str">
        <f>NCB_Detail_by_Geog_Ref!E80</f>
        <v>NA</v>
      </c>
      <c s="210">
        <f>NCB_Detail_by_Geog_Ref!G80</f>
        <v>0</v>
      </c>
      <c s="133" t="str">
        <f>NCB_Detail_by_Geog_Ref!H80</f>
        <v>NA</v>
      </c>
      <c s="133" t="str">
        <f>NCB_Detail_by_Geog_Ref!I80</f>
        <v>NA</v>
      </c>
      <c s="133" t="str">
        <f>NCB_Detail_by_Geog_Ref!J80</f>
        <v>NA</v>
      </c>
      <c s="210">
        <f>NCB_Detail_by_Geog_Ref!L80</f>
        <v>0</v>
      </c>
      <c s="133" t="str">
        <f>NCB_Detail_by_Geog_Ref!M80</f>
        <v>NA</v>
      </c>
      <c s="133" t="str">
        <f>NCB_Detail_by_Geog_Ref!N80</f>
        <v>NA</v>
      </c>
      <c s="133" t="str">
        <f>NCB_Detail_by_Geog_Ref!O80</f>
        <v>NA</v>
      </c>
      <c s="210">
        <f>NCB_Detail_by_Geog_Ref!Q80</f>
        <v>0</v>
      </c>
      <c s="133" t="str">
        <f>NCB_Detail_by_Geog_Ref!R80</f>
        <v>NA</v>
      </c>
      <c s="133" t="str">
        <f>NCB_Detail_by_Geog_Ref!S80</f>
        <v>NA</v>
      </c>
      <c s="134" t="str">
        <f>NCB_Detail_by_Geog_Ref!T80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83" spans="1:19" ht="15" customHeight="1">
      <c r="A83" s="330"/>
      <c s="147" t="s">
        <v>278</v>
      </c>
      <c s="185" t="s">
        <v>835</v>
      </c>
      <c s="200">
        <f>NCB_Detail_by_Geog_Ref!B81</f>
        <v>0</v>
      </c>
      <c s="156" t="str">
        <f>NCB_Detail_by_Geog_Ref!C81</f>
        <v>NA</v>
      </c>
      <c s="49" t="str">
        <f>NCB_Detail_by_Geog_Ref!D81</f>
        <v>NA</v>
      </c>
      <c s="49" t="str">
        <f>NCB_Detail_by_Geog_Ref!E81</f>
        <v>NA</v>
      </c>
      <c s="203">
        <f>NCB_Detail_by_Geog_Ref!G81</f>
        <v>0</v>
      </c>
      <c s="156" t="str">
        <f>NCB_Detail_by_Geog_Ref!H81</f>
        <v>NA</v>
      </c>
      <c s="49" t="str">
        <f>NCB_Detail_by_Geog_Ref!I81</f>
        <v>NA</v>
      </c>
      <c s="49" t="str">
        <f>NCB_Detail_by_Geog_Ref!J81</f>
        <v>NA</v>
      </c>
      <c s="203">
        <f>NCB_Detail_by_Geog_Ref!L81</f>
        <v>0</v>
      </c>
      <c s="156" t="str">
        <f>NCB_Detail_by_Geog_Ref!M81</f>
        <v>NA</v>
      </c>
      <c s="49" t="str">
        <f>NCB_Detail_by_Geog_Ref!N81</f>
        <v>NA</v>
      </c>
      <c s="49" t="str">
        <f>NCB_Detail_by_Geog_Ref!O81</f>
        <v>NA</v>
      </c>
      <c s="203">
        <f>NCB_Detail_by_Geog_Ref!Q81</f>
        <v>0</v>
      </c>
      <c s="156" t="str">
        <f>NCB_Detail_by_Geog_Ref!R81</f>
        <v>NA</v>
      </c>
      <c s="49" t="str">
        <f>NCB_Detail_by_Geog_Ref!S81</f>
        <v>NA</v>
      </c>
      <c s="136" t="str">
        <f>NCB_Detail_by_Geog_Ref!T81</f>
        <v>NA</v>
      </c>
    </row>
    <row r="84" spans="1:19" ht="15" customHeight="1">
      <c r="A84" s="330"/>
      <c s="157" t="s">
        <v>47</v>
      </c>
      <c s="160" t="s">
        <v>836</v>
      </c>
      <c s="200">
        <f>NCB_Detail_by_Geog_Ref!B82</f>
        <v>0</v>
      </c>
      <c s="49" t="str">
        <f>NCB_Detail_by_Geog_Ref!C82</f>
        <v>NA</v>
      </c>
      <c s="49" t="str">
        <f>NCB_Detail_by_Geog_Ref!D82</f>
        <v>NA</v>
      </c>
      <c s="49" t="str">
        <f>NCB_Detail_by_Geog_Ref!E82</f>
        <v>NA</v>
      </c>
      <c s="203">
        <f>NCB_Detail_by_Geog_Ref!G82</f>
        <v>0</v>
      </c>
      <c s="49" t="str">
        <f>NCB_Detail_by_Geog_Ref!H82</f>
        <v>NA</v>
      </c>
      <c s="49" t="str">
        <f>NCB_Detail_by_Geog_Ref!I82</f>
        <v>NA</v>
      </c>
      <c s="49" t="str">
        <f>NCB_Detail_by_Geog_Ref!J82</f>
        <v>NA</v>
      </c>
      <c s="203">
        <f>NCB_Detail_by_Geog_Ref!L82</f>
        <v>0</v>
      </c>
      <c s="49" t="str">
        <f>NCB_Detail_by_Geog_Ref!M82</f>
        <v>NA</v>
      </c>
      <c s="49" t="str">
        <f>NCB_Detail_by_Geog_Ref!N82</f>
        <v>NA</v>
      </c>
      <c s="49" t="str">
        <f>NCB_Detail_by_Geog_Ref!O82</f>
        <v>NA</v>
      </c>
      <c s="203">
        <f>NCB_Detail_by_Geog_Ref!Q82</f>
        <v>0</v>
      </c>
      <c s="49" t="str">
        <f>NCB_Detail_by_Geog_Ref!R82</f>
        <v>NA</v>
      </c>
      <c s="49" t="str">
        <f>NCB_Detail_by_Geog_Ref!S82</f>
        <v>NA</v>
      </c>
      <c s="136" t="str">
        <f>NCB_Detail_by_Geog_Ref!T82</f>
        <v>NA</v>
      </c>
    </row>
    <row r="85" spans="1:19" ht="15" customHeight="1">
      <c r="A85" s="330"/>
      <c s="157" t="s">
        <v>380</v>
      </c>
      <c s="160" t="s">
        <v>837</v>
      </c>
      <c s="200">
        <f>NCB_Detail_by_Geog_Ref!B83</f>
        <v>0</v>
      </c>
      <c s="156" t="str">
        <f>NCB_Detail_by_Geog_Ref!C83</f>
        <v>NA</v>
      </c>
      <c s="49" t="str">
        <f>NCB_Detail_by_Geog_Ref!D83</f>
        <v>NA</v>
      </c>
      <c s="49" t="str">
        <f>NCB_Detail_by_Geog_Ref!E83</f>
        <v>NA</v>
      </c>
      <c s="203">
        <f>NCB_Detail_by_Geog_Ref!G83</f>
        <v>0</v>
      </c>
      <c s="156" t="str">
        <f>NCB_Detail_by_Geog_Ref!H83</f>
        <v>NA</v>
      </c>
      <c s="49" t="str">
        <f>NCB_Detail_by_Geog_Ref!I83</f>
        <v>NA</v>
      </c>
      <c s="49" t="str">
        <f>NCB_Detail_by_Geog_Ref!J83</f>
        <v>NA</v>
      </c>
      <c s="203">
        <f>NCB_Detail_by_Geog_Ref!L83</f>
        <v>0</v>
      </c>
      <c s="156" t="str">
        <f>NCB_Detail_by_Geog_Ref!M83</f>
        <v>NA</v>
      </c>
      <c s="49" t="str">
        <f>NCB_Detail_by_Geog_Ref!N83</f>
        <v>NA</v>
      </c>
      <c s="49" t="str">
        <f>NCB_Detail_by_Geog_Ref!O83</f>
        <v>NA</v>
      </c>
      <c s="203">
        <f>NCB_Detail_by_Geog_Ref!Q83</f>
        <v>0</v>
      </c>
      <c s="156" t="str">
        <f>NCB_Detail_by_Geog_Ref!R83</f>
        <v>NA</v>
      </c>
      <c s="49" t="str">
        <f>NCB_Detail_by_Geog_Ref!S83</f>
        <v>NA</v>
      </c>
      <c s="136" t="str">
        <f>NCB_Detail_by_Geog_Ref!T83</f>
        <v>NA</v>
      </c>
    </row>
    <row r="86" spans="1:19" ht="15" customHeight="1">
      <c r="A86" s="330"/>
      <c s="157" t="s">
        <v>379</v>
      </c>
      <c s="160" t="s">
        <v>838</v>
      </c>
      <c s="200">
        <f>NCB_Detail_by_Geog_Ref!B84</f>
        <v>0</v>
      </c>
      <c s="49" t="str">
        <f>NCB_Detail_by_Geog_Ref!C84</f>
        <v>NA</v>
      </c>
      <c s="49" t="str">
        <f>NCB_Detail_by_Geog_Ref!D84</f>
        <v>NA</v>
      </c>
      <c s="49" t="str">
        <f>NCB_Detail_by_Geog_Ref!E84</f>
        <v>NA</v>
      </c>
      <c s="203">
        <f>NCB_Detail_by_Geog_Ref!G84</f>
        <v>0</v>
      </c>
      <c s="49" t="str">
        <f>NCB_Detail_by_Geog_Ref!H84</f>
        <v>NA</v>
      </c>
      <c s="49" t="str">
        <f>NCB_Detail_by_Geog_Ref!I84</f>
        <v>NA</v>
      </c>
      <c s="49" t="str">
        <f>NCB_Detail_by_Geog_Ref!J84</f>
        <v>NA</v>
      </c>
      <c s="203">
        <f>NCB_Detail_by_Geog_Ref!L84</f>
        <v>0</v>
      </c>
      <c s="49" t="str">
        <f>NCB_Detail_by_Geog_Ref!M84</f>
        <v>NA</v>
      </c>
      <c s="49" t="str">
        <f>NCB_Detail_by_Geog_Ref!N84</f>
        <v>NA</v>
      </c>
      <c s="49" t="str">
        <f>NCB_Detail_by_Geog_Ref!O84</f>
        <v>NA</v>
      </c>
      <c s="203">
        <f>NCB_Detail_by_Geog_Ref!Q84</f>
        <v>0</v>
      </c>
      <c s="49" t="str">
        <f>NCB_Detail_by_Geog_Ref!R84</f>
        <v>NA</v>
      </c>
      <c s="49" t="str">
        <f>NCB_Detail_by_Geog_Ref!S84</f>
        <v>NA</v>
      </c>
      <c s="136" t="str">
        <f>NCB_Detail_by_Geog_Ref!T84</f>
        <v>NA</v>
      </c>
    </row>
    <row r="87" spans="1:19" ht="15" customHeight="1">
      <c r="A87" s="330"/>
      <c s="158" t="s">
        <v>417</v>
      </c>
      <c s="159" t="s">
        <v>839</v>
      </c>
      <c s="200">
        <f>NCB_Detail_by_Geog_Ref!B85</f>
        <v>0</v>
      </c>
      <c s="156" t="str">
        <f>NCB_Detail_by_Geog_Ref!C85</f>
        <v>NA</v>
      </c>
      <c s="49" t="str">
        <f>NCB_Detail_by_Geog_Ref!D85</f>
        <v>NA</v>
      </c>
      <c s="49" t="str">
        <f>NCB_Detail_by_Geog_Ref!E85</f>
        <v>NA</v>
      </c>
      <c s="203">
        <f>NCB_Detail_by_Geog_Ref!G85</f>
        <v>0</v>
      </c>
      <c s="156" t="str">
        <f>NCB_Detail_by_Geog_Ref!H85</f>
        <v>NA</v>
      </c>
      <c s="49" t="str">
        <f>NCB_Detail_by_Geog_Ref!I85</f>
        <v>NA</v>
      </c>
      <c s="49" t="str">
        <f>NCB_Detail_by_Geog_Ref!J85</f>
        <v>NA</v>
      </c>
      <c s="203">
        <f>NCB_Detail_by_Geog_Ref!L85</f>
        <v>0</v>
      </c>
      <c s="156" t="str">
        <f>NCB_Detail_by_Geog_Ref!M85</f>
        <v>NA</v>
      </c>
      <c s="49" t="str">
        <f>NCB_Detail_by_Geog_Ref!N85</f>
        <v>NA</v>
      </c>
      <c s="49" t="str">
        <f>NCB_Detail_by_Geog_Ref!O85</f>
        <v>NA</v>
      </c>
      <c s="203">
        <f>NCB_Detail_by_Geog_Ref!Q85</f>
        <v>0</v>
      </c>
      <c s="156" t="str">
        <f>NCB_Detail_by_Geog_Ref!R85</f>
        <v>NA</v>
      </c>
      <c s="49" t="str">
        <f>NCB_Detail_by_Geog_Ref!S85</f>
        <v>NA</v>
      </c>
      <c s="136" t="str">
        <f>NCB_Detail_by_Geog_Ref!T85</f>
        <v>NA</v>
      </c>
    </row>
    <row r="88" spans="1:19" ht="15" customHeight="1">
      <c r="A88" s="330"/>
      <c s="158" t="s">
        <v>432</v>
      </c>
      <c s="159" t="s">
        <v>840</v>
      </c>
      <c s="200">
        <f>NCB_Detail_by_Geog_Ref!B86</f>
        <v>0</v>
      </c>
      <c s="49" t="str">
        <f>NCB_Detail_by_Geog_Ref!C86</f>
        <v>NA</v>
      </c>
      <c s="49" t="str">
        <f>NCB_Detail_by_Geog_Ref!D86</f>
        <v>NA</v>
      </c>
      <c s="49" t="str">
        <f>NCB_Detail_by_Geog_Ref!E86</f>
        <v>NA</v>
      </c>
      <c s="203">
        <f>NCB_Detail_by_Geog_Ref!G86</f>
        <v>0</v>
      </c>
      <c s="49" t="str">
        <f>NCB_Detail_by_Geog_Ref!H86</f>
        <v>NA</v>
      </c>
      <c s="49" t="str">
        <f>NCB_Detail_by_Geog_Ref!I86</f>
        <v>NA</v>
      </c>
      <c s="49" t="str">
        <f>NCB_Detail_by_Geog_Ref!J86</f>
        <v>NA</v>
      </c>
      <c s="203">
        <f>NCB_Detail_by_Geog_Ref!L86</f>
        <v>0</v>
      </c>
      <c s="49" t="str">
        <f>NCB_Detail_by_Geog_Ref!M86</f>
        <v>NA</v>
      </c>
      <c s="49" t="str">
        <f>NCB_Detail_by_Geog_Ref!N86</f>
        <v>NA</v>
      </c>
      <c s="49" t="str">
        <f>NCB_Detail_by_Geog_Ref!O86</f>
        <v>NA</v>
      </c>
      <c s="203">
        <f>NCB_Detail_by_Geog_Ref!Q86</f>
        <v>0</v>
      </c>
      <c s="49" t="str">
        <f>NCB_Detail_by_Geog_Ref!R86</f>
        <v>NA</v>
      </c>
      <c s="49" t="str">
        <f>NCB_Detail_by_Geog_Ref!S86</f>
        <v>NA</v>
      </c>
      <c s="136" t="str">
        <f>NCB_Detail_by_Geog_Ref!T86</f>
        <v>NA</v>
      </c>
    </row>
    <row r="89" spans="1:19" ht="15" customHeight="1">
      <c r="A89" s="330"/>
      <c s="158" t="s">
        <v>372</v>
      </c>
      <c s="159" t="s">
        <v>841</v>
      </c>
      <c s="200">
        <f>NCB_Detail_by_Geog_Ref!B87</f>
        <v>0</v>
      </c>
      <c s="156" t="str">
        <f>NCB_Detail_by_Geog_Ref!C87</f>
        <v>NA</v>
      </c>
      <c s="49" t="str">
        <f>NCB_Detail_by_Geog_Ref!D87</f>
        <v>NA</v>
      </c>
      <c s="49" t="str">
        <f>NCB_Detail_by_Geog_Ref!E87</f>
        <v>NA</v>
      </c>
      <c s="203">
        <f>NCB_Detail_by_Geog_Ref!G87</f>
        <v>0</v>
      </c>
      <c s="156" t="str">
        <f>NCB_Detail_by_Geog_Ref!H87</f>
        <v>NA</v>
      </c>
      <c s="49" t="str">
        <f>NCB_Detail_by_Geog_Ref!I87</f>
        <v>NA</v>
      </c>
      <c s="49" t="str">
        <f>NCB_Detail_by_Geog_Ref!J87</f>
        <v>NA</v>
      </c>
      <c s="203">
        <f>NCB_Detail_by_Geog_Ref!L87</f>
        <v>0</v>
      </c>
      <c s="156" t="str">
        <f>NCB_Detail_by_Geog_Ref!M87</f>
        <v>NA</v>
      </c>
      <c s="49" t="str">
        <f>NCB_Detail_by_Geog_Ref!N87</f>
        <v>NA</v>
      </c>
      <c s="49" t="str">
        <f>NCB_Detail_by_Geog_Ref!O87</f>
        <v>NA</v>
      </c>
      <c s="203">
        <f>NCB_Detail_by_Geog_Ref!Q87</f>
        <v>0</v>
      </c>
      <c s="156" t="str">
        <f>NCB_Detail_by_Geog_Ref!R87</f>
        <v>NA</v>
      </c>
      <c s="49" t="str">
        <f>NCB_Detail_by_Geog_Ref!S87</f>
        <v>NA</v>
      </c>
      <c s="136" t="str">
        <f>NCB_Detail_by_Geog_Ref!T87</f>
        <v>NA</v>
      </c>
    </row>
    <row r="90" spans="1:19" ht="15" customHeight="1">
      <c r="A90" s="330"/>
      <c s="158" t="s">
        <v>386</v>
      </c>
      <c s="267" t="s">
        <v>842</v>
      </c>
      <c s="200">
        <f>NCB_Detail_by_Geog_Ref!B88</f>
        <v>0</v>
      </c>
      <c s="49" t="str">
        <f>NCB_Detail_by_Geog_Ref!C88</f>
        <v>NA</v>
      </c>
      <c s="49" t="str">
        <f>NCB_Detail_by_Geog_Ref!D88</f>
        <v>NA</v>
      </c>
      <c s="49" t="str">
        <f>NCB_Detail_by_Geog_Ref!E88</f>
        <v>NA</v>
      </c>
      <c s="203">
        <f>NCB_Detail_by_Geog_Ref!G88</f>
        <v>0</v>
      </c>
      <c s="49" t="str">
        <f>NCB_Detail_by_Geog_Ref!H88</f>
        <v>NA</v>
      </c>
      <c s="49" t="str">
        <f>NCB_Detail_by_Geog_Ref!I88</f>
        <v>NA</v>
      </c>
      <c s="49" t="str">
        <f>NCB_Detail_by_Geog_Ref!J88</f>
        <v>NA</v>
      </c>
      <c s="203">
        <f>NCB_Detail_by_Geog_Ref!L88</f>
        <v>0</v>
      </c>
      <c s="49" t="str">
        <f>NCB_Detail_by_Geog_Ref!M88</f>
        <v>NA</v>
      </c>
      <c s="49" t="str">
        <f>NCB_Detail_by_Geog_Ref!N88</f>
        <v>NA</v>
      </c>
      <c s="49" t="str">
        <f>NCB_Detail_by_Geog_Ref!O88</f>
        <v>NA</v>
      </c>
      <c s="203">
        <f>NCB_Detail_by_Geog_Ref!Q88</f>
        <v>0</v>
      </c>
      <c s="49" t="str">
        <f>NCB_Detail_by_Geog_Ref!R88</f>
        <v>NA</v>
      </c>
      <c s="49" t="str">
        <f>NCB_Detail_by_Geog_Ref!S88</f>
        <v>NA</v>
      </c>
      <c s="136" t="str">
        <f>NCB_Detail_by_Geog_Ref!T88</f>
        <v>NA</v>
      </c>
    </row>
    <row r="91" spans="1:19" ht="15" customHeight="1">
      <c r="A91" s="330"/>
      <c s="158" t="s">
        <v>387</v>
      </c>
      <c s="267" t="s">
        <v>843</v>
      </c>
      <c s="200">
        <f>NCB_Detail_by_Geog_Ref!B89</f>
        <v>0</v>
      </c>
      <c s="156" t="str">
        <f>NCB_Detail_by_Geog_Ref!C89</f>
        <v>NA</v>
      </c>
      <c s="49" t="str">
        <f>NCB_Detail_by_Geog_Ref!D89</f>
        <v>NA</v>
      </c>
      <c s="49" t="str">
        <f>NCB_Detail_by_Geog_Ref!E89</f>
        <v>NA</v>
      </c>
      <c s="203">
        <f>NCB_Detail_by_Geog_Ref!G89</f>
        <v>0</v>
      </c>
      <c s="156" t="str">
        <f>NCB_Detail_by_Geog_Ref!H89</f>
        <v>NA</v>
      </c>
      <c s="49" t="str">
        <f>NCB_Detail_by_Geog_Ref!I89</f>
        <v>NA</v>
      </c>
      <c s="49" t="str">
        <f>NCB_Detail_by_Geog_Ref!J89</f>
        <v>NA</v>
      </c>
      <c s="203">
        <f>NCB_Detail_by_Geog_Ref!L89</f>
        <v>0</v>
      </c>
      <c s="156" t="str">
        <f>NCB_Detail_by_Geog_Ref!M89</f>
        <v>NA</v>
      </c>
      <c s="49" t="str">
        <f>NCB_Detail_by_Geog_Ref!N89</f>
        <v>NA</v>
      </c>
      <c s="49" t="str">
        <f>NCB_Detail_by_Geog_Ref!O89</f>
        <v>NA</v>
      </c>
      <c s="203">
        <f>NCB_Detail_by_Geog_Ref!Q89</f>
        <v>0</v>
      </c>
      <c s="156" t="str">
        <f>NCB_Detail_by_Geog_Ref!R89</f>
        <v>NA</v>
      </c>
      <c s="49" t="str">
        <f>NCB_Detail_by_Geog_Ref!S89</f>
        <v>NA</v>
      </c>
      <c s="136" t="str">
        <f>NCB_Detail_by_Geog_Ref!T89</f>
        <v>NA</v>
      </c>
    </row>
    <row r="92" spans="1:19" ht="15" customHeight="1">
      <c r="A92" s="330"/>
      <c s="157" t="s">
        <v>329</v>
      </c>
      <c s="160" t="s">
        <v>329</v>
      </c>
      <c s="200">
        <f>NCB_Detail_by_Geog_Ref!B90</f>
        <v>0</v>
      </c>
      <c s="49" t="str">
        <f>NCB_Detail_by_Geog_Ref!C90</f>
        <v>NA</v>
      </c>
      <c s="49" t="str">
        <f>NCB_Detail_by_Geog_Ref!D90</f>
        <v>NA</v>
      </c>
      <c s="49" t="str">
        <f>NCB_Detail_by_Geog_Ref!E90</f>
        <v>NA</v>
      </c>
      <c s="203">
        <f>NCB_Detail_by_Geog_Ref!G90</f>
        <v>0</v>
      </c>
      <c s="49" t="str">
        <f>NCB_Detail_by_Geog_Ref!H90</f>
        <v>NA</v>
      </c>
      <c s="49" t="str">
        <f>NCB_Detail_by_Geog_Ref!I90</f>
        <v>NA</v>
      </c>
      <c s="49" t="str">
        <f>NCB_Detail_by_Geog_Ref!J90</f>
        <v>NA</v>
      </c>
      <c s="203">
        <f>NCB_Detail_by_Geog_Ref!L90</f>
        <v>0</v>
      </c>
      <c s="49" t="str">
        <f>NCB_Detail_by_Geog_Ref!M90</f>
        <v>NA</v>
      </c>
      <c s="49" t="str">
        <f>NCB_Detail_by_Geog_Ref!N90</f>
        <v>NA</v>
      </c>
      <c s="49" t="str">
        <f>NCB_Detail_by_Geog_Ref!O90</f>
        <v>NA</v>
      </c>
      <c s="203">
        <f>NCB_Detail_by_Geog_Ref!Q90</f>
        <v>0</v>
      </c>
      <c s="49" t="str">
        <f>NCB_Detail_by_Geog_Ref!R90</f>
        <v>NA</v>
      </c>
      <c s="49" t="str">
        <f>NCB_Detail_by_Geog_Ref!S90</f>
        <v>NA</v>
      </c>
      <c s="136" t="str">
        <f>NCB_Detail_by_Geog_Ref!T90</f>
        <v>NA</v>
      </c>
    </row>
    <row r="93" spans="1:19" ht="15" customHeight="1">
      <c r="A93" s="330"/>
      <c s="157" t="s">
        <v>263</v>
      </c>
      <c s="160" t="s">
        <v>844</v>
      </c>
      <c s="200">
        <f>NCB_Detail_by_Geog_Ref!B91</f>
        <v>0</v>
      </c>
      <c s="156" t="str">
        <f>NCB_Detail_by_Geog_Ref!C91</f>
        <v>NA</v>
      </c>
      <c s="49" t="str">
        <f>NCB_Detail_by_Geog_Ref!D91</f>
        <v>NA</v>
      </c>
      <c s="49" t="str">
        <f>NCB_Detail_by_Geog_Ref!E91</f>
        <v>NA</v>
      </c>
      <c s="203">
        <f>NCB_Detail_by_Geog_Ref!G91</f>
        <v>0</v>
      </c>
      <c s="156" t="str">
        <f>NCB_Detail_by_Geog_Ref!H91</f>
        <v>NA</v>
      </c>
      <c s="49" t="str">
        <f>NCB_Detail_by_Geog_Ref!I91</f>
        <v>NA</v>
      </c>
      <c s="49" t="str">
        <f>NCB_Detail_by_Geog_Ref!J91</f>
        <v>NA</v>
      </c>
      <c s="203">
        <f>NCB_Detail_by_Geog_Ref!L91</f>
        <v>0</v>
      </c>
      <c s="156" t="str">
        <f>NCB_Detail_by_Geog_Ref!M91</f>
        <v>NA</v>
      </c>
      <c s="49" t="str">
        <f>NCB_Detail_by_Geog_Ref!N91</f>
        <v>NA</v>
      </c>
      <c s="49" t="str">
        <f>NCB_Detail_by_Geog_Ref!O91</f>
        <v>NA</v>
      </c>
      <c s="203">
        <f>NCB_Detail_by_Geog_Ref!Q91</f>
        <v>0</v>
      </c>
      <c s="156" t="str">
        <f>NCB_Detail_by_Geog_Ref!R91</f>
        <v>NA</v>
      </c>
      <c s="49" t="str">
        <f>NCB_Detail_by_Geog_Ref!S91</f>
        <v>NA</v>
      </c>
      <c s="136" t="str">
        <f>NCB_Detail_by_Geog_Ref!T91</f>
        <v>NA</v>
      </c>
    </row>
    <row r="94" spans="1:19" ht="15" customHeight="1">
      <c r="A94" s="330"/>
      <c s="157" t="s">
        <v>530</v>
      </c>
      <c s="160" t="s">
        <v>845</v>
      </c>
      <c s="200">
        <f>NCB_Detail_by_Geog_Ref!B92</f>
        <v>0</v>
      </c>
      <c s="49" t="str">
        <f>NCB_Detail_by_Geog_Ref!C92</f>
        <v>NA</v>
      </c>
      <c s="49" t="str">
        <f>NCB_Detail_by_Geog_Ref!D92</f>
        <v>NA</v>
      </c>
      <c s="49" t="str">
        <f>NCB_Detail_by_Geog_Ref!E92</f>
        <v>NA</v>
      </c>
      <c s="203">
        <f>NCB_Detail_by_Geog_Ref!G92</f>
        <v>0</v>
      </c>
      <c s="49" t="str">
        <f>NCB_Detail_by_Geog_Ref!H92</f>
        <v>NA</v>
      </c>
      <c s="49" t="str">
        <f>NCB_Detail_by_Geog_Ref!I92</f>
        <v>NA</v>
      </c>
      <c s="49" t="str">
        <f>NCB_Detail_by_Geog_Ref!J92</f>
        <v>NA</v>
      </c>
      <c s="203">
        <f>NCB_Detail_by_Geog_Ref!L92</f>
        <v>0</v>
      </c>
      <c s="49" t="str">
        <f>NCB_Detail_by_Geog_Ref!M92</f>
        <v>NA</v>
      </c>
      <c s="49" t="str">
        <f>NCB_Detail_by_Geog_Ref!N92</f>
        <v>NA</v>
      </c>
      <c s="49" t="str">
        <f>NCB_Detail_by_Geog_Ref!O92</f>
        <v>NA</v>
      </c>
      <c s="203">
        <f>NCB_Detail_by_Geog_Ref!Q92</f>
        <v>0</v>
      </c>
      <c s="49" t="str">
        <f>NCB_Detail_by_Geog_Ref!R92</f>
        <v>NA</v>
      </c>
      <c s="49" t="str">
        <f>NCB_Detail_by_Geog_Ref!S92</f>
        <v>NA</v>
      </c>
      <c s="136" t="str">
        <f>NCB_Detail_by_Geog_Ref!T92</f>
        <v>NA</v>
      </c>
    </row>
    <row r="95" spans="1:19" ht="15" customHeight="1">
      <c r="A95" s="330"/>
      <c s="157" t="s">
        <v>531</v>
      </c>
      <c s="160" t="s">
        <v>846</v>
      </c>
      <c s="200">
        <f>NCB_Detail_by_Geog_Ref!B93</f>
        <v>0</v>
      </c>
      <c s="156" t="str">
        <f>NCB_Detail_by_Geog_Ref!C93</f>
        <v>NA</v>
      </c>
      <c s="49" t="str">
        <f>NCB_Detail_by_Geog_Ref!D93</f>
        <v>NA</v>
      </c>
      <c s="49" t="str">
        <f>NCB_Detail_by_Geog_Ref!E93</f>
        <v>NA</v>
      </c>
      <c s="203">
        <f>NCB_Detail_by_Geog_Ref!G93</f>
        <v>0</v>
      </c>
      <c s="156" t="str">
        <f>NCB_Detail_by_Geog_Ref!H93</f>
        <v>NA</v>
      </c>
      <c s="49" t="str">
        <f>NCB_Detail_by_Geog_Ref!I93</f>
        <v>NA</v>
      </c>
      <c s="49" t="str">
        <f>NCB_Detail_by_Geog_Ref!J93</f>
        <v>NA</v>
      </c>
      <c s="203">
        <f>NCB_Detail_by_Geog_Ref!L93</f>
        <v>0</v>
      </c>
      <c s="156" t="str">
        <f>NCB_Detail_by_Geog_Ref!M93</f>
        <v>NA</v>
      </c>
      <c s="49" t="str">
        <f>NCB_Detail_by_Geog_Ref!N93</f>
        <v>NA</v>
      </c>
      <c s="49" t="str">
        <f>NCB_Detail_by_Geog_Ref!O93</f>
        <v>NA</v>
      </c>
      <c s="203">
        <f>NCB_Detail_by_Geog_Ref!Q93</f>
        <v>0</v>
      </c>
      <c s="156" t="str">
        <f>NCB_Detail_by_Geog_Ref!R93</f>
        <v>NA</v>
      </c>
      <c s="49" t="str">
        <f>NCB_Detail_by_Geog_Ref!S93</f>
        <v>NA</v>
      </c>
      <c s="136" t="str">
        <f>NCB_Detail_by_Geog_Ref!T93</f>
        <v>NA</v>
      </c>
    </row>
    <row r="96" spans="1:19" ht="15" customHeight="1">
      <c r="A96" s="330"/>
      <c s="157" t="s">
        <v>532</v>
      </c>
      <c s="160" t="s">
        <v>847</v>
      </c>
      <c s="200">
        <f>NCB_Detail_by_Geog_Ref!B94</f>
        <v>0</v>
      </c>
      <c s="49" t="str">
        <f>NCB_Detail_by_Geog_Ref!C94</f>
        <v>NA</v>
      </c>
      <c s="49" t="str">
        <f>NCB_Detail_by_Geog_Ref!D94</f>
        <v>NA</v>
      </c>
      <c s="49" t="str">
        <f>NCB_Detail_by_Geog_Ref!E94</f>
        <v>NA</v>
      </c>
      <c s="203">
        <f>NCB_Detail_by_Geog_Ref!G94</f>
        <v>0</v>
      </c>
      <c s="49" t="str">
        <f>NCB_Detail_by_Geog_Ref!H94</f>
        <v>NA</v>
      </c>
      <c s="49" t="str">
        <f>NCB_Detail_by_Geog_Ref!I94</f>
        <v>NA</v>
      </c>
      <c s="49" t="str">
        <f>NCB_Detail_by_Geog_Ref!J94</f>
        <v>NA</v>
      </c>
      <c s="203">
        <f>NCB_Detail_by_Geog_Ref!L94</f>
        <v>0</v>
      </c>
      <c s="49" t="str">
        <f>NCB_Detail_by_Geog_Ref!M94</f>
        <v>NA</v>
      </c>
      <c s="49" t="str">
        <f>NCB_Detail_by_Geog_Ref!N94</f>
        <v>NA</v>
      </c>
      <c s="49" t="str">
        <f>NCB_Detail_by_Geog_Ref!O94</f>
        <v>NA</v>
      </c>
      <c s="203">
        <f>NCB_Detail_by_Geog_Ref!Q94</f>
        <v>0</v>
      </c>
      <c s="49" t="str">
        <f>NCB_Detail_by_Geog_Ref!R94</f>
        <v>NA</v>
      </c>
      <c s="49" t="str">
        <f>NCB_Detail_by_Geog_Ref!S94</f>
        <v>NA</v>
      </c>
      <c s="136" t="str">
        <f>NCB_Detail_by_Geog_Ref!T94</f>
        <v>NA</v>
      </c>
    </row>
    <row r="97" spans="1:19" ht="15" customHeight="1">
      <c r="A97" s="330"/>
      <c s="157" t="s">
        <v>265</v>
      </c>
      <c s="160" t="s">
        <v>848</v>
      </c>
      <c s="200">
        <f>NCB_Detail_by_Geog_Ref!B95</f>
        <v>0</v>
      </c>
      <c s="156" t="str">
        <f>NCB_Detail_by_Geog_Ref!C95</f>
        <v>NA</v>
      </c>
      <c s="49" t="str">
        <f>NCB_Detail_by_Geog_Ref!D95</f>
        <v>NA</v>
      </c>
      <c s="49" t="str">
        <f>NCB_Detail_by_Geog_Ref!E95</f>
        <v>NA</v>
      </c>
      <c s="203">
        <f>NCB_Detail_by_Geog_Ref!G95</f>
        <v>0</v>
      </c>
      <c s="156" t="str">
        <f>NCB_Detail_by_Geog_Ref!H95</f>
        <v>NA</v>
      </c>
      <c s="49" t="str">
        <f>NCB_Detail_by_Geog_Ref!I95</f>
        <v>NA</v>
      </c>
      <c s="49" t="str">
        <f>NCB_Detail_by_Geog_Ref!J95</f>
        <v>NA</v>
      </c>
      <c s="203">
        <f>NCB_Detail_by_Geog_Ref!L95</f>
        <v>0</v>
      </c>
      <c s="156" t="str">
        <f>NCB_Detail_by_Geog_Ref!M95</f>
        <v>NA</v>
      </c>
      <c s="49" t="str">
        <f>NCB_Detail_by_Geog_Ref!N95</f>
        <v>NA</v>
      </c>
      <c s="49" t="str">
        <f>NCB_Detail_by_Geog_Ref!O95</f>
        <v>NA</v>
      </c>
      <c s="203">
        <f>NCB_Detail_by_Geog_Ref!Q95</f>
        <v>0</v>
      </c>
      <c s="156" t="str">
        <f>NCB_Detail_by_Geog_Ref!R95</f>
        <v>NA</v>
      </c>
      <c s="49" t="str">
        <f>NCB_Detail_by_Geog_Ref!S95</f>
        <v>NA</v>
      </c>
      <c s="136" t="str">
        <f>NCB_Detail_by_Geog_Ref!T95</f>
        <v>NA</v>
      </c>
    </row>
    <row r="98" spans="1:19" ht="15" customHeight="1">
      <c r="A98" s="330"/>
      <c s="157" t="s">
        <v>333</v>
      </c>
      <c s="160" t="s">
        <v>571</v>
      </c>
      <c s="200">
        <f>NCB_Detail_by_Geog_Ref!B96</f>
        <v>0</v>
      </c>
      <c s="49" t="str">
        <f>NCB_Detail_by_Geog_Ref!C96</f>
        <v>NA</v>
      </c>
      <c s="49" t="str">
        <f>NCB_Detail_by_Geog_Ref!D96</f>
        <v>NA</v>
      </c>
      <c s="49" t="str">
        <f>NCB_Detail_by_Geog_Ref!E96</f>
        <v>NA</v>
      </c>
      <c s="203">
        <f>NCB_Detail_by_Geog_Ref!G96</f>
        <v>0</v>
      </c>
      <c s="49" t="str">
        <f>NCB_Detail_by_Geog_Ref!H96</f>
        <v>NA</v>
      </c>
      <c s="49" t="str">
        <f>NCB_Detail_by_Geog_Ref!I96</f>
        <v>NA</v>
      </c>
      <c s="49" t="str">
        <f>NCB_Detail_by_Geog_Ref!J96</f>
        <v>NA</v>
      </c>
      <c s="203">
        <f>NCB_Detail_by_Geog_Ref!L96</f>
        <v>0</v>
      </c>
      <c s="49" t="str">
        <f>NCB_Detail_by_Geog_Ref!M96</f>
        <v>NA</v>
      </c>
      <c s="49" t="str">
        <f>NCB_Detail_by_Geog_Ref!N96</f>
        <v>NA</v>
      </c>
      <c s="49" t="str">
        <f>NCB_Detail_by_Geog_Ref!O96</f>
        <v>NA</v>
      </c>
      <c s="203">
        <f>NCB_Detail_by_Geog_Ref!Q96</f>
        <v>0</v>
      </c>
      <c s="49" t="str">
        <f>NCB_Detail_by_Geog_Ref!R96</f>
        <v>NA</v>
      </c>
      <c s="49" t="str">
        <f>NCB_Detail_by_Geog_Ref!S96</f>
        <v>NA</v>
      </c>
      <c s="136" t="str">
        <f>NCB_Detail_by_Geog_Ref!T96</f>
        <v>NA</v>
      </c>
    </row>
    <row r="99" spans="1:19" ht="15" customHeight="1">
      <c r="A99" s="331"/>
      <c s="161" t="s">
        <v>48</v>
      </c>
      <c s="160" t="s">
        <v>48</v>
      </c>
      <c s="202">
        <f>NCB_Detail_by_Geog_Ref!B97</f>
        <v>0</v>
      </c>
      <c s="162" t="str">
        <f>NCB_Detail_by_Geog_Ref!C97</f>
        <v>NA</v>
      </c>
      <c s="52" t="str">
        <f>NCB_Detail_by_Geog_Ref!D97</f>
        <v>NA</v>
      </c>
      <c s="52" t="str">
        <f>NCB_Detail_by_Geog_Ref!E97</f>
        <v>NA</v>
      </c>
      <c s="205">
        <f>NCB_Detail_by_Geog_Ref!G97</f>
        <v>0</v>
      </c>
      <c s="162" t="str">
        <f>NCB_Detail_by_Geog_Ref!H97</f>
        <v>NA</v>
      </c>
      <c s="52" t="str">
        <f>NCB_Detail_by_Geog_Ref!I97</f>
        <v>NA</v>
      </c>
      <c s="52" t="str">
        <f>NCB_Detail_by_Geog_Ref!J97</f>
        <v>NA</v>
      </c>
      <c s="205">
        <f>NCB_Detail_by_Geog_Ref!L97</f>
        <v>0</v>
      </c>
      <c s="162" t="str">
        <f>NCB_Detail_by_Geog_Ref!M97</f>
        <v>NA</v>
      </c>
      <c s="52" t="str">
        <f>NCB_Detail_by_Geog_Ref!N97</f>
        <v>NA</v>
      </c>
      <c s="52" t="str">
        <f>NCB_Detail_by_Geog_Ref!O97</f>
        <v>NA</v>
      </c>
      <c s="205">
        <f>NCB_Detail_by_Geog_Ref!Q97</f>
        <v>0</v>
      </c>
      <c s="162" t="str">
        <f>NCB_Detail_by_Geog_Ref!R97</f>
        <v>NA</v>
      </c>
      <c s="52" t="str">
        <f>NCB_Detail_by_Geog_Ref!S97</f>
        <v>NA</v>
      </c>
      <c s="137" t="str">
        <f>NCB_Detail_by_Geog_Ref!T97</f>
        <v>NA</v>
      </c>
    </row>
    <row r="100" spans="1:145" s="131" customFormat="1" ht="15" customHeight="1">
      <c r="A100" s="329" t="s">
        <v>49</v>
      </c>
      <c s="138" t="s">
        <v>50</v>
      </c>
      <c s="185" t="s">
        <v>849</v>
      </c>
      <c s="201">
        <f>NCB_Detail_by_Geog_Ref!B98</f>
        <v>0</v>
      </c>
      <c s="51" t="str">
        <f>NCB_Detail_by_Geog_Ref!C98</f>
        <v>NA</v>
      </c>
      <c s="51" t="str">
        <f>NCB_Detail_by_Geog_Ref!D98</f>
        <v>NA</v>
      </c>
      <c s="51"/>
      <c s="204">
        <f>NCB_Detail_by_Geog_Ref!G98</f>
        <v>0</v>
      </c>
      <c s="51" t="str">
        <f>NCB_Detail_by_Geog_Ref!H98</f>
        <v>NA</v>
      </c>
      <c s="51" t="str">
        <f>NCB_Detail_by_Geog_Ref!I98</f>
        <v>NA</v>
      </c>
      <c s="132"/>
      <c s="204">
        <f>NCB_Detail_by_Geog_Ref!L98</f>
        <v>0</v>
      </c>
      <c s="51" t="str">
        <f>NCB_Detail_by_Geog_Ref!M98</f>
        <v>NA</v>
      </c>
      <c s="51" t="str">
        <f>NCB_Detail_by_Geog_Ref!N98</f>
        <v>NA</v>
      </c>
      <c s="51"/>
      <c s="204">
        <f>NCB_Detail_by_Geog_Ref!Q98</f>
        <v>0</v>
      </c>
      <c s="51" t="str">
        <f>NCB_Detail_by_Geog_Ref!R98</f>
        <v>NA</v>
      </c>
      <c s="51" t="str">
        <f>NCB_Detail_by_Geog_Ref!S98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01" spans="1:145" s="135" customFormat="1" ht="15" customHeight="1">
      <c r="A101" s="330"/>
      <c s="163" t="s">
        <v>279</v>
      </c>
      <c s="160" t="s">
        <v>850</v>
      </c>
      <c s="213">
        <f>NCB_Detail_by_Geog_Ref!B99</f>
        <v>0</v>
      </c>
      <c s="152" t="str">
        <f>NCB_Detail_by_Geog_Ref!C99</f>
        <v>NA</v>
      </c>
      <c s="133" t="str">
        <f>NCB_Detail_by_Geog_Ref!D99</f>
        <v>NA</v>
      </c>
      <c s="133" t="str">
        <f>NCB_Detail_by_Geog_Ref!E99</f>
        <v>NA</v>
      </c>
      <c s="210">
        <f>NCB_Detail_by_Geog_Ref!G99</f>
        <v>0</v>
      </c>
      <c s="152" t="str">
        <f>NCB_Detail_by_Geog_Ref!H99</f>
        <v>NA</v>
      </c>
      <c s="133" t="str">
        <f>NCB_Detail_by_Geog_Ref!I99</f>
        <v>NA</v>
      </c>
      <c s="133" t="str">
        <f>NCB_Detail_by_Geog_Ref!J99</f>
        <v>NA</v>
      </c>
      <c s="210">
        <f>NCB_Detail_by_Geog_Ref!L99</f>
        <v>0</v>
      </c>
      <c s="152" t="str">
        <f>NCB_Detail_by_Geog_Ref!M99</f>
        <v>NA</v>
      </c>
      <c s="133" t="str">
        <f>NCB_Detail_by_Geog_Ref!N99</f>
        <v>NA</v>
      </c>
      <c s="133" t="str">
        <f>NCB_Detail_by_Geog_Ref!O99</f>
        <v>NA</v>
      </c>
      <c s="210">
        <f>NCB_Detail_by_Geog_Ref!Q99</f>
        <v>0</v>
      </c>
      <c s="152" t="str">
        <f>NCB_Detail_by_Geog_Ref!R99</f>
        <v>NA</v>
      </c>
      <c s="133" t="str">
        <f>NCB_Detail_by_Geog_Ref!S99</f>
        <v>NA</v>
      </c>
      <c s="134" t="str">
        <f>NCB_Detail_by_Geog_Ref!T99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02" spans="1:19" ht="15" customHeight="1">
      <c r="A102" s="330"/>
      <c s="164" t="s">
        <v>204</v>
      </c>
      <c s="160" t="s">
        <v>851</v>
      </c>
      <c s="200">
        <f>NCB_Detail_by_Geog_Ref!B100</f>
        <v>0</v>
      </c>
      <c s="49" t="str">
        <f>NCB_Detail_by_Geog_Ref!C100</f>
        <v>NA</v>
      </c>
      <c s="49" t="str">
        <f>NCB_Detail_by_Geog_Ref!D100</f>
        <v>NA</v>
      </c>
      <c s="49" t="str">
        <f>NCB_Detail_by_Geog_Ref!E100</f>
        <v>NA</v>
      </c>
      <c s="203">
        <f>NCB_Detail_by_Geog_Ref!G100</f>
        <v>0</v>
      </c>
      <c s="49" t="str">
        <f>NCB_Detail_by_Geog_Ref!H100</f>
        <v>NA</v>
      </c>
      <c s="49" t="str">
        <f>NCB_Detail_by_Geog_Ref!I100</f>
        <v>NA</v>
      </c>
      <c s="49" t="str">
        <f>NCB_Detail_by_Geog_Ref!J100</f>
        <v>NA</v>
      </c>
      <c s="203">
        <f>NCB_Detail_by_Geog_Ref!L100</f>
        <v>0</v>
      </c>
      <c s="49" t="str">
        <f>NCB_Detail_by_Geog_Ref!M100</f>
        <v>NA</v>
      </c>
      <c s="49" t="str">
        <f>NCB_Detail_by_Geog_Ref!N100</f>
        <v>NA</v>
      </c>
      <c s="49" t="str">
        <f>NCB_Detail_by_Geog_Ref!O100</f>
        <v>NA</v>
      </c>
      <c s="203">
        <f>NCB_Detail_by_Geog_Ref!Q100</f>
        <v>0</v>
      </c>
      <c s="49" t="str">
        <f>NCB_Detail_by_Geog_Ref!R100</f>
        <v>NA</v>
      </c>
      <c s="49" t="str">
        <f>NCB_Detail_by_Geog_Ref!S100</f>
        <v>NA</v>
      </c>
      <c s="136" t="str">
        <f>NCB_Detail_by_Geog_Ref!T100</f>
        <v>NA</v>
      </c>
    </row>
    <row r="103" spans="1:19" ht="15" customHeight="1">
      <c r="A103" s="330"/>
      <c s="164" t="s">
        <v>205</v>
      </c>
      <c s="160" t="s">
        <v>852</v>
      </c>
      <c s="200">
        <f>NCB_Detail_by_Geog_Ref!B101</f>
        <v>0</v>
      </c>
      <c s="156" t="str">
        <f>NCB_Detail_by_Geog_Ref!C101</f>
        <v>NA</v>
      </c>
      <c s="49" t="str">
        <f>NCB_Detail_by_Geog_Ref!D101</f>
        <v>NA</v>
      </c>
      <c s="49" t="str">
        <f>NCB_Detail_by_Geog_Ref!E101</f>
        <v>NA</v>
      </c>
      <c s="203">
        <f>NCB_Detail_by_Geog_Ref!G101</f>
        <v>0</v>
      </c>
      <c s="156" t="str">
        <f>NCB_Detail_by_Geog_Ref!H101</f>
        <v>NA</v>
      </c>
      <c s="49" t="str">
        <f>NCB_Detail_by_Geog_Ref!I101</f>
        <v>NA</v>
      </c>
      <c s="49" t="str">
        <f>NCB_Detail_by_Geog_Ref!J101</f>
        <v>NA</v>
      </c>
      <c s="203">
        <f>NCB_Detail_by_Geog_Ref!L101</f>
        <v>0</v>
      </c>
      <c s="156" t="str">
        <f>NCB_Detail_by_Geog_Ref!M101</f>
        <v>NA</v>
      </c>
      <c s="49" t="str">
        <f>NCB_Detail_by_Geog_Ref!N101</f>
        <v>NA</v>
      </c>
      <c s="49" t="str">
        <f>NCB_Detail_by_Geog_Ref!O101</f>
        <v>NA</v>
      </c>
      <c s="203">
        <f>NCB_Detail_by_Geog_Ref!Q101</f>
        <v>0</v>
      </c>
      <c s="156" t="str">
        <f>NCB_Detail_by_Geog_Ref!R101</f>
        <v>NA</v>
      </c>
      <c s="49" t="str">
        <f>NCB_Detail_by_Geog_Ref!S101</f>
        <v>NA</v>
      </c>
      <c s="136" t="str">
        <f>NCB_Detail_by_Geog_Ref!T101</f>
        <v>NA</v>
      </c>
    </row>
    <row r="104" spans="1:19" ht="15" customHeight="1">
      <c r="A104" s="330"/>
      <c s="164" t="s">
        <v>319</v>
      </c>
      <c s="160" t="s">
        <v>853</v>
      </c>
      <c s="200">
        <f>NCB_Detail_by_Geog_Ref!B102</f>
        <v>0</v>
      </c>
      <c s="49" t="str">
        <f>NCB_Detail_by_Geog_Ref!C102</f>
        <v>NA</v>
      </c>
      <c s="49" t="str">
        <f>NCB_Detail_by_Geog_Ref!D102</f>
        <v>NA</v>
      </c>
      <c s="49" t="str">
        <f>NCB_Detail_by_Geog_Ref!E102</f>
        <v>NA</v>
      </c>
      <c s="203">
        <f>NCB_Detail_by_Geog_Ref!G102</f>
        <v>0</v>
      </c>
      <c s="49" t="str">
        <f>NCB_Detail_by_Geog_Ref!H102</f>
        <v>NA</v>
      </c>
      <c s="49" t="str">
        <f>NCB_Detail_by_Geog_Ref!I102</f>
        <v>NA</v>
      </c>
      <c s="49" t="str">
        <f>NCB_Detail_by_Geog_Ref!J102</f>
        <v>NA</v>
      </c>
      <c s="203">
        <f>NCB_Detail_by_Geog_Ref!L102</f>
        <v>0</v>
      </c>
      <c s="49" t="str">
        <f>NCB_Detail_by_Geog_Ref!M102</f>
        <v>NA</v>
      </c>
      <c s="49" t="str">
        <f>NCB_Detail_by_Geog_Ref!N102</f>
        <v>NA</v>
      </c>
      <c s="49" t="str">
        <f>NCB_Detail_by_Geog_Ref!O102</f>
        <v>NA</v>
      </c>
      <c s="203">
        <f>NCB_Detail_by_Geog_Ref!Q102</f>
        <v>0</v>
      </c>
      <c s="49" t="str">
        <f>NCB_Detail_by_Geog_Ref!R102</f>
        <v>NA</v>
      </c>
      <c s="49" t="str">
        <f>NCB_Detail_by_Geog_Ref!S102</f>
        <v>NA</v>
      </c>
      <c s="136" t="str">
        <f>NCB_Detail_by_Geog_Ref!T102</f>
        <v>NA</v>
      </c>
    </row>
    <row r="105" spans="1:19" ht="15" customHeight="1">
      <c r="A105" s="330"/>
      <c s="164" t="s">
        <v>334</v>
      </c>
      <c s="160" t="s">
        <v>854</v>
      </c>
      <c s="200">
        <f>NCB_Detail_by_Geog_Ref!B103</f>
        <v>0</v>
      </c>
      <c s="156" t="str">
        <f>NCB_Detail_by_Geog_Ref!C103</f>
        <v>NA</v>
      </c>
      <c s="49" t="str">
        <f>NCB_Detail_by_Geog_Ref!D103</f>
        <v>NA</v>
      </c>
      <c s="49" t="str">
        <f>NCB_Detail_by_Geog_Ref!E103</f>
        <v>NA</v>
      </c>
      <c s="203">
        <f>NCB_Detail_by_Geog_Ref!G103</f>
        <v>0</v>
      </c>
      <c s="156" t="str">
        <f>NCB_Detail_by_Geog_Ref!H103</f>
        <v>NA</v>
      </c>
      <c s="49" t="str">
        <f>NCB_Detail_by_Geog_Ref!I103</f>
        <v>NA</v>
      </c>
      <c s="49" t="str">
        <f>NCB_Detail_by_Geog_Ref!J103</f>
        <v>NA</v>
      </c>
      <c s="203">
        <f>NCB_Detail_by_Geog_Ref!L103</f>
        <v>0</v>
      </c>
      <c s="156" t="str">
        <f>NCB_Detail_by_Geog_Ref!M103</f>
        <v>NA</v>
      </c>
      <c s="49" t="str">
        <f>NCB_Detail_by_Geog_Ref!N103</f>
        <v>NA</v>
      </c>
      <c s="49" t="str">
        <f>NCB_Detail_by_Geog_Ref!O103</f>
        <v>NA</v>
      </c>
      <c s="203">
        <f>NCB_Detail_by_Geog_Ref!Q103</f>
        <v>0</v>
      </c>
      <c s="156" t="str">
        <f>NCB_Detail_by_Geog_Ref!R103</f>
        <v>NA</v>
      </c>
      <c s="49" t="str">
        <f>NCB_Detail_by_Geog_Ref!S103</f>
        <v>NA</v>
      </c>
      <c s="136" t="str">
        <f>NCB_Detail_by_Geog_Ref!T103</f>
        <v>NA</v>
      </c>
    </row>
    <row r="106" spans="1:19" ht="15" customHeight="1">
      <c r="A106" s="331"/>
      <c s="261" t="s">
        <v>330</v>
      </c>
      <c s="160" t="s">
        <v>330</v>
      </c>
      <c s="202">
        <f>NCB_Detail_by_Geog_Ref!B104</f>
        <v>0</v>
      </c>
      <c s="52" t="str">
        <f>NCB_Detail_by_Geog_Ref!C104</f>
        <v>NA</v>
      </c>
      <c s="52" t="str">
        <f>NCB_Detail_by_Geog_Ref!D104</f>
        <v>NA</v>
      </c>
      <c s="52" t="str">
        <f>NCB_Detail_by_Geog_Ref!E104</f>
        <v>NA</v>
      </c>
      <c s="205">
        <f>NCB_Detail_by_Geog_Ref!G104</f>
        <v>0</v>
      </c>
      <c s="52" t="str">
        <f>NCB_Detail_by_Geog_Ref!H104</f>
        <v>NA</v>
      </c>
      <c s="52" t="str">
        <f>NCB_Detail_by_Geog_Ref!I104</f>
        <v>NA</v>
      </c>
      <c s="52" t="str">
        <f>NCB_Detail_by_Geog_Ref!J104</f>
        <v>NA</v>
      </c>
      <c s="205">
        <f>NCB_Detail_by_Geog_Ref!L104</f>
        <v>0</v>
      </c>
      <c s="52" t="str">
        <f>NCB_Detail_by_Geog_Ref!M104</f>
        <v>NA</v>
      </c>
      <c s="52" t="str">
        <f>NCB_Detail_by_Geog_Ref!N104</f>
        <v>NA</v>
      </c>
      <c s="52" t="str">
        <f>NCB_Detail_by_Geog_Ref!O104</f>
        <v>NA</v>
      </c>
      <c s="205">
        <f>NCB_Detail_by_Geog_Ref!Q104</f>
        <v>0</v>
      </c>
      <c s="52" t="str">
        <f>NCB_Detail_by_Geog_Ref!R104</f>
        <v>NA</v>
      </c>
      <c s="52" t="str">
        <f>NCB_Detail_by_Geog_Ref!S104</f>
        <v>NA</v>
      </c>
      <c s="137" t="str">
        <f>NCB_Detail_by_Geog_Ref!T104</f>
        <v>NA</v>
      </c>
    </row>
    <row r="107" spans="1:145" s="131" customFormat="1" ht="15" customHeight="1">
      <c r="A107" s="346" t="s">
        <v>35</v>
      </c>
      <c s="138" t="s">
        <v>35</v>
      </c>
      <c s="185" t="s">
        <v>572</v>
      </c>
      <c s="201">
        <f>NCB_Detail_by_Geog_Ref!B105</f>
        <v>0</v>
      </c>
      <c s="51" t="str">
        <f>NCB_Detail_by_Geog_Ref!C105</f>
        <v>NA</v>
      </c>
      <c s="51" t="str">
        <f>NCB_Detail_by_Geog_Ref!D105</f>
        <v>NA</v>
      </c>
      <c s="132"/>
      <c s="204">
        <f>NCB_Detail_by_Geog_Ref!G105</f>
        <v>0</v>
      </c>
      <c s="51" t="str">
        <f>NCB_Detail_by_Geog_Ref!H105</f>
        <v>NA</v>
      </c>
      <c s="51" t="str">
        <f>NCB_Detail_by_Geog_Ref!I105</f>
        <v>NA</v>
      </c>
      <c s="132"/>
      <c s="204">
        <f>NCB_Detail_by_Geog_Ref!L105</f>
        <v>0</v>
      </c>
      <c s="51" t="str">
        <f>NCB_Detail_by_Geog_Ref!M105</f>
        <v>NA</v>
      </c>
      <c s="51" t="str">
        <f>NCB_Detail_by_Geog_Ref!N105</f>
        <v>NA</v>
      </c>
      <c s="132"/>
      <c s="204">
        <f>NCB_Detail_by_Geog_Ref!Q105</f>
        <v>0</v>
      </c>
      <c s="51" t="str">
        <f>NCB_Detail_by_Geog_Ref!R105</f>
        <v>NA</v>
      </c>
      <c s="51" t="str">
        <f>NCB_Detail_by_Geog_Ref!S105</f>
        <v>NA</v>
      </c>
      <c s="132"/>
      <c s="89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08" spans="1:145" s="131" customFormat="1" ht="15" customHeight="1">
      <c r="A108" s="330"/>
      <c s="166" t="s">
        <v>418</v>
      </c>
      <c s="184" t="s">
        <v>855</v>
      </c>
      <c s="215">
        <f>NCB_Detail_by_Geog_Ref!B106</f>
        <v>0</v>
      </c>
      <c s="140" t="str">
        <f>NCB_Detail_by_Geog_Ref!C106</f>
        <v>NA</v>
      </c>
      <c s="140" t="str">
        <f>NCB_Detail_by_Geog_Ref!D106</f>
        <v>NA</v>
      </c>
      <c s="141" t="str">
        <f>NCB_Detail_by_Geog_Ref!E106</f>
        <v>NA</v>
      </c>
      <c s="211">
        <f>NCB_Detail_by_Geog_Ref!G106</f>
        <v>0</v>
      </c>
      <c s="140" t="str">
        <f>NCB_Detail_by_Geog_Ref!H106</f>
        <v>NA</v>
      </c>
      <c s="140" t="str">
        <f>NCB_Detail_by_Geog_Ref!I106</f>
        <v>NA</v>
      </c>
      <c s="141" t="str">
        <f>NCB_Detail_by_Geog_Ref!J106</f>
        <v>NA</v>
      </c>
      <c s="211">
        <f>NCB_Detail_by_Geog_Ref!L106</f>
        <v>0</v>
      </c>
      <c s="140" t="str">
        <f>NCB_Detail_by_Geog_Ref!M106</f>
        <v>NA</v>
      </c>
      <c s="140" t="str">
        <f>NCB_Detail_by_Geog_Ref!N106</f>
        <v>NA</v>
      </c>
      <c s="141" t="str">
        <f>NCB_Detail_by_Geog_Ref!O106</f>
        <v>NA</v>
      </c>
      <c s="211">
        <f>NCB_Detail_by_Geog_Ref!Q106</f>
        <v>0</v>
      </c>
      <c s="140" t="str">
        <f>NCB_Detail_by_Geog_Ref!R106</f>
        <v>NA</v>
      </c>
      <c s="140" t="str">
        <f>NCB_Detail_by_Geog_Ref!S106</f>
        <v>NA</v>
      </c>
      <c s="141" t="str">
        <f>NCB_Detail_by_Geog_Ref!T106</f>
        <v>NA</v>
      </c>
      <c s="89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09" spans="1:145" s="131" customFormat="1" ht="15" customHeight="1">
      <c r="A109" s="330"/>
      <c s="166" t="s">
        <v>433</v>
      </c>
      <c s="184" t="s">
        <v>856</v>
      </c>
      <c s="215">
        <f>NCB_Detail_by_Geog_Ref!B107</f>
        <v>0</v>
      </c>
      <c s="140" t="str">
        <f>NCB_Detail_by_Geog_Ref!C107</f>
        <v>NA</v>
      </c>
      <c s="140" t="str">
        <f>NCB_Detail_by_Geog_Ref!D107</f>
        <v>NA</v>
      </c>
      <c s="141" t="str">
        <f>NCB_Detail_by_Geog_Ref!E107</f>
        <v>NA</v>
      </c>
      <c s="211">
        <f>NCB_Detail_by_Geog_Ref!G107</f>
        <v>0</v>
      </c>
      <c s="140" t="str">
        <f>NCB_Detail_by_Geog_Ref!H107</f>
        <v>NA</v>
      </c>
      <c s="140" t="str">
        <f>NCB_Detail_by_Geog_Ref!I107</f>
        <v>NA</v>
      </c>
      <c s="141" t="str">
        <f>NCB_Detail_by_Geog_Ref!J107</f>
        <v>NA</v>
      </c>
      <c s="211">
        <f>NCB_Detail_by_Geog_Ref!L107</f>
        <v>0</v>
      </c>
      <c s="140" t="str">
        <f>NCB_Detail_by_Geog_Ref!M107</f>
        <v>NA</v>
      </c>
      <c s="140" t="str">
        <f>NCB_Detail_by_Geog_Ref!N107</f>
        <v>NA</v>
      </c>
      <c s="141" t="str">
        <f>NCB_Detail_by_Geog_Ref!O107</f>
        <v>NA</v>
      </c>
      <c s="211">
        <f>NCB_Detail_by_Geog_Ref!Q107</f>
        <v>0</v>
      </c>
      <c s="140" t="str">
        <f>NCB_Detail_by_Geog_Ref!R107</f>
        <v>NA</v>
      </c>
      <c s="140" t="str">
        <f>NCB_Detail_by_Geog_Ref!S107</f>
        <v>NA</v>
      </c>
      <c s="141" t="str">
        <f>NCB_Detail_by_Geog_Ref!T107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0" spans="1:145" s="135" customFormat="1" ht="15" customHeight="1">
      <c r="A110" s="330"/>
      <c s="146" t="s">
        <v>196</v>
      </c>
      <c s="186" t="s">
        <v>573</v>
      </c>
      <c s="213">
        <f>NCB_Detail_by_Geog_Ref!B108</f>
        <v>0</v>
      </c>
      <c s="133" t="str">
        <f>NCB_Detail_by_Geog_Ref!C108</f>
        <v>NA</v>
      </c>
      <c s="133" t="str">
        <f>NCB_Detail_by_Geog_Ref!D108</f>
        <v>NA</v>
      </c>
      <c s="134" t="str">
        <f>NCB_Detail_by_Geog_Ref!E108</f>
        <v>NA</v>
      </c>
      <c s="210">
        <f>NCB_Detail_by_Geog_Ref!G108</f>
        <v>0</v>
      </c>
      <c s="133" t="str">
        <f>NCB_Detail_by_Geog_Ref!H108</f>
        <v>NA</v>
      </c>
      <c s="133" t="str">
        <f>NCB_Detail_by_Geog_Ref!I108</f>
        <v>NA</v>
      </c>
      <c s="134" t="str">
        <f>NCB_Detail_by_Geog_Ref!J108</f>
        <v>NA</v>
      </c>
      <c s="210">
        <f>NCB_Detail_by_Geog_Ref!L108</f>
        <v>0</v>
      </c>
      <c s="133" t="str">
        <f>NCB_Detail_by_Geog_Ref!M108</f>
        <v>NA</v>
      </c>
      <c s="133" t="str">
        <f>NCB_Detail_by_Geog_Ref!N108</f>
        <v>NA</v>
      </c>
      <c s="134" t="str">
        <f>NCB_Detail_by_Geog_Ref!O108</f>
        <v>NA</v>
      </c>
      <c s="210">
        <f>NCB_Detail_by_Geog_Ref!Q108</f>
        <v>0</v>
      </c>
      <c s="133" t="str">
        <f>NCB_Detail_by_Geog_Ref!R108</f>
        <v>NA</v>
      </c>
      <c s="133" t="str">
        <f>NCB_Detail_by_Geog_Ref!S108</f>
        <v>NA</v>
      </c>
      <c s="134" t="str">
        <f>NCB_Detail_by_Geog_Ref!T108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1" spans="1:145" s="135" customFormat="1" ht="15" customHeight="1">
      <c r="A111" s="330"/>
      <c s="149" t="s">
        <v>234</v>
      </c>
      <c s="184" t="s">
        <v>857</v>
      </c>
      <c s="213">
        <f>NCB_Detail_by_Geog_Ref!B109</f>
        <v>0</v>
      </c>
      <c s="133" t="str">
        <f>NCB_Detail_by_Geog_Ref!C109</f>
        <v>NA</v>
      </c>
      <c s="133" t="str">
        <f>NCB_Detail_by_Geog_Ref!D109</f>
        <v>NA</v>
      </c>
      <c s="134" t="str">
        <f>NCB_Detail_by_Geog_Ref!E109</f>
        <v>NA</v>
      </c>
      <c s="210">
        <f>NCB_Detail_by_Geog_Ref!G109</f>
        <v>0</v>
      </c>
      <c s="133" t="str">
        <f>NCB_Detail_by_Geog_Ref!H109</f>
        <v>NA</v>
      </c>
      <c s="133" t="str">
        <f>NCB_Detail_by_Geog_Ref!I109</f>
        <v>NA</v>
      </c>
      <c s="134" t="str">
        <f>NCB_Detail_by_Geog_Ref!J109</f>
        <v>NA</v>
      </c>
      <c s="210">
        <f>NCB_Detail_by_Geog_Ref!L109</f>
        <v>0</v>
      </c>
      <c s="133" t="str">
        <f>NCB_Detail_by_Geog_Ref!M109</f>
        <v>NA</v>
      </c>
      <c s="133" t="str">
        <f>NCB_Detail_by_Geog_Ref!N109</f>
        <v>NA</v>
      </c>
      <c s="134" t="str">
        <f>NCB_Detail_by_Geog_Ref!O109</f>
        <v>NA</v>
      </c>
      <c s="210">
        <f>NCB_Detail_by_Geog_Ref!Q109</f>
        <v>0</v>
      </c>
      <c s="133" t="str">
        <f>NCB_Detail_by_Geog_Ref!R109</f>
        <v>NA</v>
      </c>
      <c s="133" t="str">
        <f>NCB_Detail_by_Geog_Ref!S109</f>
        <v>NA</v>
      </c>
      <c s="134" t="str">
        <f>NCB_Detail_by_Geog_Ref!T109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2" spans="1:145" s="135" customFormat="1" ht="15" customHeight="1">
      <c r="A112" s="330"/>
      <c s="168" t="s">
        <v>235</v>
      </c>
      <c s="189" t="s">
        <v>858</v>
      </c>
      <c s="213">
        <f>NCB_Detail_by_Geog_Ref!B110</f>
        <v>0</v>
      </c>
      <c s="133" t="str">
        <f>NCB_Detail_by_Geog_Ref!C110</f>
        <v>NA</v>
      </c>
      <c s="133" t="str">
        <f>NCB_Detail_by_Geog_Ref!D110</f>
        <v>NA</v>
      </c>
      <c s="134" t="str">
        <f>NCB_Detail_by_Geog_Ref!E110</f>
        <v>NA</v>
      </c>
      <c s="210">
        <f>NCB_Detail_by_Geog_Ref!G110</f>
        <v>0</v>
      </c>
      <c s="133" t="str">
        <f>NCB_Detail_by_Geog_Ref!H110</f>
        <v>NA</v>
      </c>
      <c s="133" t="str">
        <f>NCB_Detail_by_Geog_Ref!I110</f>
        <v>NA</v>
      </c>
      <c s="134" t="str">
        <f>NCB_Detail_by_Geog_Ref!J110</f>
        <v>NA</v>
      </c>
      <c s="210">
        <f>NCB_Detail_by_Geog_Ref!L110</f>
        <v>0</v>
      </c>
      <c s="133" t="str">
        <f>NCB_Detail_by_Geog_Ref!M110</f>
        <v>NA</v>
      </c>
      <c s="133" t="str">
        <f>NCB_Detail_by_Geog_Ref!N110</f>
        <v>NA</v>
      </c>
      <c s="134" t="str">
        <f>NCB_Detail_by_Geog_Ref!O110</f>
        <v>NA</v>
      </c>
      <c s="210">
        <f>NCB_Detail_by_Geog_Ref!Q110</f>
        <v>0</v>
      </c>
      <c s="133" t="str">
        <f>NCB_Detail_by_Geog_Ref!R110</f>
        <v>NA</v>
      </c>
      <c s="133" t="str">
        <f>NCB_Detail_by_Geog_Ref!S110</f>
        <v>NA</v>
      </c>
      <c s="134" t="str">
        <f>NCB_Detail_by_Geog_Ref!T110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3" spans="1:145" s="135" customFormat="1" ht="15" customHeight="1">
      <c r="A113" s="330"/>
      <c s="169" t="s">
        <v>434</v>
      </c>
      <c s="283" t="s">
        <v>859</v>
      </c>
      <c s="213">
        <f>NCB_Detail_by_Geog_Ref!B111</f>
        <v>0</v>
      </c>
      <c s="133" t="str">
        <f>NCB_Detail_by_Geog_Ref!C111</f>
        <v>NA</v>
      </c>
      <c s="133" t="str">
        <f>NCB_Detail_by_Geog_Ref!D111</f>
        <v>NA</v>
      </c>
      <c s="134" t="str">
        <f>NCB_Detail_by_Geog_Ref!E111</f>
        <v>NA</v>
      </c>
      <c s="210">
        <f>NCB_Detail_by_Geog_Ref!G111</f>
        <v>0</v>
      </c>
      <c s="133" t="str">
        <f>NCB_Detail_by_Geog_Ref!H111</f>
        <v>NA</v>
      </c>
      <c s="133" t="str">
        <f>NCB_Detail_by_Geog_Ref!I111</f>
        <v>NA</v>
      </c>
      <c s="134" t="str">
        <f>NCB_Detail_by_Geog_Ref!J111</f>
        <v>NA</v>
      </c>
      <c s="210">
        <f>NCB_Detail_by_Geog_Ref!L111</f>
        <v>0</v>
      </c>
      <c s="133" t="str">
        <f>NCB_Detail_by_Geog_Ref!M111</f>
        <v>NA</v>
      </c>
      <c s="133" t="str">
        <f>NCB_Detail_by_Geog_Ref!N111</f>
        <v>NA</v>
      </c>
      <c s="134" t="str">
        <f>NCB_Detail_by_Geog_Ref!O111</f>
        <v>NA</v>
      </c>
      <c s="210">
        <f>NCB_Detail_by_Geog_Ref!Q111</f>
        <v>0</v>
      </c>
      <c s="133" t="str">
        <f>NCB_Detail_by_Geog_Ref!R111</f>
        <v>NA</v>
      </c>
      <c s="133" t="str">
        <f>NCB_Detail_by_Geog_Ref!S111</f>
        <v>NA</v>
      </c>
      <c s="134" t="str">
        <f>NCB_Detail_by_Geog_Ref!T111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4" spans="1:145" s="135" customFormat="1" ht="15" customHeight="1">
      <c r="A114" s="330"/>
      <c s="169" t="s">
        <v>435</v>
      </c>
      <c s="283" t="s">
        <v>860</v>
      </c>
      <c s="213">
        <f>NCB_Detail_by_Geog_Ref!B112</f>
        <v>0</v>
      </c>
      <c s="133" t="str">
        <f>NCB_Detail_by_Geog_Ref!C112</f>
        <v>NA</v>
      </c>
      <c s="133" t="str">
        <f>NCB_Detail_by_Geog_Ref!D112</f>
        <v>NA</v>
      </c>
      <c s="134" t="str">
        <f>NCB_Detail_by_Geog_Ref!E112</f>
        <v>NA</v>
      </c>
      <c s="210">
        <f>NCB_Detail_by_Geog_Ref!G112</f>
        <v>0</v>
      </c>
      <c s="133" t="str">
        <f>NCB_Detail_by_Geog_Ref!H112</f>
        <v>NA</v>
      </c>
      <c s="133" t="str">
        <f>NCB_Detail_by_Geog_Ref!I112</f>
        <v>NA</v>
      </c>
      <c s="134" t="str">
        <f>NCB_Detail_by_Geog_Ref!J112</f>
        <v>NA</v>
      </c>
      <c s="210">
        <f>NCB_Detail_by_Geog_Ref!L112</f>
        <v>0</v>
      </c>
      <c s="133" t="str">
        <f>NCB_Detail_by_Geog_Ref!M112</f>
        <v>NA</v>
      </c>
      <c s="133" t="str">
        <f>NCB_Detail_by_Geog_Ref!N112</f>
        <v>NA</v>
      </c>
      <c s="134" t="str">
        <f>NCB_Detail_by_Geog_Ref!O112</f>
        <v>NA</v>
      </c>
      <c s="210">
        <f>NCB_Detail_by_Geog_Ref!Q112</f>
        <v>0</v>
      </c>
      <c s="133" t="str">
        <f>NCB_Detail_by_Geog_Ref!R112</f>
        <v>NA</v>
      </c>
      <c s="133" t="str">
        <f>NCB_Detail_by_Geog_Ref!S112</f>
        <v>NA</v>
      </c>
      <c s="134" t="str">
        <f>NCB_Detail_by_Geog_Ref!T112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5" spans="1:145" s="135" customFormat="1" ht="15" customHeight="1">
      <c r="A115" s="330"/>
      <c s="169" t="s">
        <v>236</v>
      </c>
      <c s="283" t="s">
        <v>861</v>
      </c>
      <c s="213">
        <f>NCB_Detail_by_Geog_Ref!B113</f>
        <v>0</v>
      </c>
      <c s="133" t="str">
        <f>NCB_Detail_by_Geog_Ref!C113</f>
        <v>NA</v>
      </c>
      <c s="133" t="str">
        <f>NCB_Detail_by_Geog_Ref!D113</f>
        <v>NA</v>
      </c>
      <c s="134" t="str">
        <f>NCB_Detail_by_Geog_Ref!E113</f>
        <v>NA</v>
      </c>
      <c s="210">
        <f>NCB_Detail_by_Geog_Ref!G113</f>
        <v>0</v>
      </c>
      <c s="133" t="str">
        <f>NCB_Detail_by_Geog_Ref!H113</f>
        <v>NA</v>
      </c>
      <c s="133" t="str">
        <f>NCB_Detail_by_Geog_Ref!I113</f>
        <v>NA</v>
      </c>
      <c s="134" t="str">
        <f>NCB_Detail_by_Geog_Ref!J113</f>
        <v>NA</v>
      </c>
      <c s="210">
        <f>NCB_Detail_by_Geog_Ref!L113</f>
        <v>0</v>
      </c>
      <c s="133" t="str">
        <f>NCB_Detail_by_Geog_Ref!M113</f>
        <v>NA</v>
      </c>
      <c s="133" t="str">
        <f>NCB_Detail_by_Geog_Ref!N113</f>
        <v>NA</v>
      </c>
      <c s="134" t="str">
        <f>NCB_Detail_by_Geog_Ref!O113</f>
        <v>NA</v>
      </c>
      <c s="210">
        <f>NCB_Detail_by_Geog_Ref!Q113</f>
        <v>0</v>
      </c>
      <c s="133" t="str">
        <f>NCB_Detail_by_Geog_Ref!R113</f>
        <v>NA</v>
      </c>
      <c s="133" t="str">
        <f>NCB_Detail_by_Geog_Ref!S113</f>
        <v>NA</v>
      </c>
      <c s="134" t="str">
        <f>NCB_Detail_by_Geog_Ref!T113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6" spans="1:145" s="135" customFormat="1" ht="15" customHeight="1">
      <c r="A116" s="330"/>
      <c s="169" t="s">
        <v>237</v>
      </c>
      <c s="283" t="s">
        <v>862</v>
      </c>
      <c s="213">
        <f>NCB_Detail_by_Geog_Ref!B114</f>
        <v>0</v>
      </c>
      <c s="133" t="str">
        <f>NCB_Detail_by_Geog_Ref!C114</f>
        <v>NA</v>
      </c>
      <c s="133" t="str">
        <f>NCB_Detail_by_Geog_Ref!D114</f>
        <v>NA</v>
      </c>
      <c s="134" t="str">
        <f>NCB_Detail_by_Geog_Ref!E114</f>
        <v>NA</v>
      </c>
      <c s="210">
        <f>NCB_Detail_by_Geog_Ref!G114</f>
        <v>0</v>
      </c>
      <c s="133" t="str">
        <f>NCB_Detail_by_Geog_Ref!H114</f>
        <v>NA</v>
      </c>
      <c s="133" t="str">
        <f>NCB_Detail_by_Geog_Ref!I114</f>
        <v>NA</v>
      </c>
      <c s="134" t="str">
        <f>NCB_Detail_by_Geog_Ref!J114</f>
        <v>NA</v>
      </c>
      <c s="210">
        <f>NCB_Detail_by_Geog_Ref!L114</f>
        <v>0</v>
      </c>
      <c s="133" t="str">
        <f>NCB_Detail_by_Geog_Ref!M114</f>
        <v>NA</v>
      </c>
      <c s="133" t="str">
        <f>NCB_Detail_by_Geog_Ref!N114</f>
        <v>NA</v>
      </c>
      <c s="134" t="str">
        <f>NCB_Detail_by_Geog_Ref!O114</f>
        <v>NA</v>
      </c>
      <c s="210">
        <f>NCB_Detail_by_Geog_Ref!Q114</f>
        <v>0</v>
      </c>
      <c s="133" t="str">
        <f>NCB_Detail_by_Geog_Ref!R114</f>
        <v>NA</v>
      </c>
      <c s="133" t="str">
        <f>NCB_Detail_by_Geog_Ref!S114</f>
        <v>NA</v>
      </c>
      <c s="134" t="str">
        <f>NCB_Detail_by_Geog_Ref!T114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7" spans="1:145" s="135" customFormat="1" ht="15" customHeight="1">
      <c r="A117" s="330"/>
      <c s="169" t="s">
        <v>238</v>
      </c>
      <c s="283" t="s">
        <v>863</v>
      </c>
      <c s="213">
        <f>NCB_Detail_by_Geog_Ref!B115</f>
        <v>0</v>
      </c>
      <c s="133" t="str">
        <f>NCB_Detail_by_Geog_Ref!C115</f>
        <v>NA</v>
      </c>
      <c s="133" t="str">
        <f>NCB_Detail_by_Geog_Ref!D115</f>
        <v>NA</v>
      </c>
      <c s="134" t="str">
        <f>NCB_Detail_by_Geog_Ref!E115</f>
        <v>NA</v>
      </c>
      <c s="210">
        <f>NCB_Detail_by_Geog_Ref!G115</f>
        <v>0</v>
      </c>
      <c s="133" t="str">
        <f>NCB_Detail_by_Geog_Ref!H115</f>
        <v>NA</v>
      </c>
      <c s="133" t="str">
        <f>NCB_Detail_by_Geog_Ref!I115</f>
        <v>NA</v>
      </c>
      <c s="134" t="str">
        <f>NCB_Detail_by_Geog_Ref!J115</f>
        <v>NA</v>
      </c>
      <c s="210">
        <f>NCB_Detail_by_Geog_Ref!L115</f>
        <v>0</v>
      </c>
      <c s="133" t="str">
        <f>NCB_Detail_by_Geog_Ref!M115</f>
        <v>NA</v>
      </c>
      <c s="133" t="str">
        <f>NCB_Detail_by_Geog_Ref!N115</f>
        <v>NA</v>
      </c>
      <c s="134" t="str">
        <f>NCB_Detail_by_Geog_Ref!O115</f>
        <v>NA</v>
      </c>
      <c s="210">
        <f>NCB_Detail_by_Geog_Ref!Q115</f>
        <v>0</v>
      </c>
      <c s="133" t="str">
        <f>NCB_Detail_by_Geog_Ref!R115</f>
        <v>NA</v>
      </c>
      <c s="133" t="str">
        <f>NCB_Detail_by_Geog_Ref!S115</f>
        <v>NA</v>
      </c>
      <c s="134" t="str">
        <f>NCB_Detail_by_Geog_Ref!T115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8" spans="1:145" s="135" customFormat="1" ht="15" customHeight="1">
      <c r="A118" s="330"/>
      <c s="169" t="s">
        <v>239</v>
      </c>
      <c s="283" t="s">
        <v>864</v>
      </c>
      <c s="213">
        <f>NCB_Detail_by_Geog_Ref!B116</f>
        <v>0</v>
      </c>
      <c s="133" t="str">
        <f>NCB_Detail_by_Geog_Ref!C116</f>
        <v>NA</v>
      </c>
      <c s="133" t="str">
        <f>NCB_Detail_by_Geog_Ref!D116</f>
        <v>NA</v>
      </c>
      <c s="134" t="str">
        <f>NCB_Detail_by_Geog_Ref!E116</f>
        <v>NA</v>
      </c>
      <c s="210">
        <f>NCB_Detail_by_Geog_Ref!G116</f>
        <v>0</v>
      </c>
      <c s="133" t="str">
        <f>NCB_Detail_by_Geog_Ref!H116</f>
        <v>NA</v>
      </c>
      <c s="133" t="str">
        <f>NCB_Detail_by_Geog_Ref!I116</f>
        <v>NA</v>
      </c>
      <c s="134" t="str">
        <f>NCB_Detail_by_Geog_Ref!J116</f>
        <v>NA</v>
      </c>
      <c s="210">
        <f>NCB_Detail_by_Geog_Ref!L116</f>
        <v>0</v>
      </c>
      <c s="133" t="str">
        <f>NCB_Detail_by_Geog_Ref!M116</f>
        <v>NA</v>
      </c>
      <c s="133" t="str">
        <f>NCB_Detail_by_Geog_Ref!N116</f>
        <v>NA</v>
      </c>
      <c s="134" t="str">
        <f>NCB_Detail_by_Geog_Ref!O116</f>
        <v>NA</v>
      </c>
      <c s="210">
        <f>NCB_Detail_by_Geog_Ref!Q116</f>
        <v>0</v>
      </c>
      <c s="133" t="str">
        <f>NCB_Detail_by_Geog_Ref!R116</f>
        <v>NA</v>
      </c>
      <c s="133" t="str">
        <f>NCB_Detail_by_Geog_Ref!S116</f>
        <v>NA</v>
      </c>
      <c s="134" t="str">
        <f>NCB_Detail_by_Geog_Ref!T116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19" spans="1:145" s="135" customFormat="1" ht="15" customHeight="1">
      <c r="A119" s="330"/>
      <c s="169" t="s">
        <v>240</v>
      </c>
      <c s="283" t="s">
        <v>865</v>
      </c>
      <c s="213">
        <f>NCB_Detail_by_Geog_Ref!B117</f>
        <v>0</v>
      </c>
      <c s="133" t="str">
        <f>NCB_Detail_by_Geog_Ref!C117</f>
        <v>NA</v>
      </c>
      <c s="133" t="str">
        <f>NCB_Detail_by_Geog_Ref!D117</f>
        <v>NA</v>
      </c>
      <c s="134" t="str">
        <f>NCB_Detail_by_Geog_Ref!E117</f>
        <v>NA</v>
      </c>
      <c s="210">
        <f>NCB_Detail_by_Geog_Ref!G117</f>
        <v>0</v>
      </c>
      <c s="133" t="str">
        <f>NCB_Detail_by_Geog_Ref!H117</f>
        <v>NA</v>
      </c>
      <c s="133" t="str">
        <f>NCB_Detail_by_Geog_Ref!I117</f>
        <v>NA</v>
      </c>
      <c s="134" t="str">
        <f>NCB_Detail_by_Geog_Ref!J117</f>
        <v>NA</v>
      </c>
      <c s="210">
        <f>NCB_Detail_by_Geog_Ref!L117</f>
        <v>0</v>
      </c>
      <c s="133" t="str">
        <f>NCB_Detail_by_Geog_Ref!M117</f>
        <v>NA</v>
      </c>
      <c s="133" t="str">
        <f>NCB_Detail_by_Geog_Ref!N117</f>
        <v>NA</v>
      </c>
      <c s="134" t="str">
        <f>NCB_Detail_by_Geog_Ref!O117</f>
        <v>NA</v>
      </c>
      <c s="210">
        <f>NCB_Detail_by_Geog_Ref!Q117</f>
        <v>0</v>
      </c>
      <c s="133" t="str">
        <f>NCB_Detail_by_Geog_Ref!R117</f>
        <v>NA</v>
      </c>
      <c s="133" t="str">
        <f>NCB_Detail_by_Geog_Ref!S117</f>
        <v>NA</v>
      </c>
      <c s="134" t="str">
        <f>NCB_Detail_by_Geog_Ref!T117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0" spans="1:145" s="135" customFormat="1" ht="15" customHeight="1">
      <c r="A120" s="330"/>
      <c s="168" t="s">
        <v>381</v>
      </c>
      <c s="189" t="s">
        <v>866</v>
      </c>
      <c s="213">
        <f>NCB_Detail_by_Geog_Ref!B118</f>
        <v>0</v>
      </c>
      <c s="133" t="str">
        <f>NCB_Detail_by_Geog_Ref!C118</f>
        <v>NA</v>
      </c>
      <c s="133" t="str">
        <f>NCB_Detail_by_Geog_Ref!D118</f>
        <v>NA</v>
      </c>
      <c s="134" t="str">
        <f>NCB_Detail_by_Geog_Ref!E118</f>
        <v>NA</v>
      </c>
      <c s="210">
        <f>NCB_Detail_by_Geog_Ref!G118</f>
        <v>0</v>
      </c>
      <c s="133" t="str">
        <f>NCB_Detail_by_Geog_Ref!H118</f>
        <v>NA</v>
      </c>
      <c s="133" t="str">
        <f>NCB_Detail_by_Geog_Ref!I118</f>
        <v>NA</v>
      </c>
      <c s="134" t="str">
        <f>NCB_Detail_by_Geog_Ref!J118</f>
        <v>NA</v>
      </c>
      <c s="210">
        <f>NCB_Detail_by_Geog_Ref!L118</f>
        <v>0</v>
      </c>
      <c s="133" t="str">
        <f>NCB_Detail_by_Geog_Ref!M118</f>
        <v>NA</v>
      </c>
      <c s="133" t="str">
        <f>NCB_Detail_by_Geog_Ref!N118</f>
        <v>NA</v>
      </c>
      <c s="134" t="str">
        <f>NCB_Detail_by_Geog_Ref!O118</f>
        <v>NA</v>
      </c>
      <c s="210">
        <f>NCB_Detail_by_Geog_Ref!Q118</f>
        <v>0</v>
      </c>
      <c s="133" t="str">
        <f>NCB_Detail_by_Geog_Ref!R118</f>
        <v>NA</v>
      </c>
      <c s="133" t="str">
        <f>NCB_Detail_by_Geog_Ref!S118</f>
        <v>NA</v>
      </c>
      <c s="134" t="str">
        <f>NCB_Detail_by_Geog_Ref!T118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1" spans="1:145" s="135" customFormat="1" ht="15" customHeight="1">
      <c r="A121" s="330"/>
      <c s="168" t="s">
        <v>376</v>
      </c>
      <c s="189" t="s">
        <v>867</v>
      </c>
      <c s="213">
        <f>NCB_Detail_by_Geog_Ref!B119</f>
        <v>0</v>
      </c>
      <c s="133" t="str">
        <f>NCB_Detail_by_Geog_Ref!C119</f>
        <v>NA</v>
      </c>
      <c s="133" t="str">
        <f>NCB_Detail_by_Geog_Ref!D119</f>
        <v>NA</v>
      </c>
      <c s="134" t="str">
        <f>NCB_Detail_by_Geog_Ref!E119</f>
        <v>NA</v>
      </c>
      <c s="210">
        <f>NCB_Detail_by_Geog_Ref!G119</f>
        <v>0</v>
      </c>
      <c s="133" t="str">
        <f>NCB_Detail_by_Geog_Ref!H119</f>
        <v>NA</v>
      </c>
      <c s="133" t="str">
        <f>NCB_Detail_by_Geog_Ref!I119</f>
        <v>NA</v>
      </c>
      <c s="134" t="str">
        <f>NCB_Detail_by_Geog_Ref!J119</f>
        <v>NA</v>
      </c>
      <c s="210">
        <f>NCB_Detail_by_Geog_Ref!L119</f>
        <v>0</v>
      </c>
      <c s="133" t="str">
        <f>NCB_Detail_by_Geog_Ref!M119</f>
        <v>NA</v>
      </c>
      <c s="133" t="str">
        <f>NCB_Detail_by_Geog_Ref!N119</f>
        <v>NA</v>
      </c>
      <c s="134" t="str">
        <f>NCB_Detail_by_Geog_Ref!O119</f>
        <v>NA</v>
      </c>
      <c s="210">
        <f>NCB_Detail_by_Geog_Ref!Q119</f>
        <v>0</v>
      </c>
      <c s="133" t="str">
        <f>NCB_Detail_by_Geog_Ref!R119</f>
        <v>NA</v>
      </c>
      <c s="133" t="str">
        <f>NCB_Detail_by_Geog_Ref!S119</f>
        <v>NA</v>
      </c>
      <c s="134" t="str">
        <f>NCB_Detail_by_Geog_Ref!T119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2" spans="1:145" s="135" customFormat="1" ht="15" customHeight="1">
      <c r="A122" s="330"/>
      <c s="168" t="s">
        <v>377</v>
      </c>
      <c s="189" t="s">
        <v>868</v>
      </c>
      <c s="213">
        <f>NCB_Detail_by_Geog_Ref!B120</f>
        <v>0</v>
      </c>
      <c s="133" t="str">
        <f>NCB_Detail_by_Geog_Ref!C120</f>
        <v>NA</v>
      </c>
      <c s="133" t="str">
        <f>NCB_Detail_by_Geog_Ref!D120</f>
        <v>NA</v>
      </c>
      <c s="134" t="str">
        <f>NCB_Detail_by_Geog_Ref!E120</f>
        <v>NA</v>
      </c>
      <c s="210">
        <f>NCB_Detail_by_Geog_Ref!G120</f>
        <v>0</v>
      </c>
      <c s="133" t="str">
        <f>NCB_Detail_by_Geog_Ref!H120</f>
        <v>NA</v>
      </c>
      <c s="133" t="str">
        <f>NCB_Detail_by_Geog_Ref!I120</f>
        <v>NA</v>
      </c>
      <c s="134" t="str">
        <f>NCB_Detail_by_Geog_Ref!J120</f>
        <v>NA</v>
      </c>
      <c s="210">
        <f>NCB_Detail_by_Geog_Ref!L120</f>
        <v>0</v>
      </c>
      <c s="133" t="str">
        <f>NCB_Detail_by_Geog_Ref!M120</f>
        <v>NA</v>
      </c>
      <c s="133" t="str">
        <f>NCB_Detail_by_Geog_Ref!N120</f>
        <v>NA</v>
      </c>
      <c s="134" t="str">
        <f>NCB_Detail_by_Geog_Ref!O120</f>
        <v>NA</v>
      </c>
      <c s="210">
        <f>NCB_Detail_by_Geog_Ref!Q120</f>
        <v>0</v>
      </c>
      <c s="133" t="str">
        <f>NCB_Detail_by_Geog_Ref!R120</f>
        <v>NA</v>
      </c>
      <c s="133" t="str">
        <f>NCB_Detail_by_Geog_Ref!S120</f>
        <v>NA</v>
      </c>
      <c s="134" t="str">
        <f>NCB_Detail_by_Geog_Ref!T120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3" spans="1:145" s="135" customFormat="1" ht="15" customHeight="1">
      <c r="A123" s="330"/>
      <c s="149" t="s">
        <v>228</v>
      </c>
      <c s="184" t="s">
        <v>869</v>
      </c>
      <c s="213">
        <f>NCB_Detail_by_Geog_Ref!B121</f>
        <v>0</v>
      </c>
      <c s="133" t="str">
        <f>NCB_Detail_by_Geog_Ref!C121</f>
        <v>NA</v>
      </c>
      <c s="133" t="str">
        <f>NCB_Detail_by_Geog_Ref!D121</f>
        <v>NA</v>
      </c>
      <c s="134" t="str">
        <f>NCB_Detail_by_Geog_Ref!E121</f>
        <v>NA</v>
      </c>
      <c s="210">
        <f>NCB_Detail_by_Geog_Ref!G121</f>
        <v>0</v>
      </c>
      <c s="133" t="str">
        <f>NCB_Detail_by_Geog_Ref!H121</f>
        <v>NA</v>
      </c>
      <c s="133" t="str">
        <f>NCB_Detail_by_Geog_Ref!I121</f>
        <v>NA</v>
      </c>
      <c s="134" t="str">
        <f>NCB_Detail_by_Geog_Ref!J121</f>
        <v>NA</v>
      </c>
      <c s="210">
        <f>NCB_Detail_by_Geog_Ref!L121</f>
        <v>0</v>
      </c>
      <c s="133" t="str">
        <f>NCB_Detail_by_Geog_Ref!M121</f>
        <v>NA</v>
      </c>
      <c s="133" t="str">
        <f>NCB_Detail_by_Geog_Ref!N121</f>
        <v>NA</v>
      </c>
      <c s="134" t="str">
        <f>NCB_Detail_by_Geog_Ref!O121</f>
        <v>NA</v>
      </c>
      <c s="210">
        <f>NCB_Detail_by_Geog_Ref!Q121</f>
        <v>0</v>
      </c>
      <c s="133" t="str">
        <f>NCB_Detail_by_Geog_Ref!R121</f>
        <v>NA</v>
      </c>
      <c s="133" t="str">
        <f>NCB_Detail_by_Geog_Ref!S121</f>
        <v>NA</v>
      </c>
      <c s="134" t="str">
        <f>NCB_Detail_by_Geog_Ref!T121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4" spans="1:145" s="135" customFormat="1" ht="15" customHeight="1">
      <c r="A124" s="330"/>
      <c s="168" t="s">
        <v>266</v>
      </c>
      <c s="189" t="s">
        <v>870</v>
      </c>
      <c s="213">
        <f>NCB_Detail_by_Geog_Ref!B122</f>
        <v>0</v>
      </c>
      <c s="133" t="str">
        <f>NCB_Detail_by_Geog_Ref!C122</f>
        <v>NA</v>
      </c>
      <c s="133" t="str">
        <f>NCB_Detail_by_Geog_Ref!D122</f>
        <v>NA</v>
      </c>
      <c s="134" t="str">
        <f>NCB_Detail_by_Geog_Ref!E122</f>
        <v>NA</v>
      </c>
      <c s="210">
        <f>NCB_Detail_by_Geog_Ref!G122</f>
        <v>0</v>
      </c>
      <c s="133" t="str">
        <f>NCB_Detail_by_Geog_Ref!H122</f>
        <v>NA</v>
      </c>
      <c s="133" t="str">
        <f>NCB_Detail_by_Geog_Ref!I122</f>
        <v>NA</v>
      </c>
      <c s="134" t="str">
        <f>NCB_Detail_by_Geog_Ref!J122</f>
        <v>NA</v>
      </c>
      <c s="210">
        <f>NCB_Detail_by_Geog_Ref!L122</f>
        <v>0</v>
      </c>
      <c s="133" t="str">
        <f>NCB_Detail_by_Geog_Ref!M122</f>
        <v>NA</v>
      </c>
      <c s="133" t="str">
        <f>NCB_Detail_by_Geog_Ref!N122</f>
        <v>NA</v>
      </c>
      <c s="134" t="str">
        <f>NCB_Detail_by_Geog_Ref!O122</f>
        <v>NA</v>
      </c>
      <c s="210">
        <f>NCB_Detail_by_Geog_Ref!Q122</f>
        <v>0</v>
      </c>
      <c s="133" t="str">
        <f>NCB_Detail_by_Geog_Ref!R122</f>
        <v>NA</v>
      </c>
      <c s="133" t="str">
        <f>NCB_Detail_by_Geog_Ref!S122</f>
        <v>NA</v>
      </c>
      <c s="134" t="str">
        <f>NCB_Detail_by_Geog_Ref!T122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5" spans="1:145" s="135" customFormat="1" ht="15" customHeight="1">
      <c r="A125" s="330"/>
      <c s="169" t="s">
        <v>436</v>
      </c>
      <c s="283" t="s">
        <v>871</v>
      </c>
      <c s="213">
        <f>NCB_Detail_by_Geog_Ref!B123</f>
        <v>0</v>
      </c>
      <c s="133" t="str">
        <f>NCB_Detail_by_Geog_Ref!C123</f>
        <v>NA</v>
      </c>
      <c s="133" t="str">
        <f>NCB_Detail_by_Geog_Ref!D123</f>
        <v>NA</v>
      </c>
      <c s="134" t="str">
        <f>NCB_Detail_by_Geog_Ref!E123</f>
        <v>NA</v>
      </c>
      <c s="210">
        <f>NCB_Detail_by_Geog_Ref!G123</f>
        <v>0</v>
      </c>
      <c s="133" t="str">
        <f>NCB_Detail_by_Geog_Ref!H123</f>
        <v>NA</v>
      </c>
      <c s="133" t="str">
        <f>NCB_Detail_by_Geog_Ref!I123</f>
        <v>NA</v>
      </c>
      <c s="134" t="str">
        <f>NCB_Detail_by_Geog_Ref!J123</f>
        <v>NA</v>
      </c>
      <c s="210">
        <f>NCB_Detail_by_Geog_Ref!L123</f>
        <v>0</v>
      </c>
      <c s="133" t="str">
        <f>NCB_Detail_by_Geog_Ref!M123</f>
        <v>NA</v>
      </c>
      <c s="133" t="str">
        <f>NCB_Detail_by_Geog_Ref!N123</f>
        <v>NA</v>
      </c>
      <c s="134" t="str">
        <f>NCB_Detail_by_Geog_Ref!O123</f>
        <v>NA</v>
      </c>
      <c s="210">
        <f>NCB_Detail_by_Geog_Ref!Q123</f>
        <v>0</v>
      </c>
      <c s="133" t="str">
        <f>NCB_Detail_by_Geog_Ref!R123</f>
        <v>NA</v>
      </c>
      <c s="133" t="str">
        <f>NCB_Detail_by_Geog_Ref!S123</f>
        <v>NA</v>
      </c>
      <c s="134" t="str">
        <f>NCB_Detail_by_Geog_Ref!T123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6" spans="1:145" s="135" customFormat="1" ht="15" customHeight="1">
      <c r="A126" s="330"/>
      <c s="169" t="s">
        <v>437</v>
      </c>
      <c s="283" t="s">
        <v>872</v>
      </c>
      <c s="213">
        <f>NCB_Detail_by_Geog_Ref!B124</f>
        <v>0</v>
      </c>
      <c s="133" t="str">
        <f>NCB_Detail_by_Geog_Ref!C124</f>
        <v>NA</v>
      </c>
      <c s="133" t="str">
        <f>NCB_Detail_by_Geog_Ref!D124</f>
        <v>NA</v>
      </c>
      <c s="134" t="str">
        <f>NCB_Detail_by_Geog_Ref!E124</f>
        <v>NA</v>
      </c>
      <c s="210">
        <f>NCB_Detail_by_Geog_Ref!G124</f>
        <v>0</v>
      </c>
      <c s="133" t="str">
        <f>NCB_Detail_by_Geog_Ref!H124</f>
        <v>NA</v>
      </c>
      <c s="133" t="str">
        <f>NCB_Detail_by_Geog_Ref!I124</f>
        <v>NA</v>
      </c>
      <c s="134" t="str">
        <f>NCB_Detail_by_Geog_Ref!J124</f>
        <v>NA</v>
      </c>
      <c s="210">
        <f>NCB_Detail_by_Geog_Ref!L124</f>
        <v>0</v>
      </c>
      <c s="133" t="str">
        <f>NCB_Detail_by_Geog_Ref!M124</f>
        <v>NA</v>
      </c>
      <c s="133" t="str">
        <f>NCB_Detail_by_Geog_Ref!N124</f>
        <v>NA</v>
      </c>
      <c s="134" t="str">
        <f>NCB_Detail_by_Geog_Ref!O124</f>
        <v>NA</v>
      </c>
      <c s="210">
        <f>NCB_Detail_by_Geog_Ref!Q124</f>
        <v>0</v>
      </c>
      <c s="133" t="str">
        <f>NCB_Detail_by_Geog_Ref!R124</f>
        <v>NA</v>
      </c>
      <c s="133" t="str">
        <f>NCB_Detail_by_Geog_Ref!S124</f>
        <v>NA</v>
      </c>
      <c s="134" t="str">
        <f>NCB_Detail_by_Geog_Ref!T124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7" spans="1:145" s="135" customFormat="1" ht="15" customHeight="1">
      <c r="A127" s="330"/>
      <c s="169" t="s">
        <v>236</v>
      </c>
      <c s="283" t="s">
        <v>873</v>
      </c>
      <c s="213">
        <f>NCB_Detail_by_Geog_Ref!B125</f>
        <v>0</v>
      </c>
      <c s="133" t="str">
        <f>NCB_Detail_by_Geog_Ref!C125</f>
        <v>NA</v>
      </c>
      <c s="133" t="str">
        <f>NCB_Detail_by_Geog_Ref!D125</f>
        <v>NA</v>
      </c>
      <c s="134" t="str">
        <f>NCB_Detail_by_Geog_Ref!E125</f>
        <v>NA</v>
      </c>
      <c s="210">
        <f>NCB_Detail_by_Geog_Ref!G125</f>
        <v>0</v>
      </c>
      <c s="133" t="str">
        <f>NCB_Detail_by_Geog_Ref!H125</f>
        <v>NA</v>
      </c>
      <c s="133" t="str">
        <f>NCB_Detail_by_Geog_Ref!I125</f>
        <v>NA</v>
      </c>
      <c s="134" t="str">
        <f>NCB_Detail_by_Geog_Ref!J125</f>
        <v>NA</v>
      </c>
      <c s="210">
        <f>NCB_Detail_by_Geog_Ref!L125</f>
        <v>0</v>
      </c>
      <c s="133" t="str">
        <f>NCB_Detail_by_Geog_Ref!M125</f>
        <v>NA</v>
      </c>
      <c s="133" t="str">
        <f>NCB_Detail_by_Geog_Ref!N125</f>
        <v>NA</v>
      </c>
      <c s="134" t="str">
        <f>NCB_Detail_by_Geog_Ref!O125</f>
        <v>NA</v>
      </c>
      <c s="210">
        <f>NCB_Detail_by_Geog_Ref!Q125</f>
        <v>0</v>
      </c>
      <c s="133" t="str">
        <f>NCB_Detail_by_Geog_Ref!R125</f>
        <v>NA</v>
      </c>
      <c s="133" t="str">
        <f>NCB_Detail_by_Geog_Ref!S125</f>
        <v>NA</v>
      </c>
      <c s="134" t="str">
        <f>NCB_Detail_by_Geog_Ref!T125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8" spans="1:145" s="135" customFormat="1" ht="15" customHeight="1">
      <c r="A128" s="330"/>
      <c s="169" t="s">
        <v>237</v>
      </c>
      <c s="283" t="s">
        <v>874</v>
      </c>
      <c s="213">
        <f>NCB_Detail_by_Geog_Ref!B126</f>
        <v>0</v>
      </c>
      <c s="133" t="str">
        <f>NCB_Detail_by_Geog_Ref!C126</f>
        <v>NA</v>
      </c>
      <c s="133" t="str">
        <f>NCB_Detail_by_Geog_Ref!D126</f>
        <v>NA</v>
      </c>
      <c s="134" t="str">
        <f>NCB_Detail_by_Geog_Ref!E126</f>
        <v>NA</v>
      </c>
      <c s="210">
        <f>NCB_Detail_by_Geog_Ref!G126</f>
        <v>0</v>
      </c>
      <c s="133" t="str">
        <f>NCB_Detail_by_Geog_Ref!H126</f>
        <v>NA</v>
      </c>
      <c s="133" t="str">
        <f>NCB_Detail_by_Geog_Ref!I126</f>
        <v>NA</v>
      </c>
      <c s="134" t="str">
        <f>NCB_Detail_by_Geog_Ref!J126</f>
        <v>NA</v>
      </c>
      <c s="210">
        <f>NCB_Detail_by_Geog_Ref!L126</f>
        <v>0</v>
      </c>
      <c s="133" t="str">
        <f>NCB_Detail_by_Geog_Ref!M126</f>
        <v>NA</v>
      </c>
      <c s="133" t="str">
        <f>NCB_Detail_by_Geog_Ref!N126</f>
        <v>NA</v>
      </c>
      <c s="134" t="str">
        <f>NCB_Detail_by_Geog_Ref!O126</f>
        <v>NA</v>
      </c>
      <c s="210">
        <f>NCB_Detail_by_Geog_Ref!Q126</f>
        <v>0</v>
      </c>
      <c s="133" t="str">
        <f>NCB_Detail_by_Geog_Ref!R126</f>
        <v>NA</v>
      </c>
      <c s="133" t="str">
        <f>NCB_Detail_by_Geog_Ref!S126</f>
        <v>NA</v>
      </c>
      <c s="134" t="str">
        <f>NCB_Detail_by_Geog_Ref!T126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29" spans="1:145" s="135" customFormat="1" ht="15" customHeight="1">
      <c r="A129" s="330"/>
      <c s="169" t="s">
        <v>238</v>
      </c>
      <c s="283" t="s">
        <v>875</v>
      </c>
      <c s="213">
        <f>NCB_Detail_by_Geog_Ref!B127</f>
        <v>0</v>
      </c>
      <c s="133" t="str">
        <f>NCB_Detail_by_Geog_Ref!C127</f>
        <v>NA</v>
      </c>
      <c s="133" t="str">
        <f>NCB_Detail_by_Geog_Ref!D127</f>
        <v>NA</v>
      </c>
      <c s="134" t="str">
        <f>NCB_Detail_by_Geog_Ref!E127</f>
        <v>NA</v>
      </c>
      <c s="210">
        <f>NCB_Detail_by_Geog_Ref!G127</f>
        <v>0</v>
      </c>
      <c s="133" t="str">
        <f>NCB_Detail_by_Geog_Ref!H127</f>
        <v>NA</v>
      </c>
      <c s="133" t="str">
        <f>NCB_Detail_by_Geog_Ref!I127</f>
        <v>NA</v>
      </c>
      <c s="134" t="str">
        <f>NCB_Detail_by_Geog_Ref!J127</f>
        <v>NA</v>
      </c>
      <c s="210">
        <f>NCB_Detail_by_Geog_Ref!L127</f>
        <v>0</v>
      </c>
      <c s="133" t="str">
        <f>NCB_Detail_by_Geog_Ref!M127</f>
        <v>NA</v>
      </c>
      <c s="133" t="str">
        <f>NCB_Detail_by_Geog_Ref!N127</f>
        <v>NA</v>
      </c>
      <c s="134" t="str">
        <f>NCB_Detail_by_Geog_Ref!O127</f>
        <v>NA</v>
      </c>
      <c s="210">
        <f>NCB_Detail_by_Geog_Ref!Q127</f>
        <v>0</v>
      </c>
      <c s="133" t="str">
        <f>NCB_Detail_by_Geog_Ref!R127</f>
        <v>NA</v>
      </c>
      <c s="133" t="str">
        <f>NCB_Detail_by_Geog_Ref!S127</f>
        <v>NA</v>
      </c>
      <c s="134" t="str">
        <f>NCB_Detail_by_Geog_Ref!T127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30" spans="1:145" s="135" customFormat="1" ht="15" customHeight="1">
      <c r="A130" s="330"/>
      <c s="168" t="s">
        <v>267</v>
      </c>
      <c s="189" t="s">
        <v>876</v>
      </c>
      <c s="213">
        <f>NCB_Detail_by_Geog_Ref!B128</f>
        <v>0</v>
      </c>
      <c s="133" t="str">
        <f>NCB_Detail_by_Geog_Ref!C128</f>
        <v>NA</v>
      </c>
      <c s="133" t="str">
        <f>NCB_Detail_by_Geog_Ref!D128</f>
        <v>NA</v>
      </c>
      <c s="134" t="str">
        <f>NCB_Detail_by_Geog_Ref!E128</f>
        <v>NA</v>
      </c>
      <c s="210">
        <f>NCB_Detail_by_Geog_Ref!G128</f>
        <v>0</v>
      </c>
      <c s="133" t="str">
        <f>NCB_Detail_by_Geog_Ref!H128</f>
        <v>NA</v>
      </c>
      <c s="133" t="str">
        <f>NCB_Detail_by_Geog_Ref!I128</f>
        <v>NA</v>
      </c>
      <c s="134" t="str">
        <f>NCB_Detail_by_Geog_Ref!J128</f>
        <v>NA</v>
      </c>
      <c s="210">
        <f>NCB_Detail_by_Geog_Ref!L128</f>
        <v>0</v>
      </c>
      <c s="133" t="str">
        <f>NCB_Detail_by_Geog_Ref!M128</f>
        <v>NA</v>
      </c>
      <c s="133" t="str">
        <f>NCB_Detail_by_Geog_Ref!N128</f>
        <v>NA</v>
      </c>
      <c s="134" t="str">
        <f>NCB_Detail_by_Geog_Ref!O128</f>
        <v>NA</v>
      </c>
      <c s="210">
        <f>NCB_Detail_by_Geog_Ref!Q128</f>
        <v>0</v>
      </c>
      <c s="133" t="str">
        <f>NCB_Detail_by_Geog_Ref!R128</f>
        <v>NA</v>
      </c>
      <c s="133" t="str">
        <f>NCB_Detail_by_Geog_Ref!S128</f>
        <v>NA</v>
      </c>
      <c s="134" t="str">
        <f>NCB_Detail_by_Geog_Ref!T128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31" spans="1:145" s="135" customFormat="1" ht="15" customHeight="1">
      <c r="A131" s="330"/>
      <c s="149" t="s">
        <v>281</v>
      </c>
      <c s="184" t="s">
        <v>877</v>
      </c>
      <c s="213">
        <f>NCB_Detail_by_Geog_Ref!B129</f>
        <v>0</v>
      </c>
      <c s="133" t="str">
        <f>NCB_Detail_by_Geog_Ref!C129</f>
        <v>NA</v>
      </c>
      <c s="133" t="str">
        <f>NCB_Detail_by_Geog_Ref!D129</f>
        <v>NA</v>
      </c>
      <c s="134" t="str">
        <f>NCB_Detail_by_Geog_Ref!E129</f>
        <v>NA</v>
      </c>
      <c s="210">
        <f>NCB_Detail_by_Geog_Ref!G129</f>
        <v>0</v>
      </c>
      <c s="133" t="str">
        <f>NCB_Detail_by_Geog_Ref!H129</f>
        <v>NA</v>
      </c>
      <c s="133" t="str">
        <f>NCB_Detail_by_Geog_Ref!I129</f>
        <v>NA</v>
      </c>
      <c s="134" t="str">
        <f>NCB_Detail_by_Geog_Ref!J129</f>
        <v>NA</v>
      </c>
      <c s="210">
        <f>NCB_Detail_by_Geog_Ref!L129</f>
        <v>0</v>
      </c>
      <c s="133" t="str">
        <f>NCB_Detail_by_Geog_Ref!M129</f>
        <v>NA</v>
      </c>
      <c s="133" t="str">
        <f>NCB_Detail_by_Geog_Ref!N129</f>
        <v>NA</v>
      </c>
      <c s="134" t="str">
        <f>NCB_Detail_by_Geog_Ref!O129</f>
        <v>NA</v>
      </c>
      <c s="210">
        <f>NCB_Detail_by_Geog_Ref!Q129</f>
        <v>0</v>
      </c>
      <c s="133" t="str">
        <f>NCB_Detail_by_Geog_Ref!R129</f>
        <v>NA</v>
      </c>
      <c s="133" t="str">
        <f>NCB_Detail_by_Geog_Ref!S129</f>
        <v>NA</v>
      </c>
      <c s="134" t="str">
        <f>NCB_Detail_by_Geog_Ref!T129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32" spans="1:145" s="135" customFormat="1" ht="15" customHeight="1">
      <c r="A132" s="330"/>
      <c s="149" t="s">
        <v>282</v>
      </c>
      <c s="184" t="s">
        <v>878</v>
      </c>
      <c s="213">
        <f>NCB_Detail_by_Geog_Ref!B130</f>
        <v>0</v>
      </c>
      <c s="133" t="str">
        <f>NCB_Detail_by_Geog_Ref!C130</f>
        <v>NA</v>
      </c>
      <c s="133" t="str">
        <f>NCB_Detail_by_Geog_Ref!D130</f>
        <v>NA</v>
      </c>
      <c s="134" t="str">
        <f>NCB_Detail_by_Geog_Ref!E130</f>
        <v>NA</v>
      </c>
      <c s="210">
        <f>NCB_Detail_by_Geog_Ref!G130</f>
        <v>0</v>
      </c>
      <c s="133" t="str">
        <f>NCB_Detail_by_Geog_Ref!H130</f>
        <v>NA</v>
      </c>
      <c s="133" t="str">
        <f>NCB_Detail_by_Geog_Ref!I130</f>
        <v>NA</v>
      </c>
      <c s="134" t="str">
        <f>NCB_Detail_by_Geog_Ref!J130</f>
        <v>NA</v>
      </c>
      <c s="210">
        <f>NCB_Detail_by_Geog_Ref!L130</f>
        <v>0</v>
      </c>
      <c s="133" t="str">
        <f>NCB_Detail_by_Geog_Ref!M130</f>
        <v>NA</v>
      </c>
      <c s="133" t="str">
        <f>NCB_Detail_by_Geog_Ref!N130</f>
        <v>NA</v>
      </c>
      <c s="134" t="str">
        <f>NCB_Detail_by_Geog_Ref!O130</f>
        <v>NA</v>
      </c>
      <c s="210">
        <f>NCB_Detail_by_Geog_Ref!Q130</f>
        <v>0</v>
      </c>
      <c s="133" t="str">
        <f>NCB_Detail_by_Geog_Ref!R130</f>
        <v>NA</v>
      </c>
      <c s="133" t="str">
        <f>NCB_Detail_by_Geog_Ref!S130</f>
        <v>NA</v>
      </c>
      <c s="134" t="str">
        <f>NCB_Detail_by_Geog_Ref!T130</f>
        <v>NA</v>
      </c>
      <c s="167"/>
      <c s="88"/>
      <c s="89"/>
      <c s="165"/>
      <c s="165"/>
      <c s="16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33" spans="1:25" ht="15" customHeight="1">
      <c r="A133" s="330"/>
      <c s="150" t="s">
        <v>516</v>
      </c>
      <c s="184" t="s">
        <v>879</v>
      </c>
      <c s="200">
        <f>NCB_Detail_by_Geog_Ref!B131</f>
        <v>0</v>
      </c>
      <c s="49" t="str">
        <f>NCB_Detail_by_Geog_Ref!C131</f>
        <v>NA</v>
      </c>
      <c s="49" t="str">
        <f>NCB_Detail_by_Geog_Ref!D131</f>
        <v>NA</v>
      </c>
      <c s="136" t="str">
        <f>NCB_Detail_by_Geog_Ref!E131</f>
        <v>NA</v>
      </c>
      <c s="203">
        <f>NCB_Detail_by_Geog_Ref!G131</f>
        <v>0</v>
      </c>
      <c s="49" t="str">
        <f>NCB_Detail_by_Geog_Ref!H131</f>
        <v>NA</v>
      </c>
      <c s="49" t="str">
        <f>NCB_Detail_by_Geog_Ref!I131</f>
        <v>NA</v>
      </c>
      <c s="136" t="str">
        <f>NCB_Detail_by_Geog_Ref!J131</f>
        <v>NA</v>
      </c>
      <c s="203">
        <f>NCB_Detail_by_Geog_Ref!L131</f>
        <v>0</v>
      </c>
      <c s="49" t="str">
        <f>NCB_Detail_by_Geog_Ref!M131</f>
        <v>NA</v>
      </c>
      <c s="49" t="str">
        <f>NCB_Detail_by_Geog_Ref!N131</f>
        <v>NA</v>
      </c>
      <c s="136" t="str">
        <f>NCB_Detail_by_Geog_Ref!O131</f>
        <v>NA</v>
      </c>
      <c s="203">
        <f>NCB_Detail_by_Geog_Ref!Q131</f>
        <v>0</v>
      </c>
      <c s="49" t="str">
        <f>NCB_Detail_by_Geog_Ref!R131</f>
        <v>NA</v>
      </c>
      <c s="49" t="str">
        <f>NCB_Detail_by_Geog_Ref!S131</f>
        <v>NA</v>
      </c>
      <c s="136" t="str">
        <f>NCB_Detail_by_Geog_Ref!T131</f>
        <v>NA</v>
      </c>
      <c s="167"/>
      <c s="88"/>
      <c s="89"/>
      <c s="165"/>
      <c s="165"/>
      <c s="165"/>
    </row>
    <row r="134" spans="1:25" ht="15" customHeight="1">
      <c r="A134" s="330"/>
      <c s="148" t="s">
        <v>229</v>
      </c>
      <c s="186" t="s">
        <v>880</v>
      </c>
      <c s="200">
        <f>NCB_Detail_by_Geog_Ref!B132</f>
        <v>0</v>
      </c>
      <c s="49" t="str">
        <f>NCB_Detail_by_Geog_Ref!C132</f>
        <v>NA</v>
      </c>
      <c s="49" t="str">
        <f>NCB_Detail_by_Geog_Ref!D132</f>
        <v>NA</v>
      </c>
      <c s="136" t="str">
        <f>NCB_Detail_by_Geog_Ref!E132</f>
        <v>NA</v>
      </c>
      <c s="203">
        <f>NCB_Detail_by_Geog_Ref!G132</f>
        <v>0</v>
      </c>
      <c s="49" t="str">
        <f>NCB_Detail_by_Geog_Ref!H132</f>
        <v>NA</v>
      </c>
      <c s="49" t="str">
        <f>NCB_Detail_by_Geog_Ref!I132</f>
        <v>NA</v>
      </c>
      <c s="136" t="str">
        <f>NCB_Detail_by_Geog_Ref!J132</f>
        <v>NA</v>
      </c>
      <c s="203">
        <f>NCB_Detail_by_Geog_Ref!L132</f>
        <v>0</v>
      </c>
      <c s="49" t="str">
        <f>NCB_Detail_by_Geog_Ref!M132</f>
        <v>NA</v>
      </c>
      <c s="49" t="str">
        <f>NCB_Detail_by_Geog_Ref!N132</f>
        <v>NA</v>
      </c>
      <c s="136" t="str">
        <f>NCB_Detail_by_Geog_Ref!O132</f>
        <v>NA</v>
      </c>
      <c s="203">
        <f>NCB_Detail_by_Geog_Ref!Q132</f>
        <v>0</v>
      </c>
      <c s="49" t="str">
        <f>NCB_Detail_by_Geog_Ref!R132</f>
        <v>NA</v>
      </c>
      <c s="49" t="str">
        <f>NCB_Detail_by_Geog_Ref!S132</f>
        <v>NA</v>
      </c>
      <c s="136" t="str">
        <f>NCB_Detail_by_Geog_Ref!T132</f>
        <v>NA</v>
      </c>
      <c s="167"/>
      <c s="88"/>
      <c s="89"/>
      <c s="165"/>
      <c s="165"/>
      <c s="165"/>
    </row>
    <row r="135" spans="1:25" ht="15" customHeight="1">
      <c r="A135" s="330"/>
      <c s="170" t="s">
        <v>419</v>
      </c>
      <c s="189" t="s">
        <v>881</v>
      </c>
      <c s="200">
        <f>NCB_Detail_by_Geog_Ref!B133</f>
        <v>0</v>
      </c>
      <c s="49" t="str">
        <f>NCB_Detail_by_Geog_Ref!C133</f>
        <v>NA</v>
      </c>
      <c s="49" t="str">
        <f>NCB_Detail_by_Geog_Ref!D133</f>
        <v>NA</v>
      </c>
      <c s="136" t="str">
        <f>NCB_Detail_by_Geog_Ref!E133</f>
        <v>NA</v>
      </c>
      <c s="203">
        <f>NCB_Detail_by_Geog_Ref!G133</f>
        <v>0</v>
      </c>
      <c s="49" t="str">
        <f>NCB_Detail_by_Geog_Ref!H133</f>
        <v>NA</v>
      </c>
      <c s="49" t="str">
        <f>NCB_Detail_by_Geog_Ref!I133</f>
        <v>NA</v>
      </c>
      <c s="136" t="str">
        <f>NCB_Detail_by_Geog_Ref!J133</f>
        <v>NA</v>
      </c>
      <c s="203">
        <f>NCB_Detail_by_Geog_Ref!L133</f>
        <v>0</v>
      </c>
      <c s="49" t="str">
        <f>NCB_Detail_by_Geog_Ref!M133</f>
        <v>NA</v>
      </c>
      <c s="49" t="str">
        <f>NCB_Detail_by_Geog_Ref!N133</f>
        <v>NA</v>
      </c>
      <c s="136" t="str">
        <f>NCB_Detail_by_Geog_Ref!O133</f>
        <v>NA</v>
      </c>
      <c s="203">
        <f>NCB_Detail_by_Geog_Ref!Q133</f>
        <v>0</v>
      </c>
      <c s="49" t="str">
        <f>NCB_Detail_by_Geog_Ref!R133</f>
        <v>NA</v>
      </c>
      <c s="49" t="str">
        <f>NCB_Detail_by_Geog_Ref!S133</f>
        <v>NA</v>
      </c>
      <c s="136" t="str">
        <f>NCB_Detail_by_Geog_Ref!T133</f>
        <v>NA</v>
      </c>
      <c s="167"/>
      <c s="88"/>
      <c s="89"/>
      <c s="165"/>
      <c s="165"/>
      <c s="165"/>
    </row>
    <row r="136" spans="1:25" ht="15" customHeight="1">
      <c r="A136" s="330"/>
      <c s="170" t="s">
        <v>438</v>
      </c>
      <c s="189" t="s">
        <v>882</v>
      </c>
      <c s="200">
        <f>NCB_Detail_by_Geog_Ref!B134</f>
        <v>0</v>
      </c>
      <c s="49" t="str">
        <f>NCB_Detail_by_Geog_Ref!C134</f>
        <v>NA</v>
      </c>
      <c s="49" t="str">
        <f>NCB_Detail_by_Geog_Ref!D134</f>
        <v>NA</v>
      </c>
      <c s="136" t="str">
        <f>NCB_Detail_by_Geog_Ref!E134</f>
        <v>NA</v>
      </c>
      <c s="203">
        <f>NCB_Detail_by_Geog_Ref!G134</f>
        <v>0</v>
      </c>
      <c s="49" t="str">
        <f>NCB_Detail_by_Geog_Ref!H134</f>
        <v>NA</v>
      </c>
      <c s="49" t="str">
        <f>NCB_Detail_by_Geog_Ref!I134</f>
        <v>NA</v>
      </c>
      <c s="136" t="str">
        <f>NCB_Detail_by_Geog_Ref!J134</f>
        <v>NA</v>
      </c>
      <c s="203">
        <f>NCB_Detail_by_Geog_Ref!L134</f>
        <v>0</v>
      </c>
      <c s="49" t="str">
        <f>NCB_Detail_by_Geog_Ref!M134</f>
        <v>NA</v>
      </c>
      <c s="49" t="str">
        <f>NCB_Detail_by_Geog_Ref!N134</f>
        <v>NA</v>
      </c>
      <c s="136" t="str">
        <f>NCB_Detail_by_Geog_Ref!O134</f>
        <v>NA</v>
      </c>
      <c s="203">
        <f>NCB_Detail_by_Geog_Ref!Q134</f>
        <v>0</v>
      </c>
      <c s="49" t="str">
        <f>NCB_Detail_by_Geog_Ref!R134</f>
        <v>NA</v>
      </c>
      <c s="49" t="str">
        <f>NCB_Detail_by_Geog_Ref!S134</f>
        <v>NA</v>
      </c>
      <c s="136" t="str">
        <f>NCB_Detail_by_Geog_Ref!T134</f>
        <v>NA</v>
      </c>
      <c s="167"/>
      <c s="88"/>
      <c s="89"/>
      <c s="165"/>
      <c s="165"/>
      <c s="165"/>
    </row>
    <row r="137" spans="1:25" ht="15" customHeight="1">
      <c r="A137" s="330"/>
      <c s="150" t="s">
        <v>517</v>
      </c>
      <c s="184" t="s">
        <v>883</v>
      </c>
      <c s="200">
        <f>NCB_Detail_by_Geog_Ref!B135</f>
        <v>0</v>
      </c>
      <c s="49" t="str">
        <f>NCB_Detail_by_Geog_Ref!C135</f>
        <v>NA</v>
      </c>
      <c s="49" t="str">
        <f>NCB_Detail_by_Geog_Ref!D135</f>
        <v>NA</v>
      </c>
      <c s="136" t="str">
        <f>NCB_Detail_by_Geog_Ref!E135</f>
        <v>NA</v>
      </c>
      <c s="203">
        <f>NCB_Detail_by_Geog_Ref!G135</f>
        <v>0</v>
      </c>
      <c s="49" t="str">
        <f>NCB_Detail_by_Geog_Ref!H135</f>
        <v>NA</v>
      </c>
      <c s="49" t="str">
        <f>NCB_Detail_by_Geog_Ref!I135</f>
        <v>NA</v>
      </c>
      <c s="136" t="str">
        <f>NCB_Detail_by_Geog_Ref!J135</f>
        <v>NA</v>
      </c>
      <c s="203">
        <f>NCB_Detail_by_Geog_Ref!L135</f>
        <v>0</v>
      </c>
      <c s="49" t="str">
        <f>NCB_Detail_by_Geog_Ref!M135</f>
        <v>NA</v>
      </c>
      <c s="49" t="str">
        <f>NCB_Detail_by_Geog_Ref!N135</f>
        <v>NA</v>
      </c>
      <c s="136" t="str">
        <f>NCB_Detail_by_Geog_Ref!O135</f>
        <v>NA</v>
      </c>
      <c s="203">
        <f>NCB_Detail_by_Geog_Ref!Q135</f>
        <v>0</v>
      </c>
      <c s="49" t="str">
        <f>NCB_Detail_by_Geog_Ref!R135</f>
        <v>NA</v>
      </c>
      <c s="49" t="str">
        <f>NCB_Detail_by_Geog_Ref!S135</f>
        <v>NA</v>
      </c>
      <c s="136" t="str">
        <f>NCB_Detail_by_Geog_Ref!T135</f>
        <v>NA</v>
      </c>
      <c s="167"/>
      <c s="88"/>
      <c s="89"/>
      <c s="165"/>
      <c s="165"/>
      <c s="165"/>
    </row>
    <row r="138" spans="1:25" ht="15" customHeight="1">
      <c r="A138" s="330"/>
      <c s="170" t="s">
        <v>420</v>
      </c>
      <c s="189" t="s">
        <v>884</v>
      </c>
      <c s="200">
        <f>NCB_Detail_by_Geog_Ref!B136</f>
        <v>0</v>
      </c>
      <c s="49" t="str">
        <f>NCB_Detail_by_Geog_Ref!C136</f>
        <v>NA</v>
      </c>
      <c s="49" t="str">
        <f>NCB_Detail_by_Geog_Ref!D136</f>
        <v>NA</v>
      </c>
      <c s="136" t="str">
        <f>NCB_Detail_by_Geog_Ref!E136</f>
        <v>NA</v>
      </c>
      <c s="203">
        <f>NCB_Detail_by_Geog_Ref!G136</f>
        <v>0</v>
      </c>
      <c s="49" t="str">
        <f>NCB_Detail_by_Geog_Ref!H136</f>
        <v>NA</v>
      </c>
      <c s="49" t="str">
        <f>NCB_Detail_by_Geog_Ref!I136</f>
        <v>NA</v>
      </c>
      <c s="136" t="str">
        <f>NCB_Detail_by_Geog_Ref!J136</f>
        <v>NA</v>
      </c>
      <c s="203">
        <f>NCB_Detail_by_Geog_Ref!L136</f>
        <v>0</v>
      </c>
      <c s="49" t="str">
        <f>NCB_Detail_by_Geog_Ref!M136</f>
        <v>NA</v>
      </c>
      <c s="49" t="str">
        <f>NCB_Detail_by_Geog_Ref!N136</f>
        <v>NA</v>
      </c>
      <c s="136" t="str">
        <f>NCB_Detail_by_Geog_Ref!O136</f>
        <v>NA</v>
      </c>
      <c s="203">
        <f>NCB_Detail_by_Geog_Ref!Q136</f>
        <v>0</v>
      </c>
      <c s="49" t="str">
        <f>NCB_Detail_by_Geog_Ref!R136</f>
        <v>NA</v>
      </c>
      <c s="49" t="str">
        <f>NCB_Detail_by_Geog_Ref!S136</f>
        <v>NA</v>
      </c>
      <c s="136" t="str">
        <f>NCB_Detail_by_Geog_Ref!T136</f>
        <v>NA</v>
      </c>
      <c s="167"/>
      <c s="88"/>
      <c s="89"/>
      <c s="165"/>
      <c s="165"/>
      <c s="165"/>
    </row>
    <row r="139" spans="1:25" ht="15" customHeight="1">
      <c r="A139" s="330"/>
      <c s="170" t="s">
        <v>439</v>
      </c>
      <c s="189" t="s">
        <v>885</v>
      </c>
      <c s="200">
        <f>NCB_Detail_by_Geog_Ref!B137</f>
        <v>0</v>
      </c>
      <c s="49" t="str">
        <f>NCB_Detail_by_Geog_Ref!C137</f>
        <v>NA</v>
      </c>
      <c s="49" t="str">
        <f>NCB_Detail_by_Geog_Ref!D137</f>
        <v>NA</v>
      </c>
      <c s="136" t="str">
        <f>NCB_Detail_by_Geog_Ref!E137</f>
        <v>NA</v>
      </c>
      <c s="203">
        <f>NCB_Detail_by_Geog_Ref!G137</f>
        <v>0</v>
      </c>
      <c s="49" t="str">
        <f>NCB_Detail_by_Geog_Ref!H137</f>
        <v>NA</v>
      </c>
      <c s="49" t="str">
        <f>NCB_Detail_by_Geog_Ref!I137</f>
        <v>NA</v>
      </c>
      <c s="136" t="str">
        <f>NCB_Detail_by_Geog_Ref!J137</f>
        <v>NA</v>
      </c>
      <c s="203">
        <f>NCB_Detail_by_Geog_Ref!L137</f>
        <v>0</v>
      </c>
      <c s="49" t="str">
        <f>NCB_Detail_by_Geog_Ref!M137</f>
        <v>NA</v>
      </c>
      <c s="49" t="str">
        <f>NCB_Detail_by_Geog_Ref!N137</f>
        <v>NA</v>
      </c>
      <c s="136" t="str">
        <f>NCB_Detail_by_Geog_Ref!O137</f>
        <v>NA</v>
      </c>
      <c s="203">
        <f>NCB_Detail_by_Geog_Ref!Q137</f>
        <v>0</v>
      </c>
      <c s="49" t="str">
        <f>NCB_Detail_by_Geog_Ref!R137</f>
        <v>NA</v>
      </c>
      <c s="49" t="str">
        <f>NCB_Detail_by_Geog_Ref!S137</f>
        <v>NA</v>
      </c>
      <c s="136" t="str">
        <f>NCB_Detail_by_Geog_Ref!T137</f>
        <v>NA</v>
      </c>
      <c s="167"/>
      <c s="88"/>
      <c s="89"/>
      <c s="165"/>
      <c s="165"/>
      <c s="165"/>
    </row>
    <row r="140" spans="1:25" ht="15" customHeight="1">
      <c r="A140" s="330"/>
      <c s="148" t="s">
        <v>230</v>
      </c>
      <c s="186" t="s">
        <v>886</v>
      </c>
      <c s="200">
        <f>NCB_Detail_by_Geog_Ref!B138</f>
        <v>0</v>
      </c>
      <c s="49" t="str">
        <f>NCB_Detail_by_Geog_Ref!C138</f>
        <v>NA</v>
      </c>
      <c s="49" t="str">
        <f>NCB_Detail_by_Geog_Ref!D138</f>
        <v>NA</v>
      </c>
      <c s="136" t="str">
        <f>NCB_Detail_by_Geog_Ref!E138</f>
        <v>NA</v>
      </c>
      <c s="203">
        <f>NCB_Detail_by_Geog_Ref!G138</f>
        <v>0</v>
      </c>
      <c s="49" t="str">
        <f>NCB_Detail_by_Geog_Ref!H138</f>
        <v>NA</v>
      </c>
      <c s="49" t="str">
        <f>NCB_Detail_by_Geog_Ref!I138</f>
        <v>NA</v>
      </c>
      <c s="136" t="str">
        <f>NCB_Detail_by_Geog_Ref!J138</f>
        <v>NA</v>
      </c>
      <c s="203">
        <f>NCB_Detail_by_Geog_Ref!L138</f>
        <v>0</v>
      </c>
      <c s="49" t="str">
        <f>NCB_Detail_by_Geog_Ref!M138</f>
        <v>NA</v>
      </c>
      <c s="49" t="str">
        <f>NCB_Detail_by_Geog_Ref!N138</f>
        <v>NA</v>
      </c>
      <c s="136" t="str">
        <f>NCB_Detail_by_Geog_Ref!O138</f>
        <v>NA</v>
      </c>
      <c s="203">
        <f>NCB_Detail_by_Geog_Ref!Q138</f>
        <v>0</v>
      </c>
      <c s="49" t="str">
        <f>NCB_Detail_by_Geog_Ref!R138</f>
        <v>NA</v>
      </c>
      <c s="49" t="str">
        <f>NCB_Detail_by_Geog_Ref!S138</f>
        <v>NA</v>
      </c>
      <c s="136" t="str">
        <f>NCB_Detail_by_Geog_Ref!T138</f>
        <v>NA</v>
      </c>
      <c s="89"/>
      <c s="88"/>
      <c s="89"/>
      <c s="165"/>
      <c s="165"/>
      <c s="165"/>
    </row>
    <row r="141" spans="1:25" ht="15" customHeight="1">
      <c r="A141" s="330"/>
      <c s="171" t="s">
        <v>518</v>
      </c>
      <c s="189" t="s">
        <v>574</v>
      </c>
      <c s="200">
        <f>NCB_Detail_by_Geog_Ref!B139</f>
        <v>0</v>
      </c>
      <c s="49" t="str">
        <f>NCB_Detail_by_Geog_Ref!C139</f>
        <v>NA</v>
      </c>
      <c s="49" t="str">
        <f>NCB_Detail_by_Geog_Ref!D139</f>
        <v>NA</v>
      </c>
      <c s="136" t="str">
        <f>NCB_Detail_by_Geog_Ref!E139</f>
        <v>NA</v>
      </c>
      <c s="203">
        <f>NCB_Detail_by_Geog_Ref!G139</f>
        <v>0</v>
      </c>
      <c s="49" t="str">
        <f>NCB_Detail_by_Geog_Ref!H139</f>
        <v>NA</v>
      </c>
      <c s="49" t="str">
        <f>NCB_Detail_by_Geog_Ref!I139</f>
        <v>NA</v>
      </c>
      <c s="136" t="str">
        <f>NCB_Detail_by_Geog_Ref!J139</f>
        <v>NA</v>
      </c>
      <c s="203">
        <f>NCB_Detail_by_Geog_Ref!L139</f>
        <v>0</v>
      </c>
      <c s="49" t="str">
        <f>NCB_Detail_by_Geog_Ref!M139</f>
        <v>NA</v>
      </c>
      <c s="49" t="str">
        <f>NCB_Detail_by_Geog_Ref!N139</f>
        <v>NA</v>
      </c>
      <c s="136" t="str">
        <f>NCB_Detail_by_Geog_Ref!O139</f>
        <v>NA</v>
      </c>
      <c s="203">
        <f>NCB_Detail_by_Geog_Ref!Q139</f>
        <v>0</v>
      </c>
      <c s="49" t="str">
        <f>NCB_Detail_by_Geog_Ref!R139</f>
        <v>NA</v>
      </c>
      <c s="49" t="str">
        <f>NCB_Detail_by_Geog_Ref!S139</f>
        <v>NA</v>
      </c>
      <c s="136" t="str">
        <f>NCB_Detail_by_Geog_Ref!T139</f>
        <v>NA</v>
      </c>
      <c s="89"/>
      <c s="88"/>
      <c s="89"/>
      <c s="165"/>
      <c s="165"/>
      <c s="165"/>
    </row>
    <row r="142" spans="1:25" ht="15" customHeight="1">
      <c r="A142" s="331"/>
      <c s="151" t="s">
        <v>51</v>
      </c>
      <c s="185" t="s">
        <v>51</v>
      </c>
      <c s="202">
        <f>NCB_Detail_by_Geog_Ref!B140</f>
        <v>0</v>
      </c>
      <c s="52" t="str">
        <f>NCB_Detail_by_Geog_Ref!C140</f>
        <v>NA</v>
      </c>
      <c s="52" t="str">
        <f>NCB_Detail_by_Geog_Ref!D140</f>
        <v>NA</v>
      </c>
      <c s="137" t="str">
        <f>NCB_Detail_by_Geog_Ref!E140</f>
        <v>NA</v>
      </c>
      <c s="205">
        <f>NCB_Detail_by_Geog_Ref!G140</f>
        <v>0</v>
      </c>
      <c s="52" t="str">
        <f>NCB_Detail_by_Geog_Ref!H140</f>
        <v>NA</v>
      </c>
      <c s="52" t="str">
        <f>NCB_Detail_by_Geog_Ref!I140</f>
        <v>NA</v>
      </c>
      <c s="137" t="str">
        <f>NCB_Detail_by_Geog_Ref!J140</f>
        <v>NA</v>
      </c>
      <c s="205">
        <f>NCB_Detail_by_Geog_Ref!L140</f>
        <v>0</v>
      </c>
      <c s="52" t="str">
        <f>NCB_Detail_by_Geog_Ref!M140</f>
        <v>NA</v>
      </c>
      <c s="52" t="str">
        <f>NCB_Detail_by_Geog_Ref!N140</f>
        <v>NA</v>
      </c>
      <c s="137" t="str">
        <f>NCB_Detail_by_Geog_Ref!O140</f>
        <v>NA</v>
      </c>
      <c s="205">
        <f>NCB_Detail_by_Geog_Ref!Q140</f>
        <v>0</v>
      </c>
      <c s="52" t="str">
        <f>NCB_Detail_by_Geog_Ref!R140</f>
        <v>NA</v>
      </c>
      <c s="52" t="str">
        <f>NCB_Detail_by_Geog_Ref!S140</f>
        <v>NA</v>
      </c>
      <c s="137" t="str">
        <f>NCB_Detail_by_Geog_Ref!T140</f>
        <v>NA</v>
      </c>
      <c s="89"/>
      <c s="88"/>
      <c s="89"/>
      <c s="165"/>
      <c s="165"/>
      <c s="165"/>
    </row>
    <row r="143" spans="1:145" s="131" customFormat="1" ht="15" customHeight="1">
      <c r="A143" s="353" t="s">
        <v>375</v>
      </c>
      <c s="138" t="s">
        <v>375</v>
      </c>
      <c s="185" t="s">
        <v>575</v>
      </c>
      <c s="201">
        <f>NCB_Detail_by_Geog_Ref!B141</f>
        <v>0</v>
      </c>
      <c s="51" t="str">
        <f>NCB_Detail_by_Geog_Ref!C141</f>
        <v>NA</v>
      </c>
      <c s="51" t="str">
        <f>NCB_Detail_by_Geog_Ref!D141</f>
        <v>NA</v>
      </c>
      <c s="51"/>
      <c s="204">
        <f>NCB_Detail_by_Geog_Ref!G141</f>
        <v>0</v>
      </c>
      <c s="51" t="str">
        <f>NCB_Detail_by_Geog_Ref!H141</f>
        <v>NA</v>
      </c>
      <c s="51" t="str">
        <f>NCB_Detail_by_Geog_Ref!I141</f>
        <v>NA</v>
      </c>
      <c s="132"/>
      <c s="204">
        <f>NCB_Detail_by_Geog_Ref!L141</f>
        <v>0</v>
      </c>
      <c s="51" t="str">
        <f>NCB_Detail_by_Geog_Ref!M141</f>
        <v>NA</v>
      </c>
      <c s="51" t="str">
        <f>NCB_Detail_by_Geog_Ref!N141</f>
        <v>NA</v>
      </c>
      <c s="51"/>
      <c s="204">
        <f>NCB_Detail_by_Geog_Ref!Q141</f>
        <v>0</v>
      </c>
      <c s="51" t="str">
        <f>NCB_Detail_by_Geog_Ref!R141</f>
        <v>NA</v>
      </c>
      <c s="51" t="str">
        <f>NCB_Detail_by_Geog_Ref!S141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44" spans="1:145" s="135" customFormat="1" ht="15" customHeight="1">
      <c r="A144" s="330"/>
      <c s="145" t="s">
        <v>283</v>
      </c>
      <c s="185" t="s">
        <v>576</v>
      </c>
      <c s="213">
        <f>NCB_Detail_by_Geog_Ref!B142</f>
        <v>0</v>
      </c>
      <c s="133" t="str">
        <f>NCB_Detail_by_Geog_Ref!C142</f>
        <v>NA</v>
      </c>
      <c s="133" t="str">
        <f>NCB_Detail_by_Geog_Ref!D142</f>
        <v>NA</v>
      </c>
      <c s="133" t="str">
        <f>NCB_Detail_by_Geog_Ref!E142</f>
        <v>NA</v>
      </c>
      <c s="210">
        <f>NCB_Detail_by_Geog_Ref!G142</f>
        <v>0</v>
      </c>
      <c s="133" t="str">
        <f>NCB_Detail_by_Geog_Ref!H142</f>
        <v>NA</v>
      </c>
      <c s="133" t="str">
        <f>NCB_Detail_by_Geog_Ref!I142</f>
        <v>NA</v>
      </c>
      <c s="134" t="str">
        <f>NCB_Detail_by_Geog_Ref!J142</f>
        <v>NA</v>
      </c>
      <c s="210">
        <f>NCB_Detail_by_Geog_Ref!L142</f>
        <v>0</v>
      </c>
      <c s="133" t="str">
        <f>NCB_Detail_by_Geog_Ref!M142</f>
        <v>NA</v>
      </c>
      <c s="133" t="str">
        <f>NCB_Detail_by_Geog_Ref!N142</f>
        <v>NA</v>
      </c>
      <c s="133" t="str">
        <f>NCB_Detail_by_Geog_Ref!O142</f>
        <v>NA</v>
      </c>
      <c s="210">
        <f>NCB_Detail_by_Geog_Ref!Q142</f>
        <v>0</v>
      </c>
      <c s="133" t="str">
        <f>NCB_Detail_by_Geog_Ref!R142</f>
        <v>NA</v>
      </c>
      <c s="133" t="str">
        <f>NCB_Detail_by_Geog_Ref!S142</f>
        <v>NA</v>
      </c>
      <c s="134" t="str">
        <f>NCB_Detail_by_Geog_Ref!T142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45" spans="1:145" s="135" customFormat="1" ht="15" customHeight="1">
      <c r="A145" s="330"/>
      <c s="146" t="s">
        <v>365</v>
      </c>
      <c s="186" t="s">
        <v>887</v>
      </c>
      <c s="213">
        <f>NCB_Detail_by_Geog_Ref!B143</f>
        <v>0</v>
      </c>
      <c s="133" t="str">
        <f>NCB_Detail_by_Geog_Ref!C143</f>
        <v>NA</v>
      </c>
      <c s="133" t="str">
        <f>NCB_Detail_by_Geog_Ref!D143</f>
        <v>NA</v>
      </c>
      <c s="133" t="str">
        <f>NCB_Detail_by_Geog_Ref!E143</f>
        <v>NA</v>
      </c>
      <c s="210">
        <f>NCB_Detail_by_Geog_Ref!G143</f>
        <v>0</v>
      </c>
      <c s="133" t="str">
        <f>NCB_Detail_by_Geog_Ref!H143</f>
        <v>NA</v>
      </c>
      <c s="133" t="str">
        <f>NCB_Detail_by_Geog_Ref!I143</f>
        <v>NA</v>
      </c>
      <c s="134" t="str">
        <f>NCB_Detail_by_Geog_Ref!J143</f>
        <v>NA</v>
      </c>
      <c s="210">
        <f>NCB_Detail_by_Geog_Ref!L143</f>
        <v>0</v>
      </c>
      <c s="133" t="str">
        <f>NCB_Detail_by_Geog_Ref!M143</f>
        <v>NA</v>
      </c>
      <c s="133" t="str">
        <f>NCB_Detail_by_Geog_Ref!N143</f>
        <v>NA</v>
      </c>
      <c s="133" t="str">
        <f>NCB_Detail_by_Geog_Ref!O143</f>
        <v>NA</v>
      </c>
      <c s="210">
        <f>NCB_Detail_by_Geog_Ref!Q143</f>
        <v>0</v>
      </c>
      <c s="133" t="str">
        <f>NCB_Detail_by_Geog_Ref!R143</f>
        <v>NA</v>
      </c>
      <c s="133" t="str">
        <f>NCB_Detail_by_Geog_Ref!S143</f>
        <v>NA</v>
      </c>
      <c s="134" t="str">
        <f>NCB_Detail_by_Geog_Ref!T143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46" spans="1:145" s="135" customFormat="1" ht="15" customHeight="1">
      <c r="A146" s="330"/>
      <c s="172" t="s">
        <v>11</v>
      </c>
      <c s="284" t="s">
        <v>888</v>
      </c>
      <c s="213">
        <f>NCB_Detail_by_Geog_Ref!B144</f>
        <v>0</v>
      </c>
      <c s="133" t="str">
        <f>NCB_Detail_by_Geog_Ref!C144</f>
        <v>NA</v>
      </c>
      <c s="133" t="str">
        <f>NCB_Detail_by_Geog_Ref!D144</f>
        <v>NA</v>
      </c>
      <c s="133" t="str">
        <f>NCB_Detail_by_Geog_Ref!E144</f>
        <v>NA</v>
      </c>
      <c s="210">
        <f>NCB_Detail_by_Geog_Ref!G144</f>
        <v>0</v>
      </c>
      <c s="133" t="str">
        <f>NCB_Detail_by_Geog_Ref!H144</f>
        <v>NA</v>
      </c>
      <c s="133" t="str">
        <f>NCB_Detail_by_Geog_Ref!I144</f>
        <v>NA</v>
      </c>
      <c s="134" t="str">
        <f>NCB_Detail_by_Geog_Ref!J144</f>
        <v>NA</v>
      </c>
      <c s="210">
        <f>NCB_Detail_by_Geog_Ref!L144</f>
        <v>0</v>
      </c>
      <c s="133" t="str">
        <f>NCB_Detail_by_Geog_Ref!M144</f>
        <v>NA</v>
      </c>
      <c s="133" t="str">
        <f>NCB_Detail_by_Geog_Ref!N144</f>
        <v>NA</v>
      </c>
      <c s="133" t="str">
        <f>NCB_Detail_by_Geog_Ref!O144</f>
        <v>NA</v>
      </c>
      <c s="210">
        <f>NCB_Detail_by_Geog_Ref!Q144</f>
        <v>0</v>
      </c>
      <c s="133" t="str">
        <f>NCB_Detail_by_Geog_Ref!R144</f>
        <v>NA</v>
      </c>
      <c s="133" t="str">
        <f>NCB_Detail_by_Geog_Ref!S144</f>
        <v>NA</v>
      </c>
      <c s="134" t="str">
        <f>NCB_Detail_by_Geog_Ref!T144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47" spans="1:145" s="135" customFormat="1" ht="15" customHeight="1">
      <c r="A147" s="330"/>
      <c s="172" t="s">
        <v>465</v>
      </c>
      <c s="284" t="s">
        <v>889</v>
      </c>
      <c s="213">
        <f>NCB_Detail_by_Geog_Ref!B145</f>
        <v>0</v>
      </c>
      <c s="133" t="str">
        <f>NCB_Detail_by_Geog_Ref!C145</f>
        <v>NA</v>
      </c>
      <c s="133" t="str">
        <f>NCB_Detail_by_Geog_Ref!D145</f>
        <v>NA</v>
      </c>
      <c s="133" t="str">
        <f>NCB_Detail_by_Geog_Ref!E145</f>
        <v>NA</v>
      </c>
      <c s="210">
        <f>NCB_Detail_by_Geog_Ref!G145</f>
        <v>0</v>
      </c>
      <c s="133" t="str">
        <f>NCB_Detail_by_Geog_Ref!H145</f>
        <v>NA</v>
      </c>
      <c s="133" t="str">
        <f>NCB_Detail_by_Geog_Ref!I145</f>
        <v>NA</v>
      </c>
      <c s="134" t="str">
        <f>NCB_Detail_by_Geog_Ref!J145</f>
        <v>NA</v>
      </c>
      <c s="210">
        <f>NCB_Detail_by_Geog_Ref!L145</f>
        <v>0</v>
      </c>
      <c s="133" t="str">
        <f>NCB_Detail_by_Geog_Ref!M145</f>
        <v>NA</v>
      </c>
      <c s="133" t="str">
        <f>NCB_Detail_by_Geog_Ref!N145</f>
        <v>NA</v>
      </c>
      <c s="133" t="str">
        <f>NCB_Detail_by_Geog_Ref!O145</f>
        <v>NA</v>
      </c>
      <c s="210">
        <f>NCB_Detail_by_Geog_Ref!Q145</f>
        <v>0</v>
      </c>
      <c s="133" t="str">
        <f>NCB_Detail_by_Geog_Ref!R145</f>
        <v>NA</v>
      </c>
      <c s="133" t="str">
        <f>NCB_Detail_by_Geog_Ref!S145</f>
        <v>NA</v>
      </c>
      <c s="134" t="str">
        <f>NCB_Detail_by_Geog_Ref!T145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48" spans="1:145" s="135" customFormat="1" ht="15" customHeight="1">
      <c r="A148" s="330"/>
      <c s="172" t="s">
        <v>466</v>
      </c>
      <c s="284" t="s">
        <v>890</v>
      </c>
      <c s="213">
        <f>NCB_Detail_by_Geog_Ref!B146</f>
        <v>0</v>
      </c>
      <c s="133" t="str">
        <f>NCB_Detail_by_Geog_Ref!C146</f>
        <v>NA</v>
      </c>
      <c s="133" t="str">
        <f>NCB_Detail_by_Geog_Ref!D146</f>
        <v>NA</v>
      </c>
      <c s="133" t="str">
        <f>NCB_Detail_by_Geog_Ref!E146</f>
        <v>NA</v>
      </c>
      <c s="210">
        <f>NCB_Detail_by_Geog_Ref!G146</f>
        <v>0</v>
      </c>
      <c s="133" t="str">
        <f>NCB_Detail_by_Geog_Ref!H146</f>
        <v>NA</v>
      </c>
      <c s="133" t="str">
        <f>NCB_Detail_by_Geog_Ref!I146</f>
        <v>NA</v>
      </c>
      <c s="134" t="str">
        <f>NCB_Detail_by_Geog_Ref!J146</f>
        <v>NA</v>
      </c>
      <c s="210">
        <f>NCB_Detail_by_Geog_Ref!L146</f>
        <v>0</v>
      </c>
      <c s="133" t="str">
        <f>NCB_Detail_by_Geog_Ref!M146</f>
        <v>NA</v>
      </c>
      <c s="133" t="str">
        <f>NCB_Detail_by_Geog_Ref!N146</f>
        <v>NA</v>
      </c>
      <c s="133" t="str">
        <f>NCB_Detail_by_Geog_Ref!O146</f>
        <v>NA</v>
      </c>
      <c s="210">
        <f>NCB_Detail_by_Geog_Ref!Q146</f>
        <v>0</v>
      </c>
      <c s="133" t="str">
        <f>NCB_Detail_by_Geog_Ref!R146</f>
        <v>NA</v>
      </c>
      <c s="133" t="str">
        <f>NCB_Detail_by_Geog_Ref!S146</f>
        <v>NA</v>
      </c>
      <c s="134" t="str">
        <f>NCB_Detail_by_Geog_Ref!T146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49" spans="1:145" s="135" customFormat="1" ht="15" customHeight="1">
      <c r="A149" s="330"/>
      <c s="172" t="s">
        <v>467</v>
      </c>
      <c s="284" t="s">
        <v>891</v>
      </c>
      <c s="213">
        <f>NCB_Detail_by_Geog_Ref!B147</f>
        <v>0</v>
      </c>
      <c s="133" t="str">
        <f>NCB_Detail_by_Geog_Ref!C147</f>
        <v>NA</v>
      </c>
      <c s="133" t="str">
        <f>NCB_Detail_by_Geog_Ref!D147</f>
        <v>NA</v>
      </c>
      <c s="133" t="str">
        <f>NCB_Detail_by_Geog_Ref!E147</f>
        <v>NA</v>
      </c>
      <c s="210">
        <f>NCB_Detail_by_Geog_Ref!G147</f>
        <v>0</v>
      </c>
      <c s="133" t="str">
        <f>NCB_Detail_by_Geog_Ref!H147</f>
        <v>NA</v>
      </c>
      <c s="133" t="str">
        <f>NCB_Detail_by_Geog_Ref!I147</f>
        <v>NA</v>
      </c>
      <c s="134" t="str">
        <f>NCB_Detail_by_Geog_Ref!J147</f>
        <v>NA</v>
      </c>
      <c s="210">
        <f>NCB_Detail_by_Geog_Ref!L147</f>
        <v>0</v>
      </c>
      <c s="133" t="str">
        <f>NCB_Detail_by_Geog_Ref!M147</f>
        <v>NA</v>
      </c>
      <c s="133" t="str">
        <f>NCB_Detail_by_Geog_Ref!N147</f>
        <v>NA</v>
      </c>
      <c s="133" t="str">
        <f>NCB_Detail_by_Geog_Ref!O147</f>
        <v>NA</v>
      </c>
      <c s="210">
        <f>NCB_Detail_by_Geog_Ref!Q147</f>
        <v>0</v>
      </c>
      <c s="133" t="str">
        <f>NCB_Detail_by_Geog_Ref!R147</f>
        <v>NA</v>
      </c>
      <c s="133" t="str">
        <f>NCB_Detail_by_Geog_Ref!S147</f>
        <v>NA</v>
      </c>
      <c s="134" t="str">
        <f>NCB_Detail_by_Geog_Ref!T147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50" spans="1:145" s="135" customFormat="1" ht="15" customHeight="1">
      <c r="A150" s="330"/>
      <c s="146" t="s">
        <v>364</v>
      </c>
      <c s="186" t="s">
        <v>892</v>
      </c>
      <c s="213">
        <f>NCB_Detail_by_Geog_Ref!B148</f>
        <v>0</v>
      </c>
      <c s="133" t="str">
        <f>NCB_Detail_by_Geog_Ref!C148</f>
        <v>NA</v>
      </c>
      <c s="133" t="str">
        <f>NCB_Detail_by_Geog_Ref!D148</f>
        <v>NA</v>
      </c>
      <c s="133" t="str">
        <f>NCB_Detail_by_Geog_Ref!E148</f>
        <v>NA</v>
      </c>
      <c s="210">
        <f>NCB_Detail_by_Geog_Ref!G148</f>
        <v>0</v>
      </c>
      <c s="133" t="str">
        <f>NCB_Detail_by_Geog_Ref!H148</f>
        <v>NA</v>
      </c>
      <c s="133" t="str">
        <f>NCB_Detail_by_Geog_Ref!I148</f>
        <v>NA</v>
      </c>
      <c s="134" t="str">
        <f>NCB_Detail_by_Geog_Ref!J148</f>
        <v>NA</v>
      </c>
      <c s="210">
        <f>NCB_Detail_by_Geog_Ref!L148</f>
        <v>0</v>
      </c>
      <c s="133" t="str">
        <f>NCB_Detail_by_Geog_Ref!M148</f>
        <v>NA</v>
      </c>
      <c s="133" t="str">
        <f>NCB_Detail_by_Geog_Ref!N148</f>
        <v>NA</v>
      </c>
      <c s="133" t="str">
        <f>NCB_Detail_by_Geog_Ref!O148</f>
        <v>NA</v>
      </c>
      <c s="210">
        <f>NCB_Detail_by_Geog_Ref!Q148</f>
        <v>0</v>
      </c>
      <c s="133" t="str">
        <f>NCB_Detail_by_Geog_Ref!R148</f>
        <v>NA</v>
      </c>
      <c s="133" t="str">
        <f>NCB_Detail_by_Geog_Ref!S148</f>
        <v>NA</v>
      </c>
      <c s="134" t="str">
        <f>NCB_Detail_by_Geog_Ref!T148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51" spans="1:145" s="135" customFormat="1" ht="15" customHeight="1">
      <c r="A151" s="330"/>
      <c s="172" t="s">
        <v>193</v>
      </c>
      <c s="284" t="s">
        <v>893</v>
      </c>
      <c s="213">
        <f>NCB_Detail_by_Geog_Ref!B149</f>
        <v>0</v>
      </c>
      <c s="133" t="str">
        <f>NCB_Detail_by_Geog_Ref!C149</f>
        <v>NA</v>
      </c>
      <c s="133" t="str">
        <f>NCB_Detail_by_Geog_Ref!D149</f>
        <v>NA</v>
      </c>
      <c s="133" t="str">
        <f>NCB_Detail_by_Geog_Ref!E149</f>
        <v>NA</v>
      </c>
      <c s="210">
        <f>NCB_Detail_by_Geog_Ref!G149</f>
        <v>0</v>
      </c>
      <c s="133" t="str">
        <f>NCB_Detail_by_Geog_Ref!H149</f>
        <v>NA</v>
      </c>
      <c s="133" t="str">
        <f>NCB_Detail_by_Geog_Ref!I149</f>
        <v>NA</v>
      </c>
      <c s="134" t="str">
        <f>NCB_Detail_by_Geog_Ref!J149</f>
        <v>NA</v>
      </c>
      <c s="210">
        <f>NCB_Detail_by_Geog_Ref!L149</f>
        <v>0</v>
      </c>
      <c s="133" t="str">
        <f>NCB_Detail_by_Geog_Ref!M149</f>
        <v>NA</v>
      </c>
      <c s="133" t="str">
        <f>NCB_Detail_by_Geog_Ref!N149</f>
        <v>NA</v>
      </c>
      <c s="133" t="str">
        <f>NCB_Detail_by_Geog_Ref!O149</f>
        <v>NA</v>
      </c>
      <c s="210">
        <f>NCB_Detail_by_Geog_Ref!Q149</f>
        <v>0</v>
      </c>
      <c s="133" t="str">
        <f>NCB_Detail_by_Geog_Ref!R149</f>
        <v>NA</v>
      </c>
      <c s="133" t="str">
        <f>NCB_Detail_by_Geog_Ref!S149</f>
        <v>NA</v>
      </c>
      <c s="134" t="str">
        <f>NCB_Detail_by_Geog_Ref!T149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52" spans="1:145" s="135" customFormat="1" ht="15" customHeight="1">
      <c r="A152" s="330"/>
      <c s="173" t="s">
        <v>225</v>
      </c>
      <c s="285" t="s">
        <v>894</v>
      </c>
      <c s="213">
        <f>NCB_Detail_by_Geog_Ref!B150</f>
        <v>0</v>
      </c>
      <c s="133" t="str">
        <f>NCB_Detail_by_Geog_Ref!C150</f>
        <v>NA</v>
      </c>
      <c s="133" t="str">
        <f>NCB_Detail_by_Geog_Ref!D150</f>
        <v>NA</v>
      </c>
      <c s="133" t="str">
        <f>NCB_Detail_by_Geog_Ref!E150</f>
        <v>NA</v>
      </c>
      <c s="210">
        <f>NCB_Detail_by_Geog_Ref!G150</f>
        <v>0</v>
      </c>
      <c s="133" t="str">
        <f>NCB_Detail_by_Geog_Ref!H150</f>
        <v>NA</v>
      </c>
      <c s="133" t="str">
        <f>NCB_Detail_by_Geog_Ref!I150</f>
        <v>NA</v>
      </c>
      <c s="134" t="str">
        <f>NCB_Detail_by_Geog_Ref!J150</f>
        <v>NA</v>
      </c>
      <c s="210">
        <f>NCB_Detail_by_Geog_Ref!L150</f>
        <v>0</v>
      </c>
      <c s="133" t="str">
        <f>NCB_Detail_by_Geog_Ref!M150</f>
        <v>NA</v>
      </c>
      <c s="133" t="str">
        <f>NCB_Detail_by_Geog_Ref!N150</f>
        <v>NA</v>
      </c>
      <c s="133" t="str">
        <f>NCB_Detail_by_Geog_Ref!O150</f>
        <v>NA</v>
      </c>
      <c s="210">
        <f>NCB_Detail_by_Geog_Ref!Q150</f>
        <v>0</v>
      </c>
      <c s="133" t="str">
        <f>NCB_Detail_by_Geog_Ref!R150</f>
        <v>NA</v>
      </c>
      <c s="133" t="str">
        <f>NCB_Detail_by_Geog_Ref!S150</f>
        <v>NA</v>
      </c>
      <c s="134" t="str">
        <f>NCB_Detail_by_Geog_Ref!T150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53" spans="1:145" s="135" customFormat="1" ht="15" customHeight="1">
      <c r="A153" s="330"/>
      <c s="172" t="s">
        <v>501</v>
      </c>
      <c s="284" t="s">
        <v>895</v>
      </c>
      <c s="213">
        <f>NCB_Detail_by_Geog_Ref!B151</f>
        <v>0</v>
      </c>
      <c s="133" t="str">
        <f>NCB_Detail_by_Geog_Ref!C151</f>
        <v>NA</v>
      </c>
      <c s="133" t="str">
        <f>NCB_Detail_by_Geog_Ref!D151</f>
        <v>NA</v>
      </c>
      <c s="133" t="str">
        <f>NCB_Detail_by_Geog_Ref!E151</f>
        <v>NA</v>
      </c>
      <c s="210">
        <f>NCB_Detail_by_Geog_Ref!G151</f>
        <v>0</v>
      </c>
      <c s="133" t="str">
        <f>NCB_Detail_by_Geog_Ref!H151</f>
        <v>NA</v>
      </c>
      <c s="133" t="str">
        <f>NCB_Detail_by_Geog_Ref!I151</f>
        <v>NA</v>
      </c>
      <c s="134" t="str">
        <f>NCB_Detail_by_Geog_Ref!J151</f>
        <v>NA</v>
      </c>
      <c s="210">
        <f>NCB_Detail_by_Geog_Ref!L151</f>
        <v>0</v>
      </c>
      <c s="133" t="str">
        <f>NCB_Detail_by_Geog_Ref!M151</f>
        <v>NA</v>
      </c>
      <c s="133" t="str">
        <f>NCB_Detail_by_Geog_Ref!N151</f>
        <v>NA</v>
      </c>
      <c s="133" t="str">
        <f>NCB_Detail_by_Geog_Ref!O151</f>
        <v>NA</v>
      </c>
      <c s="210">
        <f>NCB_Detail_by_Geog_Ref!Q151</f>
        <v>0</v>
      </c>
      <c s="133" t="str">
        <f>NCB_Detail_by_Geog_Ref!R151</f>
        <v>NA</v>
      </c>
      <c s="133" t="str">
        <f>NCB_Detail_by_Geog_Ref!S151</f>
        <v>NA</v>
      </c>
      <c s="134" t="str">
        <f>NCB_Detail_by_Geog_Ref!T151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54" spans="1:145" s="135" customFormat="1" ht="15" customHeight="1">
      <c r="A154" s="330"/>
      <c s="172" t="s">
        <v>502</v>
      </c>
      <c s="284" t="s">
        <v>896</v>
      </c>
      <c s="213">
        <f>NCB_Detail_by_Geog_Ref!B152</f>
        <v>0</v>
      </c>
      <c s="133" t="str">
        <f>NCB_Detail_by_Geog_Ref!C152</f>
        <v>NA</v>
      </c>
      <c s="133" t="str">
        <f>NCB_Detail_by_Geog_Ref!D152</f>
        <v>NA</v>
      </c>
      <c s="133" t="str">
        <f>NCB_Detail_by_Geog_Ref!E152</f>
        <v>NA</v>
      </c>
      <c s="210">
        <f>NCB_Detail_by_Geog_Ref!G152</f>
        <v>0</v>
      </c>
      <c s="133" t="str">
        <f>NCB_Detail_by_Geog_Ref!H152</f>
        <v>NA</v>
      </c>
      <c s="133" t="str">
        <f>NCB_Detail_by_Geog_Ref!I152</f>
        <v>NA</v>
      </c>
      <c s="134" t="str">
        <f>NCB_Detail_by_Geog_Ref!J152</f>
        <v>NA</v>
      </c>
      <c s="210">
        <f>NCB_Detail_by_Geog_Ref!L152</f>
        <v>0</v>
      </c>
      <c s="133" t="str">
        <f>NCB_Detail_by_Geog_Ref!M152</f>
        <v>NA</v>
      </c>
      <c s="133" t="str">
        <f>NCB_Detail_by_Geog_Ref!N152</f>
        <v>NA</v>
      </c>
      <c s="133" t="str">
        <f>NCB_Detail_by_Geog_Ref!O152</f>
        <v>NA</v>
      </c>
      <c s="210">
        <f>NCB_Detail_by_Geog_Ref!Q152</f>
        <v>0</v>
      </c>
      <c s="133" t="str">
        <f>NCB_Detail_by_Geog_Ref!R152</f>
        <v>NA</v>
      </c>
      <c s="133" t="str">
        <f>NCB_Detail_by_Geog_Ref!S152</f>
        <v>NA</v>
      </c>
      <c s="134" t="str">
        <f>NCB_Detail_by_Geog_Ref!T152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55" spans="1:19" ht="15" customHeight="1">
      <c r="A155" s="330"/>
      <c s="147" t="s">
        <v>1063</v>
      </c>
      <c s="185" t="s">
        <v>577</v>
      </c>
      <c s="200">
        <f>NCB_Detail_by_Geog_Ref!B153</f>
        <v>0</v>
      </c>
      <c s="49" t="str">
        <f>NCB_Detail_by_Geog_Ref!C153</f>
        <v>NA</v>
      </c>
      <c s="49" t="str">
        <f>NCB_Detail_by_Geog_Ref!D153</f>
        <v>NA</v>
      </c>
      <c s="49" t="str">
        <f>NCB_Detail_by_Geog_Ref!E153</f>
        <v>NA</v>
      </c>
      <c s="203">
        <f>NCB_Detail_by_Geog_Ref!G153</f>
        <v>0</v>
      </c>
      <c s="49" t="str">
        <f>NCB_Detail_by_Geog_Ref!H153</f>
        <v>NA</v>
      </c>
      <c s="49" t="str">
        <f>NCB_Detail_by_Geog_Ref!I153</f>
        <v>NA</v>
      </c>
      <c s="136" t="str">
        <f>NCB_Detail_by_Geog_Ref!J153</f>
        <v>NA</v>
      </c>
      <c s="203">
        <f>NCB_Detail_by_Geog_Ref!L153</f>
        <v>0</v>
      </c>
      <c s="49" t="str">
        <f>NCB_Detail_by_Geog_Ref!M153</f>
        <v>NA</v>
      </c>
      <c s="49" t="str">
        <f>NCB_Detail_by_Geog_Ref!N153</f>
        <v>NA</v>
      </c>
      <c s="49" t="str">
        <f>NCB_Detail_by_Geog_Ref!O153</f>
        <v>NA</v>
      </c>
      <c s="203">
        <f>NCB_Detail_by_Geog_Ref!Q153</f>
        <v>0</v>
      </c>
      <c s="49" t="str">
        <f>NCB_Detail_by_Geog_Ref!R153</f>
        <v>NA</v>
      </c>
      <c s="49" t="str">
        <f>NCB_Detail_by_Geog_Ref!S153</f>
        <v>NA</v>
      </c>
      <c s="136" t="str">
        <f>NCB_Detail_by_Geog_Ref!T153</f>
        <v>NA</v>
      </c>
    </row>
    <row r="156" spans="1:19" ht="15" customHeight="1">
      <c r="A156" s="330"/>
      <c s="147" t="s">
        <v>1064</v>
      </c>
      <c s="185" t="s">
        <v>897</v>
      </c>
      <c s="200">
        <f>NCB_Detail_by_Geog_Ref!B154</f>
        <v>0</v>
      </c>
      <c s="49" t="str">
        <f>NCB_Detail_by_Geog_Ref!C154</f>
        <v>NA</v>
      </c>
      <c s="49" t="str">
        <f>NCB_Detail_by_Geog_Ref!D154</f>
        <v>NA</v>
      </c>
      <c s="49" t="str">
        <f>NCB_Detail_by_Geog_Ref!E154</f>
        <v>NA</v>
      </c>
      <c s="203">
        <f>NCB_Detail_by_Geog_Ref!G154</f>
        <v>0</v>
      </c>
      <c s="49" t="str">
        <f>NCB_Detail_by_Geog_Ref!H154</f>
        <v>NA</v>
      </c>
      <c s="49" t="str">
        <f>NCB_Detail_by_Geog_Ref!I154</f>
        <v>NA</v>
      </c>
      <c s="136" t="str">
        <f>NCB_Detail_by_Geog_Ref!J154</f>
        <v>NA</v>
      </c>
      <c s="203">
        <f>NCB_Detail_by_Geog_Ref!L154</f>
        <v>0</v>
      </c>
      <c s="49" t="str">
        <f>NCB_Detail_by_Geog_Ref!M154</f>
        <v>NA</v>
      </c>
      <c s="49" t="str">
        <f>NCB_Detail_by_Geog_Ref!N154</f>
        <v>NA</v>
      </c>
      <c s="49" t="str">
        <f>NCB_Detail_by_Geog_Ref!O154</f>
        <v>NA</v>
      </c>
      <c s="203">
        <f>NCB_Detail_by_Geog_Ref!Q154</f>
        <v>0</v>
      </c>
      <c s="49" t="str">
        <f>NCB_Detail_by_Geog_Ref!R154</f>
        <v>NA</v>
      </c>
      <c s="49" t="str">
        <f>NCB_Detail_by_Geog_Ref!S154</f>
        <v>NA</v>
      </c>
      <c s="136" t="str">
        <f>NCB_Detail_by_Geog_Ref!T154</f>
        <v>NA</v>
      </c>
    </row>
    <row r="157" spans="1:19" ht="15" customHeight="1">
      <c r="A157" s="330"/>
      <c s="147" t="s">
        <v>72</v>
      </c>
      <c s="185" t="s">
        <v>898</v>
      </c>
      <c s="200">
        <f>NCB_Detail_by_Geog_Ref!B155</f>
        <v>0</v>
      </c>
      <c s="49" t="str">
        <f>NCB_Detail_by_Geog_Ref!C155</f>
        <v>NA</v>
      </c>
      <c s="49" t="str">
        <f>NCB_Detail_by_Geog_Ref!D155</f>
        <v>NA</v>
      </c>
      <c s="49" t="str">
        <f>NCB_Detail_by_Geog_Ref!E155</f>
        <v>NA</v>
      </c>
      <c s="203">
        <f>NCB_Detail_by_Geog_Ref!G155</f>
        <v>0</v>
      </c>
      <c s="49" t="str">
        <f>NCB_Detail_by_Geog_Ref!H155</f>
        <v>NA</v>
      </c>
      <c s="49" t="str">
        <f>NCB_Detail_by_Geog_Ref!I155</f>
        <v>NA</v>
      </c>
      <c s="136" t="str">
        <f>NCB_Detail_by_Geog_Ref!J155</f>
        <v>NA</v>
      </c>
      <c s="203">
        <f>NCB_Detail_by_Geog_Ref!L155</f>
        <v>0</v>
      </c>
      <c s="49" t="str">
        <f>NCB_Detail_by_Geog_Ref!M155</f>
        <v>NA</v>
      </c>
      <c s="49" t="str">
        <f>NCB_Detail_by_Geog_Ref!N155</f>
        <v>NA</v>
      </c>
      <c s="49" t="str">
        <f>NCB_Detail_by_Geog_Ref!O155</f>
        <v>NA</v>
      </c>
      <c s="203">
        <f>NCB_Detail_by_Geog_Ref!Q155</f>
        <v>0</v>
      </c>
      <c s="49" t="str">
        <f>NCB_Detail_by_Geog_Ref!R155</f>
        <v>NA</v>
      </c>
      <c s="49" t="str">
        <f>NCB_Detail_by_Geog_Ref!S155</f>
        <v>NA</v>
      </c>
      <c s="136" t="str">
        <f>NCB_Detail_by_Geog_Ref!T155</f>
        <v>NA</v>
      </c>
    </row>
    <row r="158" spans="1:19" ht="15" customHeight="1">
      <c r="A158" s="330"/>
      <c s="174" t="s">
        <v>1065</v>
      </c>
      <c s="286" t="s">
        <v>899</v>
      </c>
      <c s="200">
        <f>NCB_Detail_by_Geog_Ref!B156</f>
        <v>0</v>
      </c>
      <c s="49" t="str">
        <f>NCB_Detail_by_Geog_Ref!C156</f>
        <v>NA</v>
      </c>
      <c s="49" t="str">
        <f>NCB_Detail_by_Geog_Ref!D156</f>
        <v>NA</v>
      </c>
      <c s="49" t="str">
        <f>NCB_Detail_by_Geog_Ref!E156</f>
        <v>NA</v>
      </c>
      <c s="203">
        <f>NCB_Detail_by_Geog_Ref!G156</f>
        <v>0</v>
      </c>
      <c s="49" t="str">
        <f>NCB_Detail_by_Geog_Ref!H156</f>
        <v>NA</v>
      </c>
      <c s="49" t="str">
        <f>NCB_Detail_by_Geog_Ref!I156</f>
        <v>NA</v>
      </c>
      <c s="136" t="str">
        <f>NCB_Detail_by_Geog_Ref!J156</f>
        <v>NA</v>
      </c>
      <c s="203">
        <f>NCB_Detail_by_Geog_Ref!L156</f>
        <v>0</v>
      </c>
      <c s="49" t="str">
        <f>NCB_Detail_by_Geog_Ref!M156</f>
        <v>NA</v>
      </c>
      <c s="49" t="str">
        <f>NCB_Detail_by_Geog_Ref!N156</f>
        <v>NA</v>
      </c>
      <c s="49" t="str">
        <f>NCB_Detail_by_Geog_Ref!O156</f>
        <v>NA</v>
      </c>
      <c s="203">
        <f>NCB_Detail_by_Geog_Ref!Q156</f>
        <v>0</v>
      </c>
      <c s="49" t="str">
        <f>NCB_Detail_by_Geog_Ref!R156</f>
        <v>NA</v>
      </c>
      <c s="49" t="str">
        <f>NCB_Detail_by_Geog_Ref!S156</f>
        <v>NA</v>
      </c>
      <c s="136" t="str">
        <f>NCB_Detail_by_Geog_Ref!T156</f>
        <v>NA</v>
      </c>
    </row>
    <row r="159" spans="1:19" ht="15" customHeight="1">
      <c r="A159" s="330"/>
      <c s="174" t="s">
        <v>226</v>
      </c>
      <c s="286" t="s">
        <v>578</v>
      </c>
      <c s="200">
        <f>NCB_Detail_by_Geog_Ref!B157</f>
        <v>0</v>
      </c>
      <c s="49" t="str">
        <f>NCB_Detail_by_Geog_Ref!C157</f>
        <v>NA</v>
      </c>
      <c s="49" t="str">
        <f>NCB_Detail_by_Geog_Ref!D157</f>
        <v>NA</v>
      </c>
      <c s="49" t="str">
        <f>NCB_Detail_by_Geog_Ref!E157</f>
        <v>NA</v>
      </c>
      <c s="203">
        <f>NCB_Detail_by_Geog_Ref!G157</f>
        <v>0</v>
      </c>
      <c s="49" t="str">
        <f>NCB_Detail_by_Geog_Ref!H157</f>
        <v>NA</v>
      </c>
      <c s="49" t="str">
        <f>NCB_Detail_by_Geog_Ref!I157</f>
        <v>NA</v>
      </c>
      <c s="136" t="str">
        <f>NCB_Detail_by_Geog_Ref!J157</f>
        <v>NA</v>
      </c>
      <c s="203">
        <f>NCB_Detail_by_Geog_Ref!L157</f>
        <v>0</v>
      </c>
      <c s="49" t="str">
        <f>NCB_Detail_by_Geog_Ref!M157</f>
        <v>NA</v>
      </c>
      <c s="49" t="str">
        <f>NCB_Detail_by_Geog_Ref!N157</f>
        <v>NA</v>
      </c>
      <c s="49" t="str">
        <f>NCB_Detail_by_Geog_Ref!O157</f>
        <v>NA</v>
      </c>
      <c s="203">
        <f>NCB_Detail_by_Geog_Ref!Q157</f>
        <v>0</v>
      </c>
      <c s="49" t="str">
        <f>NCB_Detail_by_Geog_Ref!R157</f>
        <v>NA</v>
      </c>
      <c s="49" t="str">
        <f>NCB_Detail_by_Geog_Ref!S157</f>
        <v>NA</v>
      </c>
      <c s="136" t="str">
        <f>NCB_Detail_by_Geog_Ref!T157</f>
        <v>NA</v>
      </c>
    </row>
    <row r="160" spans="1:19" ht="15" customHeight="1">
      <c r="A160" s="330"/>
      <c s="174" t="s">
        <v>535</v>
      </c>
      <c s="286" t="s">
        <v>603</v>
      </c>
      <c s="200">
        <f>NCB_Detail_by_Geog_Ref!B158</f>
        <v>0</v>
      </c>
      <c s="49" t="str">
        <f>NCB_Detail_by_Geog_Ref!C158</f>
        <v>NA</v>
      </c>
      <c s="49" t="str">
        <f>NCB_Detail_by_Geog_Ref!D158</f>
        <v>NA</v>
      </c>
      <c s="49" t="str">
        <f>NCB_Detail_by_Geog_Ref!E158</f>
        <v>NA</v>
      </c>
      <c s="203">
        <f>NCB_Detail_by_Geog_Ref!G158</f>
        <v>0</v>
      </c>
      <c s="49" t="str">
        <f>NCB_Detail_by_Geog_Ref!H158</f>
        <v>NA</v>
      </c>
      <c s="49" t="str">
        <f>NCB_Detail_by_Geog_Ref!I158</f>
        <v>NA</v>
      </c>
      <c s="136" t="str">
        <f>NCB_Detail_by_Geog_Ref!J158</f>
        <v>NA</v>
      </c>
      <c s="203">
        <f>NCB_Detail_by_Geog_Ref!L158</f>
        <v>0</v>
      </c>
      <c s="49" t="str">
        <f>NCB_Detail_by_Geog_Ref!M158</f>
        <v>NA</v>
      </c>
      <c s="49" t="str">
        <f>NCB_Detail_by_Geog_Ref!N158</f>
        <v>NA</v>
      </c>
      <c s="49" t="str">
        <f>NCB_Detail_by_Geog_Ref!O158</f>
        <v>NA</v>
      </c>
      <c s="203">
        <f>NCB_Detail_by_Geog_Ref!Q158</f>
        <v>0</v>
      </c>
      <c s="49" t="str">
        <f>NCB_Detail_by_Geog_Ref!R158</f>
        <v>NA</v>
      </c>
      <c s="49" t="str">
        <f>NCB_Detail_by_Geog_Ref!S158</f>
        <v>NA</v>
      </c>
      <c s="136" t="str">
        <f>NCB_Detail_by_Geog_Ref!T158</f>
        <v>NA</v>
      </c>
    </row>
    <row r="161" spans="1:19" ht="15" customHeight="1">
      <c r="A161" s="330"/>
      <c s="174" t="s">
        <v>536</v>
      </c>
      <c s="286" t="s">
        <v>579</v>
      </c>
      <c s="200">
        <f>NCB_Detail_by_Geog_Ref!B159</f>
        <v>0</v>
      </c>
      <c s="49" t="str">
        <f>NCB_Detail_by_Geog_Ref!C159</f>
        <v>NA</v>
      </c>
      <c s="49" t="str">
        <f>NCB_Detail_by_Geog_Ref!D159</f>
        <v>NA</v>
      </c>
      <c s="49" t="str">
        <f>NCB_Detail_by_Geog_Ref!E159</f>
        <v>NA</v>
      </c>
      <c s="203">
        <f>NCB_Detail_by_Geog_Ref!G159</f>
        <v>0</v>
      </c>
      <c s="49" t="str">
        <f>NCB_Detail_by_Geog_Ref!H159</f>
        <v>NA</v>
      </c>
      <c s="49" t="str">
        <f>NCB_Detail_by_Geog_Ref!I159</f>
        <v>NA</v>
      </c>
      <c s="136" t="str">
        <f>NCB_Detail_by_Geog_Ref!J159</f>
        <v>NA</v>
      </c>
      <c s="203">
        <f>NCB_Detail_by_Geog_Ref!L159</f>
        <v>0</v>
      </c>
      <c s="49" t="str">
        <f>NCB_Detail_by_Geog_Ref!M159</f>
        <v>NA</v>
      </c>
      <c s="49" t="str">
        <f>NCB_Detail_by_Geog_Ref!N159</f>
        <v>NA</v>
      </c>
      <c s="49" t="str">
        <f>NCB_Detail_by_Geog_Ref!O159</f>
        <v>NA</v>
      </c>
      <c s="203">
        <f>NCB_Detail_by_Geog_Ref!Q159</f>
        <v>0</v>
      </c>
      <c s="49" t="str">
        <f>NCB_Detail_by_Geog_Ref!R159</f>
        <v>NA</v>
      </c>
      <c s="49" t="str">
        <f>NCB_Detail_by_Geog_Ref!S159</f>
        <v>NA</v>
      </c>
      <c s="136" t="str">
        <f>NCB_Detail_by_Geog_Ref!T159</f>
        <v>NA</v>
      </c>
    </row>
    <row r="162" spans="1:19" ht="15" customHeight="1">
      <c r="A162" s="330"/>
      <c s="147" t="s">
        <v>215</v>
      </c>
      <c s="185" t="s">
        <v>900</v>
      </c>
      <c s="200">
        <f>NCB_Detail_by_Geog_Ref!B160</f>
        <v>0</v>
      </c>
      <c s="49" t="str">
        <f>NCB_Detail_by_Geog_Ref!C160</f>
        <v>NA</v>
      </c>
      <c s="49" t="str">
        <f>NCB_Detail_by_Geog_Ref!D160</f>
        <v>NA</v>
      </c>
      <c s="49" t="str">
        <f>NCB_Detail_by_Geog_Ref!E160</f>
        <v>NA</v>
      </c>
      <c s="203">
        <f>NCB_Detail_by_Geog_Ref!G160</f>
        <v>0</v>
      </c>
      <c s="49" t="str">
        <f>NCB_Detail_by_Geog_Ref!H160</f>
        <v>NA</v>
      </c>
      <c s="49" t="str">
        <f>NCB_Detail_by_Geog_Ref!I160</f>
        <v>NA</v>
      </c>
      <c s="136" t="str">
        <f>NCB_Detail_by_Geog_Ref!J160</f>
        <v>NA</v>
      </c>
      <c s="203">
        <f>NCB_Detail_by_Geog_Ref!L160</f>
        <v>0</v>
      </c>
      <c s="49" t="str">
        <f>NCB_Detail_by_Geog_Ref!M160</f>
        <v>NA</v>
      </c>
      <c s="49" t="str">
        <f>NCB_Detail_by_Geog_Ref!N160</f>
        <v>NA</v>
      </c>
      <c s="49" t="str">
        <f>NCB_Detail_by_Geog_Ref!O160</f>
        <v>NA</v>
      </c>
      <c s="203">
        <f>NCB_Detail_by_Geog_Ref!Q160</f>
        <v>0</v>
      </c>
      <c s="49" t="str">
        <f>NCB_Detail_by_Geog_Ref!R160</f>
        <v>NA</v>
      </c>
      <c s="49" t="str">
        <f>NCB_Detail_by_Geog_Ref!S160</f>
        <v>NA</v>
      </c>
      <c s="136" t="str">
        <f>NCB_Detail_by_Geog_Ref!T160</f>
        <v>NA</v>
      </c>
    </row>
    <row r="163" spans="1:19" ht="15" customHeight="1">
      <c r="A163" s="330"/>
      <c s="147" t="s">
        <v>537</v>
      </c>
      <c s="185" t="s">
        <v>901</v>
      </c>
      <c s="200">
        <f>NCB_Detail_by_Geog_Ref!B161</f>
        <v>0</v>
      </c>
      <c s="49" t="str">
        <f>NCB_Detail_by_Geog_Ref!C161</f>
        <v>NA</v>
      </c>
      <c s="49" t="str">
        <f>NCB_Detail_by_Geog_Ref!D161</f>
        <v>NA</v>
      </c>
      <c s="49" t="str">
        <f>NCB_Detail_by_Geog_Ref!E161</f>
        <v>NA</v>
      </c>
      <c s="203">
        <f>NCB_Detail_by_Geog_Ref!G161</f>
        <v>0</v>
      </c>
      <c s="49" t="str">
        <f>NCB_Detail_by_Geog_Ref!H161</f>
        <v>NA</v>
      </c>
      <c s="49" t="str">
        <f>NCB_Detail_by_Geog_Ref!I161</f>
        <v>NA</v>
      </c>
      <c s="136" t="str">
        <f>NCB_Detail_by_Geog_Ref!J161</f>
        <v>NA</v>
      </c>
      <c s="203">
        <f>NCB_Detail_by_Geog_Ref!L161</f>
        <v>0</v>
      </c>
      <c s="49" t="str">
        <f>NCB_Detail_by_Geog_Ref!M161</f>
        <v>NA</v>
      </c>
      <c s="49" t="str">
        <f>NCB_Detail_by_Geog_Ref!N161</f>
        <v>NA</v>
      </c>
      <c s="49" t="str">
        <f>NCB_Detail_by_Geog_Ref!O161</f>
        <v>NA</v>
      </c>
      <c s="203">
        <f>NCB_Detail_by_Geog_Ref!Q161</f>
        <v>0</v>
      </c>
      <c s="49" t="str">
        <f>NCB_Detail_by_Geog_Ref!R161</f>
        <v>NA</v>
      </c>
      <c s="49" t="str">
        <f>NCB_Detail_by_Geog_Ref!S161</f>
        <v>NA</v>
      </c>
      <c s="136" t="str">
        <f>NCB_Detail_by_Geog_Ref!T161</f>
        <v>NA</v>
      </c>
    </row>
    <row r="164" spans="1:19" ht="15" customHeight="1">
      <c r="A164" s="330"/>
      <c s="171" t="s">
        <v>538</v>
      </c>
      <c s="186" t="s">
        <v>902</v>
      </c>
      <c s="200">
        <f>NCB_Detail_by_Geog_Ref!B162</f>
        <v>0</v>
      </c>
      <c s="49" t="str">
        <f>NCB_Detail_by_Geog_Ref!C162</f>
        <v>NA</v>
      </c>
      <c s="49" t="str">
        <f>NCB_Detail_by_Geog_Ref!D162</f>
        <v>NA</v>
      </c>
      <c s="49" t="str">
        <f>NCB_Detail_by_Geog_Ref!E162</f>
        <v>NA</v>
      </c>
      <c s="203">
        <f>NCB_Detail_by_Geog_Ref!G162</f>
        <v>0</v>
      </c>
      <c s="49" t="str">
        <f>NCB_Detail_by_Geog_Ref!H162</f>
        <v>NA</v>
      </c>
      <c s="49" t="str">
        <f>NCB_Detail_by_Geog_Ref!I162</f>
        <v>NA</v>
      </c>
      <c s="136" t="str">
        <f>NCB_Detail_by_Geog_Ref!J162</f>
        <v>NA</v>
      </c>
      <c s="203">
        <f>NCB_Detail_by_Geog_Ref!L162</f>
        <v>0</v>
      </c>
      <c s="49" t="str">
        <f>NCB_Detail_by_Geog_Ref!M162</f>
        <v>NA</v>
      </c>
      <c s="49" t="str">
        <f>NCB_Detail_by_Geog_Ref!N162</f>
        <v>NA</v>
      </c>
      <c s="49" t="str">
        <f>NCB_Detail_by_Geog_Ref!O162</f>
        <v>NA</v>
      </c>
      <c s="203">
        <f>NCB_Detail_by_Geog_Ref!Q162</f>
        <v>0</v>
      </c>
      <c s="49" t="str">
        <f>NCB_Detail_by_Geog_Ref!R162</f>
        <v>NA</v>
      </c>
      <c s="49" t="str">
        <f>NCB_Detail_by_Geog_Ref!S162</f>
        <v>NA</v>
      </c>
      <c s="136" t="str">
        <f>NCB_Detail_by_Geog_Ref!T162</f>
        <v>NA</v>
      </c>
    </row>
    <row r="165" spans="1:19" ht="15" customHeight="1">
      <c r="A165" s="330"/>
      <c s="171" t="s">
        <v>539</v>
      </c>
      <c s="184" t="s">
        <v>903</v>
      </c>
      <c s="200">
        <f>NCB_Detail_by_Geog_Ref!B163</f>
        <v>0</v>
      </c>
      <c s="49" t="str">
        <f>NCB_Detail_by_Geog_Ref!C163</f>
        <v>NA</v>
      </c>
      <c s="49" t="str">
        <f>NCB_Detail_by_Geog_Ref!D163</f>
        <v>NA</v>
      </c>
      <c s="49" t="str">
        <f>NCB_Detail_by_Geog_Ref!E163</f>
        <v>NA</v>
      </c>
      <c s="203">
        <f>NCB_Detail_by_Geog_Ref!G163</f>
        <v>0</v>
      </c>
      <c s="49" t="str">
        <f>NCB_Detail_by_Geog_Ref!H163</f>
        <v>NA</v>
      </c>
      <c s="49" t="str">
        <f>NCB_Detail_by_Geog_Ref!I163</f>
        <v>NA</v>
      </c>
      <c s="136" t="str">
        <f>NCB_Detail_by_Geog_Ref!J163</f>
        <v>NA</v>
      </c>
      <c s="203">
        <f>NCB_Detail_by_Geog_Ref!L163</f>
        <v>0</v>
      </c>
      <c s="49" t="str">
        <f>NCB_Detail_by_Geog_Ref!M163</f>
        <v>NA</v>
      </c>
      <c s="49" t="str">
        <f>NCB_Detail_by_Geog_Ref!N163</f>
        <v>NA</v>
      </c>
      <c s="49" t="str">
        <f>NCB_Detail_by_Geog_Ref!O163</f>
        <v>NA</v>
      </c>
      <c s="203">
        <f>NCB_Detail_by_Geog_Ref!Q163</f>
        <v>0</v>
      </c>
      <c s="49" t="str">
        <f>NCB_Detail_by_Geog_Ref!R163</f>
        <v>NA</v>
      </c>
      <c s="49" t="str">
        <f>NCB_Detail_by_Geog_Ref!S163</f>
        <v>NA</v>
      </c>
      <c s="136" t="str">
        <f>NCB_Detail_by_Geog_Ref!T163</f>
        <v>NA</v>
      </c>
    </row>
    <row r="166" spans="1:19" ht="15" customHeight="1">
      <c r="A166" s="330"/>
      <c s="171" t="s">
        <v>540</v>
      </c>
      <c s="184" t="s">
        <v>904</v>
      </c>
      <c s="200">
        <f>NCB_Detail_by_Geog_Ref!B164</f>
        <v>0</v>
      </c>
      <c s="49" t="str">
        <f>NCB_Detail_by_Geog_Ref!C164</f>
        <v>NA</v>
      </c>
      <c s="49" t="str">
        <f>NCB_Detail_by_Geog_Ref!D164</f>
        <v>NA</v>
      </c>
      <c s="49" t="str">
        <f>NCB_Detail_by_Geog_Ref!E164</f>
        <v>NA</v>
      </c>
      <c s="203">
        <f>NCB_Detail_by_Geog_Ref!G164</f>
        <v>0</v>
      </c>
      <c s="49" t="str">
        <f>NCB_Detail_by_Geog_Ref!H164</f>
        <v>NA</v>
      </c>
      <c s="49" t="str">
        <f>NCB_Detail_by_Geog_Ref!I164</f>
        <v>NA</v>
      </c>
      <c s="136" t="str">
        <f>NCB_Detail_by_Geog_Ref!J164</f>
        <v>NA</v>
      </c>
      <c s="203">
        <f>NCB_Detail_by_Geog_Ref!L164</f>
        <v>0</v>
      </c>
      <c s="49" t="str">
        <f>NCB_Detail_by_Geog_Ref!M164</f>
        <v>NA</v>
      </c>
      <c s="49" t="str">
        <f>NCB_Detail_by_Geog_Ref!N164</f>
        <v>NA</v>
      </c>
      <c s="49" t="str">
        <f>NCB_Detail_by_Geog_Ref!O164</f>
        <v>NA</v>
      </c>
      <c s="203">
        <f>NCB_Detail_by_Geog_Ref!Q164</f>
        <v>0</v>
      </c>
      <c s="49" t="str">
        <f>NCB_Detail_by_Geog_Ref!R164</f>
        <v>NA</v>
      </c>
      <c s="49" t="str">
        <f>NCB_Detail_by_Geog_Ref!S164</f>
        <v>NA</v>
      </c>
      <c s="136" t="str">
        <f>NCB_Detail_by_Geog_Ref!T164</f>
        <v>NA</v>
      </c>
    </row>
    <row r="167" spans="1:19" ht="15" customHeight="1">
      <c r="A167" s="330"/>
      <c s="171" t="s">
        <v>533</v>
      </c>
      <c s="184" t="s">
        <v>905</v>
      </c>
      <c s="200">
        <f>NCB_Detail_by_Geog_Ref!B165</f>
        <v>0</v>
      </c>
      <c s="49" t="str">
        <f>NCB_Detail_by_Geog_Ref!C165</f>
        <v>NA</v>
      </c>
      <c s="49" t="str">
        <f>NCB_Detail_by_Geog_Ref!D165</f>
        <v>NA</v>
      </c>
      <c s="49" t="str">
        <f>NCB_Detail_by_Geog_Ref!E165</f>
        <v>NA</v>
      </c>
      <c s="203">
        <f>NCB_Detail_by_Geog_Ref!G165</f>
        <v>0</v>
      </c>
      <c s="49" t="str">
        <f>NCB_Detail_by_Geog_Ref!H165</f>
        <v>NA</v>
      </c>
      <c s="49" t="str">
        <f>NCB_Detail_by_Geog_Ref!I165</f>
        <v>NA</v>
      </c>
      <c s="136" t="str">
        <f>NCB_Detail_by_Geog_Ref!J165</f>
        <v>NA</v>
      </c>
      <c s="203">
        <f>NCB_Detail_by_Geog_Ref!L165</f>
        <v>0</v>
      </c>
      <c s="49" t="str">
        <f>NCB_Detail_by_Geog_Ref!M165</f>
        <v>NA</v>
      </c>
      <c s="49" t="str">
        <f>NCB_Detail_by_Geog_Ref!N165</f>
        <v>NA</v>
      </c>
      <c s="49" t="str">
        <f>NCB_Detail_by_Geog_Ref!O165</f>
        <v>NA</v>
      </c>
      <c s="203">
        <f>NCB_Detail_by_Geog_Ref!Q165</f>
        <v>0</v>
      </c>
      <c s="49" t="str">
        <f>NCB_Detail_by_Geog_Ref!R165</f>
        <v>NA</v>
      </c>
      <c s="49" t="str">
        <f>NCB_Detail_by_Geog_Ref!S165</f>
        <v>NA</v>
      </c>
      <c s="136" t="str">
        <f>NCB_Detail_by_Geog_Ref!T165</f>
        <v>NA</v>
      </c>
    </row>
    <row r="168" spans="1:19" ht="15" customHeight="1">
      <c r="A168" s="330"/>
      <c s="147" t="s">
        <v>534</v>
      </c>
      <c s="185" t="s">
        <v>580</v>
      </c>
      <c s="200">
        <f>NCB_Detail_by_Geog_Ref!B166</f>
        <v>0</v>
      </c>
      <c s="49" t="str">
        <f>NCB_Detail_by_Geog_Ref!C166</f>
        <v>NA</v>
      </c>
      <c s="49" t="str">
        <f>NCB_Detail_by_Geog_Ref!D166</f>
        <v>NA</v>
      </c>
      <c s="49" t="str">
        <f>NCB_Detail_by_Geog_Ref!E166</f>
        <v>NA</v>
      </c>
      <c s="203">
        <f>NCB_Detail_by_Geog_Ref!G166</f>
        <v>0</v>
      </c>
      <c s="49" t="str">
        <f>NCB_Detail_by_Geog_Ref!H166</f>
        <v>NA</v>
      </c>
      <c s="49" t="str">
        <f>NCB_Detail_by_Geog_Ref!I166</f>
        <v>NA</v>
      </c>
      <c s="136" t="str">
        <f>NCB_Detail_by_Geog_Ref!J166</f>
        <v>NA</v>
      </c>
      <c s="203">
        <f>NCB_Detail_by_Geog_Ref!L166</f>
        <v>0</v>
      </c>
      <c s="49" t="str">
        <f>NCB_Detail_by_Geog_Ref!M166</f>
        <v>NA</v>
      </c>
      <c s="49" t="str">
        <f>NCB_Detail_by_Geog_Ref!N166</f>
        <v>NA</v>
      </c>
      <c s="49" t="str">
        <f>NCB_Detail_by_Geog_Ref!O166</f>
        <v>NA</v>
      </c>
      <c s="203">
        <f>NCB_Detail_by_Geog_Ref!Q166</f>
        <v>0</v>
      </c>
      <c s="49" t="str">
        <f>NCB_Detail_by_Geog_Ref!R166</f>
        <v>NA</v>
      </c>
      <c s="49" t="str">
        <f>NCB_Detail_by_Geog_Ref!S166</f>
        <v>NA</v>
      </c>
      <c s="136" t="str">
        <f>NCB_Detail_by_Geog_Ref!T166</f>
        <v>NA</v>
      </c>
    </row>
    <row r="169" spans="1:19" ht="15" customHeight="1">
      <c r="A169" s="331"/>
      <c s="175" t="s">
        <v>4</v>
      </c>
      <c s="184" t="s">
        <v>4</v>
      </c>
      <c s="202">
        <f>NCB_Detail_by_Geog_Ref!B167</f>
        <v>0</v>
      </c>
      <c s="52" t="str">
        <f>NCB_Detail_by_Geog_Ref!C167</f>
        <v>NA</v>
      </c>
      <c s="52" t="str">
        <f>NCB_Detail_by_Geog_Ref!D167</f>
        <v>NA</v>
      </c>
      <c s="52" t="str">
        <f>NCB_Detail_by_Geog_Ref!E167</f>
        <v>NA</v>
      </c>
      <c s="205">
        <f>NCB_Detail_by_Geog_Ref!G167</f>
        <v>0</v>
      </c>
      <c s="52" t="str">
        <f>NCB_Detail_by_Geog_Ref!H167</f>
        <v>NA</v>
      </c>
      <c s="52" t="str">
        <f>NCB_Detail_by_Geog_Ref!I167</f>
        <v>NA</v>
      </c>
      <c s="137" t="str">
        <f>NCB_Detail_by_Geog_Ref!J167</f>
        <v>NA</v>
      </c>
      <c s="205">
        <f>NCB_Detail_by_Geog_Ref!L167</f>
        <v>0</v>
      </c>
      <c s="52" t="str">
        <f>NCB_Detail_by_Geog_Ref!M167</f>
        <v>NA</v>
      </c>
      <c s="52" t="str">
        <f>NCB_Detail_by_Geog_Ref!N167</f>
        <v>NA</v>
      </c>
      <c s="52" t="str">
        <f>NCB_Detail_by_Geog_Ref!O167</f>
        <v>NA</v>
      </c>
      <c s="205">
        <f>NCB_Detail_by_Geog_Ref!Q167</f>
        <v>0</v>
      </c>
      <c s="52" t="str">
        <f>NCB_Detail_by_Geog_Ref!R167</f>
        <v>NA</v>
      </c>
      <c s="52" t="str">
        <f>NCB_Detail_by_Geog_Ref!S167</f>
        <v>NA</v>
      </c>
      <c s="137" t="str">
        <f>NCB_Detail_by_Geog_Ref!T167</f>
        <v>NA</v>
      </c>
    </row>
    <row r="170" spans="1:145" s="131" customFormat="1" ht="15" customHeight="1">
      <c r="A170" s="360" t="s">
        <v>384</v>
      </c>
      <c s="138" t="s">
        <v>378</v>
      </c>
      <c s="185" t="s">
        <v>581</v>
      </c>
      <c s="201">
        <f>NCB_Detail_by_Geog_Ref!B168</f>
        <v>0</v>
      </c>
      <c s="51" t="str">
        <f>NCB_Detail_by_Geog_Ref!C168</f>
        <v>NA</v>
      </c>
      <c s="51" t="str">
        <f>NCB_Detail_by_Geog_Ref!D168</f>
        <v>NA</v>
      </c>
      <c s="132"/>
      <c s="204">
        <f>NCB_Detail_by_Geog_Ref!G168</f>
        <v>0</v>
      </c>
      <c s="51" t="str">
        <f>NCB_Detail_by_Geog_Ref!H168</f>
        <v>NA</v>
      </c>
      <c s="51" t="str">
        <f>NCB_Detail_by_Geog_Ref!I168</f>
        <v>NA</v>
      </c>
      <c s="132"/>
      <c s="204">
        <f>NCB_Detail_by_Geog_Ref!L168</f>
        <v>0</v>
      </c>
      <c s="51" t="str">
        <f>NCB_Detail_by_Geog_Ref!M168</f>
        <v>NA</v>
      </c>
      <c s="51" t="str">
        <f>NCB_Detail_by_Geog_Ref!N168</f>
        <v>NA</v>
      </c>
      <c s="51"/>
      <c s="204">
        <f>NCB_Detail_by_Geog_Ref!Q168</f>
        <v>0</v>
      </c>
      <c s="51" t="str">
        <f>NCB_Detail_by_Geog_Ref!R168</f>
        <v>NA</v>
      </c>
      <c s="51" t="str">
        <f>NCB_Detail_by_Geog_Ref!S168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71" spans="1:145" s="135" customFormat="1" ht="15" customHeight="1">
      <c r="A171" s="330"/>
      <c s="183" t="s">
        <v>366</v>
      </c>
      <c s="185" t="s">
        <v>582</v>
      </c>
      <c s="213">
        <f>NCB_Detail_by_Geog_Ref!B169</f>
        <v>0</v>
      </c>
      <c s="133" t="str">
        <f>NCB_Detail_by_Geog_Ref!C169</f>
        <v>NA</v>
      </c>
      <c s="133" t="str">
        <f>NCB_Detail_by_Geog_Ref!D169</f>
        <v>NA</v>
      </c>
      <c s="134" t="str">
        <f>NCB_Detail_by_Geog_Ref!E169</f>
        <v>NA</v>
      </c>
      <c s="213">
        <f>NCB_Detail_by_Geog_Ref!G169</f>
        <v>0</v>
      </c>
      <c s="133" t="str">
        <f>NCB_Detail_by_Geog_Ref!H169</f>
        <v>NA</v>
      </c>
      <c s="133" t="str">
        <f>NCB_Detail_by_Geog_Ref!I169</f>
        <v>NA</v>
      </c>
      <c s="134" t="str">
        <f>NCB_Detail_by_Geog_Ref!J169</f>
        <v>NA</v>
      </c>
      <c s="213">
        <f>NCB_Detail_by_Geog_Ref!L169</f>
        <v>0</v>
      </c>
      <c s="133" t="str">
        <f>NCB_Detail_by_Geog_Ref!M169</f>
        <v>NA</v>
      </c>
      <c s="133" t="str">
        <f>NCB_Detail_by_Geog_Ref!N169</f>
        <v>NA</v>
      </c>
      <c s="133" t="str">
        <f>NCB_Detail_by_Geog_Ref!O169</f>
        <v>NA</v>
      </c>
      <c s="213">
        <f>NCB_Detail_by_Geog_Ref!Q169</f>
        <v>0</v>
      </c>
      <c s="133" t="str">
        <f>NCB_Detail_by_Geog_Ref!R169</f>
        <v>NA</v>
      </c>
      <c s="133" t="str">
        <f>NCB_Detail_by_Geog_Ref!S169</f>
        <v>NA</v>
      </c>
      <c s="134" t="str">
        <f>NCB_Detail_by_Geog_Ref!T169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72" spans="1:145" s="135" customFormat="1" ht="15" customHeight="1">
      <c r="A172" s="330"/>
      <c s="183" t="s">
        <v>522</v>
      </c>
      <c s="185" t="s">
        <v>906</v>
      </c>
      <c s="213">
        <f>NCB_Detail_by_Geog_Ref!B170</f>
        <v>0</v>
      </c>
      <c s="133" t="str">
        <f>NCB_Detail_by_Geog_Ref!C170</f>
        <v>NA</v>
      </c>
      <c s="133" t="str">
        <f>NCB_Detail_by_Geog_Ref!D170</f>
        <v>NA</v>
      </c>
      <c s="134" t="str">
        <f>NCB_Detail_by_Geog_Ref!E170</f>
        <v>NA</v>
      </c>
      <c s="213">
        <f>NCB_Detail_by_Geog_Ref!G170</f>
        <v>0</v>
      </c>
      <c s="133" t="str">
        <f>NCB_Detail_by_Geog_Ref!H170</f>
        <v>NA</v>
      </c>
      <c s="133" t="str">
        <f>NCB_Detail_by_Geog_Ref!I170</f>
        <v>NA</v>
      </c>
      <c s="134" t="str">
        <f>NCB_Detail_by_Geog_Ref!J170</f>
        <v>NA</v>
      </c>
      <c s="213">
        <f>NCB_Detail_by_Geog_Ref!L170</f>
        <v>0</v>
      </c>
      <c s="133" t="str">
        <f>NCB_Detail_by_Geog_Ref!M170</f>
        <v>NA</v>
      </c>
      <c s="133" t="str">
        <f>NCB_Detail_by_Geog_Ref!N170</f>
        <v>NA</v>
      </c>
      <c s="134" t="str">
        <f>NCB_Detail_by_Geog_Ref!O170</f>
        <v>NA</v>
      </c>
      <c s="213">
        <f>NCB_Detail_by_Geog_Ref!Q170</f>
        <v>0</v>
      </c>
      <c s="133" t="str">
        <f>NCB_Detail_by_Geog_Ref!R170</f>
        <v>NA</v>
      </c>
      <c s="133" t="str">
        <f>NCB_Detail_by_Geog_Ref!S170</f>
        <v>NA</v>
      </c>
      <c s="134" t="str">
        <f>NCB_Detail_by_Geog_Ref!T170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73" spans="1:145" s="135" customFormat="1" ht="15" customHeight="1">
      <c r="A173" s="330"/>
      <c s="183" t="s">
        <v>523</v>
      </c>
      <c s="186" t="s">
        <v>907</v>
      </c>
      <c s="213">
        <f>NCB_Detail_by_Geog_Ref!B171</f>
        <v>0</v>
      </c>
      <c s="133" t="str">
        <f>NCB_Detail_by_Geog_Ref!C171</f>
        <v>NA</v>
      </c>
      <c s="133" t="str">
        <f>NCB_Detail_by_Geog_Ref!D171</f>
        <v>NA</v>
      </c>
      <c s="134" t="str">
        <f>NCB_Detail_by_Geog_Ref!E171</f>
        <v>NA</v>
      </c>
      <c s="213">
        <f>NCB_Detail_by_Geog_Ref!G171</f>
        <v>0</v>
      </c>
      <c s="133" t="str">
        <f>NCB_Detail_by_Geog_Ref!H171</f>
        <v>NA</v>
      </c>
      <c s="133" t="str">
        <f>NCB_Detail_by_Geog_Ref!I171</f>
        <v>NA</v>
      </c>
      <c s="134" t="str">
        <f>NCB_Detail_by_Geog_Ref!J171</f>
        <v>NA</v>
      </c>
      <c s="213">
        <f>NCB_Detail_by_Geog_Ref!L171</f>
        <v>0</v>
      </c>
      <c s="133" t="str">
        <f>NCB_Detail_by_Geog_Ref!M171</f>
        <v>NA</v>
      </c>
      <c s="133" t="str">
        <f>NCB_Detail_by_Geog_Ref!N171</f>
        <v>NA</v>
      </c>
      <c s="134" t="str">
        <f>NCB_Detail_by_Geog_Ref!O171</f>
        <v>NA</v>
      </c>
      <c s="213">
        <f>NCB_Detail_by_Geog_Ref!Q171</f>
        <v>0</v>
      </c>
      <c s="133" t="str">
        <f>NCB_Detail_by_Geog_Ref!R171</f>
        <v>NA</v>
      </c>
      <c s="133" t="str">
        <f>NCB_Detail_by_Geog_Ref!S171</f>
        <v>NA</v>
      </c>
      <c s="134" t="str">
        <f>NCB_Detail_by_Geog_Ref!T171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74" spans="1:145" s="135" customFormat="1" ht="15" customHeight="1">
      <c r="A174" s="330"/>
      <c s="183" t="s">
        <v>524</v>
      </c>
      <c s="186" t="s">
        <v>908</v>
      </c>
      <c s="213">
        <f>NCB_Detail_by_Geog_Ref!B172</f>
        <v>0</v>
      </c>
      <c s="133" t="str">
        <f>NCB_Detail_by_Geog_Ref!C172</f>
        <v>NA</v>
      </c>
      <c s="133" t="str">
        <f>NCB_Detail_by_Geog_Ref!D172</f>
        <v>NA</v>
      </c>
      <c s="134" t="str">
        <f>NCB_Detail_by_Geog_Ref!E172</f>
        <v>NA</v>
      </c>
      <c s="213">
        <f>NCB_Detail_by_Geog_Ref!G172</f>
        <v>0</v>
      </c>
      <c s="133" t="str">
        <f>NCB_Detail_by_Geog_Ref!H172</f>
        <v>NA</v>
      </c>
      <c s="133" t="str">
        <f>NCB_Detail_by_Geog_Ref!I172</f>
        <v>NA</v>
      </c>
      <c s="134" t="str">
        <f>NCB_Detail_by_Geog_Ref!J172</f>
        <v>NA</v>
      </c>
      <c s="213">
        <f>NCB_Detail_by_Geog_Ref!L172</f>
        <v>0</v>
      </c>
      <c s="133" t="str">
        <f>NCB_Detail_by_Geog_Ref!M172</f>
        <v>NA</v>
      </c>
      <c s="133" t="str">
        <f>NCB_Detail_by_Geog_Ref!N172</f>
        <v>NA</v>
      </c>
      <c s="134" t="str">
        <f>NCB_Detail_by_Geog_Ref!O172</f>
        <v>NA</v>
      </c>
      <c s="213">
        <f>NCB_Detail_by_Geog_Ref!Q172</f>
        <v>0</v>
      </c>
      <c s="133" t="str">
        <f>NCB_Detail_by_Geog_Ref!R172</f>
        <v>NA</v>
      </c>
      <c s="133" t="str">
        <f>NCB_Detail_by_Geog_Ref!S172</f>
        <v>NA</v>
      </c>
      <c s="134" t="str">
        <f>NCB_Detail_by_Geog_Ref!T172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75" spans="1:145" s="135" customFormat="1" ht="15" customHeight="1">
      <c r="A175" s="330"/>
      <c s="183" t="s">
        <v>525</v>
      </c>
      <c s="184" t="s">
        <v>909</v>
      </c>
      <c s="213">
        <f>NCB_Detail_by_Geog_Ref!B173</f>
        <v>0</v>
      </c>
      <c s="133" t="str">
        <f>NCB_Detail_by_Geog_Ref!C173</f>
        <v>NA</v>
      </c>
      <c s="133" t="str">
        <f>NCB_Detail_by_Geog_Ref!D173</f>
        <v>NA</v>
      </c>
      <c s="134" t="str">
        <f>NCB_Detail_by_Geog_Ref!E173</f>
        <v>NA</v>
      </c>
      <c s="213">
        <f>NCB_Detail_by_Geog_Ref!G173</f>
        <v>0</v>
      </c>
      <c s="133" t="str">
        <f>NCB_Detail_by_Geog_Ref!H173</f>
        <v>NA</v>
      </c>
      <c s="133" t="str">
        <f>NCB_Detail_by_Geog_Ref!I173</f>
        <v>NA</v>
      </c>
      <c s="134" t="str">
        <f>NCB_Detail_by_Geog_Ref!J173</f>
        <v>NA</v>
      </c>
      <c s="213">
        <f>NCB_Detail_by_Geog_Ref!L173</f>
        <v>0</v>
      </c>
      <c s="133" t="str">
        <f>NCB_Detail_by_Geog_Ref!M173</f>
        <v>NA</v>
      </c>
      <c s="133" t="str">
        <f>NCB_Detail_by_Geog_Ref!N173</f>
        <v>NA</v>
      </c>
      <c s="134" t="str">
        <f>NCB_Detail_by_Geog_Ref!O173</f>
        <v>NA</v>
      </c>
      <c s="213">
        <f>NCB_Detail_by_Geog_Ref!Q173</f>
        <v>0</v>
      </c>
      <c s="133" t="str">
        <f>NCB_Detail_by_Geog_Ref!R173</f>
        <v>NA</v>
      </c>
      <c s="133" t="str">
        <f>NCB_Detail_by_Geog_Ref!S173</f>
        <v>NA</v>
      </c>
      <c s="134" t="str">
        <f>NCB_Detail_by_Geog_Ref!T173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76" spans="1:19" ht="15" customHeight="1">
      <c r="A176" s="330"/>
      <c s="185" t="s">
        <v>73</v>
      </c>
      <c s="184" t="s">
        <v>583</v>
      </c>
      <c s="200">
        <f>NCB_Detail_by_Geog_Ref!B174</f>
        <v>0</v>
      </c>
      <c s="49" t="str">
        <f>NCB_Detail_by_Geog_Ref!C174</f>
        <v>NA</v>
      </c>
      <c s="49" t="str">
        <f>NCB_Detail_by_Geog_Ref!D174</f>
        <v>NA</v>
      </c>
      <c s="136" t="str">
        <f>NCB_Detail_by_Geog_Ref!E174</f>
        <v>NA</v>
      </c>
      <c s="200">
        <f>NCB_Detail_by_Geog_Ref!G174</f>
        <v>0</v>
      </c>
      <c s="49" t="str">
        <f>NCB_Detail_by_Geog_Ref!H174</f>
        <v>NA</v>
      </c>
      <c s="49" t="str">
        <f>NCB_Detail_by_Geog_Ref!I174</f>
        <v>NA</v>
      </c>
      <c s="136" t="str">
        <f>NCB_Detail_by_Geog_Ref!J174</f>
        <v>NA</v>
      </c>
      <c s="200">
        <f>NCB_Detail_by_Geog_Ref!L174</f>
        <v>0</v>
      </c>
      <c s="49" t="str">
        <f>NCB_Detail_by_Geog_Ref!M174</f>
        <v>NA</v>
      </c>
      <c s="49" t="str">
        <f>NCB_Detail_by_Geog_Ref!N174</f>
        <v>NA</v>
      </c>
      <c s="136" t="str">
        <f>NCB_Detail_by_Geog_Ref!O174</f>
        <v>NA</v>
      </c>
      <c s="200">
        <f>NCB_Detail_by_Geog_Ref!Q174</f>
        <v>0</v>
      </c>
      <c s="49" t="str">
        <f>NCB_Detail_by_Geog_Ref!R174</f>
        <v>NA</v>
      </c>
      <c s="49" t="str">
        <f>NCB_Detail_by_Geog_Ref!S174</f>
        <v>NA</v>
      </c>
      <c s="136" t="str">
        <f>NCB_Detail_by_Geog_Ref!T174</f>
        <v>NA</v>
      </c>
    </row>
    <row r="177" spans="1:19" ht="15" customHeight="1">
      <c r="A177" s="330"/>
      <c s="147" t="s">
        <v>546</v>
      </c>
      <c s="184" t="s">
        <v>910</v>
      </c>
      <c s="200">
        <f>NCB_Detail_by_Geog_Ref!B175</f>
        <v>0</v>
      </c>
      <c s="49" t="str">
        <f>NCB_Detail_by_Geog_Ref!C175</f>
        <v>NA</v>
      </c>
      <c s="49" t="str">
        <f>NCB_Detail_by_Geog_Ref!D175</f>
        <v>NA</v>
      </c>
      <c s="136" t="str">
        <f>NCB_Detail_by_Geog_Ref!E175</f>
        <v>NA</v>
      </c>
      <c s="200">
        <f>NCB_Detail_by_Geog_Ref!G175</f>
        <v>0</v>
      </c>
      <c s="49" t="str">
        <f>NCB_Detail_by_Geog_Ref!H175</f>
        <v>NA</v>
      </c>
      <c s="49" t="str">
        <f>NCB_Detail_by_Geog_Ref!I175</f>
        <v>NA</v>
      </c>
      <c s="136" t="str">
        <f>NCB_Detail_by_Geog_Ref!J175</f>
        <v>NA</v>
      </c>
      <c s="200">
        <f>NCB_Detail_by_Geog_Ref!L175</f>
        <v>0</v>
      </c>
      <c s="49" t="str">
        <f>NCB_Detail_by_Geog_Ref!M175</f>
        <v>NA</v>
      </c>
      <c s="49" t="str">
        <f>NCB_Detail_by_Geog_Ref!N175</f>
        <v>NA</v>
      </c>
      <c s="136" t="str">
        <f>NCB_Detail_by_Geog_Ref!O175</f>
        <v>NA</v>
      </c>
      <c s="200">
        <f>NCB_Detail_by_Geog_Ref!Q175</f>
        <v>0</v>
      </c>
      <c s="49" t="str">
        <f>NCB_Detail_by_Geog_Ref!R175</f>
        <v>NA</v>
      </c>
      <c s="49" t="str">
        <f>NCB_Detail_by_Geog_Ref!S175</f>
        <v>NA</v>
      </c>
      <c s="136" t="str">
        <f>NCB_Detail_by_Geog_Ref!T175</f>
        <v>NA</v>
      </c>
    </row>
    <row r="178" spans="1:19" ht="15" customHeight="1">
      <c r="A178" s="330"/>
      <c s="185" t="s">
        <v>547</v>
      </c>
      <c s="185" t="s">
        <v>911</v>
      </c>
      <c s="200">
        <f>NCB_Detail_by_Geog_Ref!B176</f>
        <v>0</v>
      </c>
      <c s="49" t="str">
        <f>NCB_Detail_by_Geog_Ref!C176</f>
        <v>NA</v>
      </c>
      <c s="49" t="str">
        <f>NCB_Detail_by_Geog_Ref!D176</f>
        <v>NA</v>
      </c>
      <c s="136" t="str">
        <f>NCB_Detail_by_Geog_Ref!E176</f>
        <v>NA</v>
      </c>
      <c s="200">
        <f>NCB_Detail_by_Geog_Ref!G176</f>
        <v>0</v>
      </c>
      <c s="49" t="str">
        <f>NCB_Detail_by_Geog_Ref!H176</f>
        <v>NA</v>
      </c>
      <c s="49" t="str">
        <f>NCB_Detail_by_Geog_Ref!I176</f>
        <v>NA</v>
      </c>
      <c s="136" t="str">
        <f>NCB_Detail_by_Geog_Ref!J176</f>
        <v>NA</v>
      </c>
      <c s="200">
        <f>NCB_Detail_by_Geog_Ref!L176</f>
        <v>0</v>
      </c>
      <c s="49" t="str">
        <f>NCB_Detail_by_Geog_Ref!M176</f>
        <v>NA</v>
      </c>
      <c s="49" t="str">
        <f>NCB_Detail_by_Geog_Ref!N176</f>
        <v>NA</v>
      </c>
      <c s="136" t="str">
        <f>NCB_Detail_by_Geog_Ref!O176</f>
        <v>NA</v>
      </c>
      <c s="200">
        <f>NCB_Detail_by_Geog_Ref!Q176</f>
        <v>0</v>
      </c>
      <c s="49" t="str">
        <f>NCB_Detail_by_Geog_Ref!R176</f>
        <v>NA</v>
      </c>
      <c s="49" t="str">
        <f>NCB_Detail_by_Geog_Ref!S176</f>
        <v>NA</v>
      </c>
      <c s="136" t="str">
        <f>NCB_Detail_by_Geog_Ref!T176</f>
        <v>NA</v>
      </c>
    </row>
    <row r="179" spans="1:19" ht="15" customHeight="1">
      <c r="A179" s="330"/>
      <c s="147" t="s">
        <v>548</v>
      </c>
      <c s="185" t="s">
        <v>912</v>
      </c>
      <c s="200">
        <f>NCB_Detail_by_Geog_Ref!B177</f>
        <v>0</v>
      </c>
      <c s="49" t="str">
        <f>NCB_Detail_by_Geog_Ref!C177</f>
        <v>NA</v>
      </c>
      <c s="49" t="str">
        <f>NCB_Detail_by_Geog_Ref!D177</f>
        <v>NA</v>
      </c>
      <c s="136" t="str">
        <f>NCB_Detail_by_Geog_Ref!E177</f>
        <v>NA</v>
      </c>
      <c s="200">
        <f>NCB_Detail_by_Geog_Ref!G177</f>
        <v>0</v>
      </c>
      <c s="49" t="str">
        <f>NCB_Detail_by_Geog_Ref!H177</f>
        <v>NA</v>
      </c>
      <c s="49" t="str">
        <f>NCB_Detail_by_Geog_Ref!I177</f>
        <v>NA</v>
      </c>
      <c s="136" t="str">
        <f>NCB_Detail_by_Geog_Ref!J177</f>
        <v>NA</v>
      </c>
      <c s="200">
        <f>NCB_Detail_by_Geog_Ref!L177</f>
        <v>0</v>
      </c>
      <c s="49" t="str">
        <f>NCB_Detail_by_Geog_Ref!M177</f>
        <v>NA</v>
      </c>
      <c s="49" t="str">
        <f>NCB_Detail_by_Geog_Ref!N177</f>
        <v>NA</v>
      </c>
      <c s="136" t="str">
        <f>NCB_Detail_by_Geog_Ref!O177</f>
        <v>NA</v>
      </c>
      <c s="200">
        <f>NCB_Detail_by_Geog_Ref!Q177</f>
        <v>0</v>
      </c>
      <c s="49" t="str">
        <f>NCB_Detail_by_Geog_Ref!R177</f>
        <v>NA</v>
      </c>
      <c s="49" t="str">
        <f>NCB_Detail_by_Geog_Ref!S177</f>
        <v>NA</v>
      </c>
      <c s="136" t="str">
        <f>NCB_Detail_by_Geog_Ref!T177</f>
        <v>NA</v>
      </c>
    </row>
    <row r="180" spans="1:19" ht="15" customHeight="1">
      <c r="A180" s="330"/>
      <c s="185" t="s">
        <v>335</v>
      </c>
      <c s="185" t="s">
        <v>584</v>
      </c>
      <c s="200">
        <f>NCB_Detail_by_Geog_Ref!B178</f>
        <v>0</v>
      </c>
      <c s="49" t="str">
        <f>NCB_Detail_by_Geog_Ref!C178</f>
        <v>NA</v>
      </c>
      <c s="49" t="str">
        <f>NCB_Detail_by_Geog_Ref!D178</f>
        <v>NA</v>
      </c>
      <c s="136" t="str">
        <f>NCB_Detail_by_Geog_Ref!E178</f>
        <v>NA</v>
      </c>
      <c s="200">
        <f>NCB_Detail_by_Geog_Ref!G178</f>
        <v>0</v>
      </c>
      <c s="49" t="str">
        <f>NCB_Detail_by_Geog_Ref!H178</f>
        <v>NA</v>
      </c>
      <c s="49" t="str">
        <f>NCB_Detail_by_Geog_Ref!I178</f>
        <v>NA</v>
      </c>
      <c s="136" t="str">
        <f>NCB_Detail_by_Geog_Ref!J178</f>
        <v>NA</v>
      </c>
      <c s="200">
        <f>NCB_Detail_by_Geog_Ref!L178</f>
        <v>0</v>
      </c>
      <c s="49" t="str">
        <f>NCB_Detail_by_Geog_Ref!M178</f>
        <v>NA</v>
      </c>
      <c s="49" t="str">
        <f>NCB_Detail_by_Geog_Ref!N178</f>
        <v>NA</v>
      </c>
      <c s="136" t="str">
        <f>NCB_Detail_by_Geog_Ref!O178</f>
        <v>NA</v>
      </c>
      <c s="200">
        <f>NCB_Detail_by_Geog_Ref!Q178</f>
        <v>0</v>
      </c>
      <c s="49" t="str">
        <f>NCB_Detail_by_Geog_Ref!R178</f>
        <v>NA</v>
      </c>
      <c s="49" t="str">
        <f>NCB_Detail_by_Geog_Ref!S178</f>
        <v>NA</v>
      </c>
      <c s="136" t="str">
        <f>NCB_Detail_by_Geog_Ref!T178</f>
        <v>NA</v>
      </c>
    </row>
    <row r="181" spans="1:19" ht="15" customHeight="1">
      <c r="A181" s="331"/>
      <c s="176" t="s">
        <v>5</v>
      </c>
      <c s="185" t="s">
        <v>5</v>
      </c>
      <c s="202">
        <f>NCB_Detail_by_Geog_Ref!B179</f>
        <v>0</v>
      </c>
      <c s="52" t="str">
        <f>NCB_Detail_by_Geog_Ref!C179</f>
        <v>NA</v>
      </c>
      <c s="52" t="str">
        <f>NCB_Detail_by_Geog_Ref!D179</f>
        <v>NA</v>
      </c>
      <c s="137" t="str">
        <f>NCB_Detail_by_Geog_Ref!E179</f>
        <v>NA</v>
      </c>
      <c s="205">
        <f>NCB_Detail_by_Geog_Ref!G179</f>
        <v>0</v>
      </c>
      <c s="52" t="str">
        <f>NCB_Detail_by_Geog_Ref!H179</f>
        <v>NA</v>
      </c>
      <c s="52" t="str">
        <f>NCB_Detail_by_Geog_Ref!I179</f>
        <v>NA</v>
      </c>
      <c s="137" t="str">
        <f>NCB_Detail_by_Geog_Ref!J179</f>
        <v>NA</v>
      </c>
      <c s="205">
        <f>NCB_Detail_by_Geog_Ref!L179</f>
        <v>0</v>
      </c>
      <c s="52" t="str">
        <f>NCB_Detail_by_Geog_Ref!M179</f>
        <v>NA</v>
      </c>
      <c s="52" t="str">
        <f>NCB_Detail_by_Geog_Ref!N179</f>
        <v>NA</v>
      </c>
      <c s="52" t="str">
        <f>NCB_Detail_by_Geog_Ref!O179</f>
        <v>NA</v>
      </c>
      <c s="205">
        <f>NCB_Detail_by_Geog_Ref!Q179</f>
        <v>0</v>
      </c>
      <c s="52" t="str">
        <f>NCB_Detail_by_Geog_Ref!R179</f>
        <v>NA</v>
      </c>
      <c s="52" t="str">
        <f>NCB_Detail_by_Geog_Ref!S179</f>
        <v>NA</v>
      </c>
      <c s="137" t="str">
        <f>NCB_Detail_by_Geog_Ref!T179</f>
        <v>NA</v>
      </c>
    </row>
    <row r="182" spans="1:145" s="131" customFormat="1" ht="15" customHeight="1">
      <c r="A182" s="361" t="s">
        <v>382</v>
      </c>
      <c s="222" t="s">
        <v>52</v>
      </c>
      <c s="287" t="s">
        <v>585</v>
      </c>
      <c s="201">
        <f>NCB_Detail_by_Geog_Ref!B180</f>
        <v>0</v>
      </c>
      <c s="51" t="str">
        <f>NCB_Detail_by_Geog_Ref!C180</f>
        <v>NA</v>
      </c>
      <c s="51" t="str">
        <f>NCB_Detail_by_Geog_Ref!D180</f>
        <v>NA</v>
      </c>
      <c s="51"/>
      <c s="204">
        <f>NCB_Detail_by_Geog_Ref!G180</f>
        <v>0</v>
      </c>
      <c s="51" t="str">
        <f>NCB_Detail_by_Geog_Ref!H180</f>
        <v>NA</v>
      </c>
      <c s="51" t="str">
        <f>NCB_Detail_by_Geog_Ref!I180</f>
        <v>NA</v>
      </c>
      <c s="132"/>
      <c s="204">
        <f>NCB_Detail_by_Geog_Ref!L180</f>
        <v>0</v>
      </c>
      <c s="51" t="str">
        <f>NCB_Detail_by_Geog_Ref!M180</f>
        <v>NA</v>
      </c>
      <c s="51" t="str">
        <f>NCB_Detail_by_Geog_Ref!N180</f>
        <v>NA</v>
      </c>
      <c s="51"/>
      <c s="204">
        <f>NCB_Detail_by_Geog_Ref!Q180</f>
        <v>0</v>
      </c>
      <c s="51" t="str">
        <f>NCB_Detail_by_Geog_Ref!R180</f>
        <v>NA</v>
      </c>
      <c s="51" t="str">
        <f>NCB_Detail_by_Geog_Ref!S180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83" spans="1:145" s="135" customFormat="1" ht="15" customHeight="1">
      <c r="A183" s="330"/>
      <c s="223" t="s">
        <v>284</v>
      </c>
      <c s="288" t="s">
        <v>913</v>
      </c>
      <c s="213">
        <f>NCB_Detail_by_Geog_Ref!B181</f>
        <v>0</v>
      </c>
      <c s="133" t="str">
        <f>NCB_Detail_by_Geog_Ref!C181</f>
        <v>NA</v>
      </c>
      <c s="133" t="str">
        <f>NCB_Detail_by_Geog_Ref!D181</f>
        <v>NA</v>
      </c>
      <c s="133" t="str">
        <f>NCB_Detail_by_Geog_Ref!E181</f>
        <v>NA</v>
      </c>
      <c s="210">
        <f>NCB_Detail_by_Geog_Ref!G181</f>
        <v>0</v>
      </c>
      <c s="133" t="str">
        <f>NCB_Detail_by_Geog_Ref!H181</f>
        <v>NA</v>
      </c>
      <c s="133" t="str">
        <f>NCB_Detail_by_Geog_Ref!I181</f>
        <v>NA</v>
      </c>
      <c s="134" t="str">
        <f>NCB_Detail_by_Geog_Ref!J181</f>
        <v>NA</v>
      </c>
      <c s="210">
        <f>NCB_Detail_by_Geog_Ref!L181</f>
        <v>0</v>
      </c>
      <c s="133" t="str">
        <f>NCB_Detail_by_Geog_Ref!M181</f>
        <v>NA</v>
      </c>
      <c s="133" t="str">
        <f>NCB_Detail_by_Geog_Ref!N181</f>
        <v>NA</v>
      </c>
      <c s="133" t="str">
        <f>NCB_Detail_by_Geog_Ref!O181</f>
        <v>NA</v>
      </c>
      <c s="210">
        <f>NCB_Detail_by_Geog_Ref!Q181</f>
        <v>0</v>
      </c>
      <c s="133" t="str">
        <f>NCB_Detail_by_Geog_Ref!R181</f>
        <v>NA</v>
      </c>
      <c s="133" t="str">
        <f>NCB_Detail_by_Geog_Ref!S181</f>
        <v>NA</v>
      </c>
      <c s="134" t="str">
        <f>NCB_Detail_by_Geog_Ref!T181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84" spans="1:145" s="135" customFormat="1" ht="15" customHeight="1">
      <c r="A184" s="330"/>
      <c s="224" t="s">
        <v>285</v>
      </c>
      <c s="289" t="s">
        <v>914</v>
      </c>
      <c s="213">
        <f>NCB_Detail_by_Geog_Ref!B182</f>
        <v>0</v>
      </c>
      <c s="133" t="str">
        <f>NCB_Detail_by_Geog_Ref!C182</f>
        <v>NA</v>
      </c>
      <c s="133" t="str">
        <f>NCB_Detail_by_Geog_Ref!D182</f>
        <v>NA</v>
      </c>
      <c s="133" t="str">
        <f>NCB_Detail_by_Geog_Ref!E182</f>
        <v>NA</v>
      </c>
      <c s="210">
        <f>NCB_Detail_by_Geog_Ref!G182</f>
        <v>0</v>
      </c>
      <c s="133" t="str">
        <f>NCB_Detail_by_Geog_Ref!H182</f>
        <v>NA</v>
      </c>
      <c s="133" t="str">
        <f>NCB_Detail_by_Geog_Ref!I182</f>
        <v>NA</v>
      </c>
      <c s="134" t="str">
        <f>NCB_Detail_by_Geog_Ref!J182</f>
        <v>NA</v>
      </c>
      <c s="210">
        <f>NCB_Detail_by_Geog_Ref!L182</f>
        <v>0</v>
      </c>
      <c s="133" t="str">
        <f>NCB_Detail_by_Geog_Ref!M182</f>
        <v>NA</v>
      </c>
      <c s="133" t="str">
        <f>NCB_Detail_by_Geog_Ref!N182</f>
        <v>NA</v>
      </c>
      <c s="133" t="str">
        <f>NCB_Detail_by_Geog_Ref!O182</f>
        <v>NA</v>
      </c>
      <c s="210">
        <f>NCB_Detail_by_Geog_Ref!Q182</f>
        <v>0</v>
      </c>
      <c s="133" t="str">
        <f>NCB_Detail_by_Geog_Ref!R182</f>
        <v>NA</v>
      </c>
      <c s="133" t="str">
        <f>NCB_Detail_by_Geog_Ref!S182</f>
        <v>NA</v>
      </c>
      <c s="134" t="str">
        <f>NCB_Detail_by_Geog_Ref!T182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85" spans="1:145" s="135" customFormat="1" ht="15" customHeight="1">
      <c r="A185" s="330"/>
      <c s="224" t="s">
        <v>286</v>
      </c>
      <c s="289" t="s">
        <v>915</v>
      </c>
      <c s="213">
        <f>NCB_Detail_by_Geog_Ref!B183</f>
        <v>0</v>
      </c>
      <c s="133" t="str">
        <f>NCB_Detail_by_Geog_Ref!C183</f>
        <v>NA</v>
      </c>
      <c s="133" t="str">
        <f>NCB_Detail_by_Geog_Ref!D183</f>
        <v>NA</v>
      </c>
      <c s="133" t="str">
        <f>NCB_Detail_by_Geog_Ref!E183</f>
        <v>NA</v>
      </c>
      <c s="210">
        <f>NCB_Detail_by_Geog_Ref!G183</f>
        <v>0</v>
      </c>
      <c s="133" t="str">
        <f>NCB_Detail_by_Geog_Ref!H183</f>
        <v>NA</v>
      </c>
      <c s="133" t="str">
        <f>NCB_Detail_by_Geog_Ref!I183</f>
        <v>NA</v>
      </c>
      <c s="134" t="str">
        <f>NCB_Detail_by_Geog_Ref!J183</f>
        <v>NA</v>
      </c>
      <c s="210">
        <f>NCB_Detail_by_Geog_Ref!L183</f>
        <v>0</v>
      </c>
      <c s="133" t="str">
        <f>NCB_Detail_by_Geog_Ref!M183</f>
        <v>NA</v>
      </c>
      <c s="133" t="str">
        <f>NCB_Detail_by_Geog_Ref!N183</f>
        <v>NA</v>
      </c>
      <c s="133" t="str">
        <f>NCB_Detail_by_Geog_Ref!O183</f>
        <v>NA</v>
      </c>
      <c s="210">
        <f>NCB_Detail_by_Geog_Ref!Q183</f>
        <v>0</v>
      </c>
      <c s="133" t="str">
        <f>NCB_Detail_by_Geog_Ref!R183</f>
        <v>NA</v>
      </c>
      <c s="133" t="str">
        <f>NCB_Detail_by_Geog_Ref!S183</f>
        <v>NA</v>
      </c>
      <c s="134" t="str">
        <f>NCB_Detail_by_Geog_Ref!T183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86" spans="1:145" s="135" customFormat="1" ht="15" customHeight="1">
      <c r="A186" s="330"/>
      <c s="224" t="s">
        <v>287</v>
      </c>
      <c s="289" t="s">
        <v>916</v>
      </c>
      <c s="213">
        <f>NCB_Detail_by_Geog_Ref!B184</f>
        <v>0</v>
      </c>
      <c s="133" t="str">
        <f>NCB_Detail_by_Geog_Ref!C184</f>
        <v>NA</v>
      </c>
      <c s="133" t="str">
        <f>NCB_Detail_by_Geog_Ref!D184</f>
        <v>NA</v>
      </c>
      <c s="133" t="str">
        <f>NCB_Detail_by_Geog_Ref!E184</f>
        <v>NA</v>
      </c>
      <c s="210">
        <f>NCB_Detail_by_Geog_Ref!G184</f>
        <v>0</v>
      </c>
      <c s="133" t="str">
        <f>NCB_Detail_by_Geog_Ref!H184</f>
        <v>NA</v>
      </c>
      <c s="133" t="str">
        <f>NCB_Detail_by_Geog_Ref!I184</f>
        <v>NA</v>
      </c>
      <c s="134" t="str">
        <f>NCB_Detail_by_Geog_Ref!J184</f>
        <v>NA</v>
      </c>
      <c s="210">
        <f>NCB_Detail_by_Geog_Ref!L184</f>
        <v>0</v>
      </c>
      <c s="133" t="str">
        <f>NCB_Detail_by_Geog_Ref!M184</f>
        <v>NA</v>
      </c>
      <c s="133" t="str">
        <f>NCB_Detail_by_Geog_Ref!N184</f>
        <v>NA</v>
      </c>
      <c s="133" t="str">
        <f>NCB_Detail_by_Geog_Ref!O184</f>
        <v>NA</v>
      </c>
      <c s="210">
        <f>NCB_Detail_by_Geog_Ref!Q184</f>
        <v>0</v>
      </c>
      <c s="133" t="str">
        <f>NCB_Detail_by_Geog_Ref!R184</f>
        <v>NA</v>
      </c>
      <c s="133" t="str">
        <f>NCB_Detail_by_Geog_Ref!S184</f>
        <v>NA</v>
      </c>
      <c s="134" t="str">
        <f>NCB_Detail_by_Geog_Ref!T184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87" spans="1:19" ht="15" customHeight="1">
      <c r="A187" s="330"/>
      <c s="225" t="s">
        <v>288</v>
      </c>
      <c s="288" t="s">
        <v>917</v>
      </c>
      <c s="200">
        <f>NCB_Detail_by_Geog_Ref!B185</f>
        <v>0</v>
      </c>
      <c s="49" t="str">
        <f>NCB_Detail_by_Geog_Ref!C185</f>
        <v>NA</v>
      </c>
      <c s="49" t="str">
        <f>NCB_Detail_by_Geog_Ref!D185</f>
        <v>NA</v>
      </c>
      <c s="49" t="str">
        <f>NCB_Detail_by_Geog_Ref!E185</f>
        <v>NA</v>
      </c>
      <c s="203">
        <f>NCB_Detail_by_Geog_Ref!G185</f>
        <v>0</v>
      </c>
      <c s="49" t="str">
        <f>NCB_Detail_by_Geog_Ref!H185</f>
        <v>NA</v>
      </c>
      <c s="49" t="str">
        <f>NCB_Detail_by_Geog_Ref!I185</f>
        <v>NA</v>
      </c>
      <c s="136" t="str">
        <f>NCB_Detail_by_Geog_Ref!J185</f>
        <v>NA</v>
      </c>
      <c s="203">
        <f>NCB_Detail_by_Geog_Ref!L185</f>
        <v>0</v>
      </c>
      <c s="49" t="str">
        <f>NCB_Detail_by_Geog_Ref!M185</f>
        <v>NA</v>
      </c>
      <c s="49" t="str">
        <f>NCB_Detail_by_Geog_Ref!N185</f>
        <v>NA</v>
      </c>
      <c s="49" t="str">
        <f>NCB_Detail_by_Geog_Ref!O185</f>
        <v>NA</v>
      </c>
      <c s="203">
        <f>NCB_Detail_by_Geog_Ref!Q185</f>
        <v>0</v>
      </c>
      <c s="49" t="str">
        <f>NCB_Detail_by_Geog_Ref!R185</f>
        <v>NA</v>
      </c>
      <c s="49" t="str">
        <f>NCB_Detail_by_Geog_Ref!S185</f>
        <v>NA</v>
      </c>
      <c s="136" t="str">
        <f>NCB_Detail_by_Geog_Ref!T185</f>
        <v>NA</v>
      </c>
    </row>
    <row r="188" spans="1:19" ht="15" customHeight="1">
      <c r="A188" s="330"/>
      <c s="226" t="s">
        <v>289</v>
      </c>
      <c s="289" t="s">
        <v>918</v>
      </c>
      <c s="200">
        <f>NCB_Detail_by_Geog_Ref!B186</f>
        <v>0</v>
      </c>
      <c s="49" t="str">
        <f>NCB_Detail_by_Geog_Ref!C186</f>
        <v>NA</v>
      </c>
      <c s="49" t="str">
        <f>NCB_Detail_by_Geog_Ref!D186</f>
        <v>NA</v>
      </c>
      <c s="49" t="str">
        <f>NCB_Detail_by_Geog_Ref!E186</f>
        <v>NA</v>
      </c>
      <c s="203">
        <f>NCB_Detail_by_Geog_Ref!G186</f>
        <v>0</v>
      </c>
      <c s="49" t="str">
        <f>NCB_Detail_by_Geog_Ref!H186</f>
        <v>NA</v>
      </c>
      <c s="49" t="str">
        <f>NCB_Detail_by_Geog_Ref!I186</f>
        <v>NA</v>
      </c>
      <c s="136" t="str">
        <f>NCB_Detail_by_Geog_Ref!J186</f>
        <v>NA</v>
      </c>
      <c s="203">
        <f>NCB_Detail_by_Geog_Ref!L186</f>
        <v>0</v>
      </c>
      <c s="49" t="str">
        <f>NCB_Detail_by_Geog_Ref!M186</f>
        <v>NA</v>
      </c>
      <c s="49" t="str">
        <f>NCB_Detail_by_Geog_Ref!N186</f>
        <v>NA</v>
      </c>
      <c s="49" t="str">
        <f>NCB_Detail_by_Geog_Ref!O186</f>
        <v>NA</v>
      </c>
      <c s="203">
        <f>NCB_Detail_by_Geog_Ref!Q186</f>
        <v>0</v>
      </c>
      <c s="49" t="str">
        <f>NCB_Detail_by_Geog_Ref!R186</f>
        <v>NA</v>
      </c>
      <c s="49" t="str">
        <f>NCB_Detail_by_Geog_Ref!S186</f>
        <v>NA</v>
      </c>
      <c s="136" t="str">
        <f>NCB_Detail_by_Geog_Ref!T186</f>
        <v>NA</v>
      </c>
    </row>
    <row r="189" spans="1:19" ht="15" customHeight="1">
      <c r="A189" s="330"/>
      <c s="226" t="s">
        <v>315</v>
      </c>
      <c s="289" t="s">
        <v>919</v>
      </c>
      <c s="200">
        <f>NCB_Detail_by_Geog_Ref!B187</f>
        <v>0</v>
      </c>
      <c s="49" t="str">
        <f>NCB_Detail_by_Geog_Ref!C187</f>
        <v>NA</v>
      </c>
      <c s="49" t="str">
        <f>NCB_Detail_by_Geog_Ref!D187</f>
        <v>NA</v>
      </c>
      <c s="49" t="str">
        <f>NCB_Detail_by_Geog_Ref!E187</f>
        <v>NA</v>
      </c>
      <c s="203">
        <f>NCB_Detail_by_Geog_Ref!G187</f>
        <v>0</v>
      </c>
      <c s="49" t="str">
        <f>NCB_Detail_by_Geog_Ref!H187</f>
        <v>NA</v>
      </c>
      <c s="49" t="str">
        <f>NCB_Detail_by_Geog_Ref!I187</f>
        <v>NA</v>
      </c>
      <c s="136" t="str">
        <f>NCB_Detail_by_Geog_Ref!J187</f>
        <v>NA</v>
      </c>
      <c s="203">
        <f>NCB_Detail_by_Geog_Ref!L187</f>
        <v>0</v>
      </c>
      <c s="49" t="str">
        <f>NCB_Detail_by_Geog_Ref!M187</f>
        <v>NA</v>
      </c>
      <c s="49" t="str">
        <f>NCB_Detail_by_Geog_Ref!N187</f>
        <v>NA</v>
      </c>
      <c s="49" t="str">
        <f>NCB_Detail_by_Geog_Ref!O187</f>
        <v>NA</v>
      </c>
      <c s="203">
        <f>NCB_Detail_by_Geog_Ref!Q187</f>
        <v>0</v>
      </c>
      <c s="49" t="str">
        <f>NCB_Detail_by_Geog_Ref!R187</f>
        <v>NA</v>
      </c>
      <c s="49" t="str">
        <f>NCB_Detail_by_Geog_Ref!S187</f>
        <v>NA</v>
      </c>
      <c s="136" t="str">
        <f>NCB_Detail_by_Geog_Ref!T187</f>
        <v>NA</v>
      </c>
    </row>
    <row r="190" spans="1:19" ht="15" customHeight="1">
      <c r="A190" s="330"/>
      <c s="225" t="s">
        <v>290</v>
      </c>
      <c s="288" t="s">
        <v>920</v>
      </c>
      <c s="200">
        <f>NCB_Detail_by_Geog_Ref!B188</f>
        <v>0</v>
      </c>
      <c s="49" t="str">
        <f>NCB_Detail_by_Geog_Ref!C188</f>
        <v>NA</v>
      </c>
      <c s="49" t="str">
        <f>NCB_Detail_by_Geog_Ref!D188</f>
        <v>NA</v>
      </c>
      <c s="49" t="str">
        <f>NCB_Detail_by_Geog_Ref!E188</f>
        <v>NA</v>
      </c>
      <c s="203">
        <f>NCB_Detail_by_Geog_Ref!G188</f>
        <v>0</v>
      </c>
      <c s="49" t="str">
        <f>NCB_Detail_by_Geog_Ref!H188</f>
        <v>NA</v>
      </c>
      <c s="49" t="str">
        <f>NCB_Detail_by_Geog_Ref!I188</f>
        <v>NA</v>
      </c>
      <c s="136" t="str">
        <f>NCB_Detail_by_Geog_Ref!J188</f>
        <v>NA</v>
      </c>
      <c s="203">
        <f>NCB_Detail_by_Geog_Ref!L188</f>
        <v>0</v>
      </c>
      <c s="49" t="str">
        <f>NCB_Detail_by_Geog_Ref!M188</f>
        <v>NA</v>
      </c>
      <c s="49" t="str">
        <f>NCB_Detail_by_Geog_Ref!N188</f>
        <v>NA</v>
      </c>
      <c s="49" t="str">
        <f>NCB_Detail_by_Geog_Ref!O188</f>
        <v>NA</v>
      </c>
      <c s="203">
        <f>NCB_Detail_by_Geog_Ref!Q188</f>
        <v>0</v>
      </c>
      <c s="49" t="str">
        <f>NCB_Detail_by_Geog_Ref!R188</f>
        <v>NA</v>
      </c>
      <c s="49" t="str">
        <f>NCB_Detail_by_Geog_Ref!S188</f>
        <v>NA</v>
      </c>
      <c s="136" t="str">
        <f>NCB_Detail_by_Geog_Ref!T188</f>
        <v>NA</v>
      </c>
    </row>
    <row r="191" spans="1:19" ht="15" customHeight="1">
      <c r="A191" s="330"/>
      <c s="225" t="s">
        <v>312</v>
      </c>
      <c s="288" t="s">
        <v>921</v>
      </c>
      <c s="200">
        <f>NCB_Detail_by_Geog_Ref!B189</f>
        <v>0</v>
      </c>
      <c s="49" t="str">
        <f>NCB_Detail_by_Geog_Ref!C189</f>
        <v>NA</v>
      </c>
      <c s="49" t="str">
        <f>NCB_Detail_by_Geog_Ref!D189</f>
        <v>NA</v>
      </c>
      <c s="49" t="str">
        <f>NCB_Detail_by_Geog_Ref!E189</f>
        <v>NA</v>
      </c>
      <c s="203">
        <f>NCB_Detail_by_Geog_Ref!G189</f>
        <v>0</v>
      </c>
      <c s="49" t="str">
        <f>NCB_Detail_by_Geog_Ref!H189</f>
        <v>NA</v>
      </c>
      <c s="49" t="str">
        <f>NCB_Detail_by_Geog_Ref!I189</f>
        <v>NA</v>
      </c>
      <c s="136" t="str">
        <f>NCB_Detail_by_Geog_Ref!J189</f>
        <v>NA</v>
      </c>
      <c s="203">
        <f>NCB_Detail_by_Geog_Ref!L189</f>
        <v>0</v>
      </c>
      <c s="49" t="str">
        <f>NCB_Detail_by_Geog_Ref!M189</f>
        <v>NA</v>
      </c>
      <c s="49" t="str">
        <f>NCB_Detail_by_Geog_Ref!N189</f>
        <v>NA</v>
      </c>
      <c s="49" t="str">
        <f>NCB_Detail_by_Geog_Ref!O189</f>
        <v>NA</v>
      </c>
      <c s="203">
        <f>NCB_Detail_by_Geog_Ref!Q189</f>
        <v>0</v>
      </c>
      <c s="49" t="str">
        <f>NCB_Detail_by_Geog_Ref!R189</f>
        <v>NA</v>
      </c>
      <c s="49" t="str">
        <f>NCB_Detail_by_Geog_Ref!S189</f>
        <v>NA</v>
      </c>
      <c s="136" t="str">
        <f>NCB_Detail_by_Geog_Ref!T189</f>
        <v>NA</v>
      </c>
    </row>
    <row r="192" spans="1:19" ht="15" customHeight="1">
      <c r="A192" s="330"/>
      <c s="262" t="s">
        <v>336</v>
      </c>
      <c s="288" t="s">
        <v>587</v>
      </c>
      <c s="220">
        <f>NCB_Detail_by_Geog_Ref!B190</f>
        <v>0</v>
      </c>
      <c s="179" t="str">
        <f>NCB_Detail_by_Geog_Ref!C190</f>
        <v>NA</v>
      </c>
      <c s="179" t="str">
        <f>NCB_Detail_by_Geog_Ref!D190</f>
        <v>NA</v>
      </c>
      <c s="180" t="str">
        <f>NCB_Detail_by_Geog_Ref!E190</f>
        <v>NA</v>
      </c>
      <c s="214">
        <f>NCB_Detail_by_Geog_Ref!G190</f>
        <v>0</v>
      </c>
      <c s="179" t="str">
        <f>NCB_Detail_by_Geog_Ref!H190</f>
        <v>NA</v>
      </c>
      <c s="179" t="str">
        <f>NCB_Detail_by_Geog_Ref!I190</f>
        <v>NA</v>
      </c>
      <c s="180" t="str">
        <f>NCB_Detail_by_Geog_Ref!J190</f>
        <v>NA</v>
      </c>
      <c s="214">
        <f>NCB_Detail_by_Geog_Ref!L190</f>
        <v>0</v>
      </c>
      <c s="179" t="str">
        <f>NCB_Detail_by_Geog_Ref!M190</f>
        <v>NA</v>
      </c>
      <c s="179" t="str">
        <f>NCB_Detail_by_Geog_Ref!N190</f>
        <v>NA</v>
      </c>
      <c s="180" t="str">
        <f>NCB_Detail_by_Geog_Ref!O190</f>
        <v>NA</v>
      </c>
      <c s="214">
        <f>NCB_Detail_by_Geog_Ref!Q190</f>
        <v>0</v>
      </c>
      <c s="179" t="str">
        <f>NCB_Detail_by_Geog_Ref!R190</f>
        <v>NA</v>
      </c>
      <c s="179" t="str">
        <f>NCB_Detail_by_Geog_Ref!S190</f>
        <v>NA</v>
      </c>
      <c s="180" t="str">
        <f>NCB_Detail_by_Geog_Ref!T190</f>
        <v>NA</v>
      </c>
    </row>
    <row r="193" spans="1:145" s="131" customFormat="1" ht="15" customHeight="1">
      <c r="A193" s="330"/>
      <c s="263" t="s">
        <v>291</v>
      </c>
      <c s="288" t="s">
        <v>922</v>
      </c>
      <c s="215">
        <f>NCB_Detail_by_Geog_Ref!B191</f>
        <v>0</v>
      </c>
      <c s="140" t="str">
        <f>NCB_Detail_by_Geog_Ref!C191</f>
        <v>NA</v>
      </c>
      <c s="140" t="str">
        <f>NCB_Detail_by_Geog_Ref!D191</f>
        <v>NA</v>
      </c>
      <c s="141" t="str">
        <f>NCB_Detail_by_Geog_Ref!E191</f>
        <v>NA</v>
      </c>
      <c s="211">
        <f>NCB_Detail_by_Geog_Ref!G191</f>
        <v>0</v>
      </c>
      <c s="140" t="str">
        <f>NCB_Detail_by_Geog_Ref!H191</f>
        <v>NA</v>
      </c>
      <c s="140" t="str">
        <f>NCB_Detail_by_Geog_Ref!I191</f>
        <v>NA</v>
      </c>
      <c s="141" t="str">
        <f>NCB_Detail_by_Geog_Ref!J191</f>
        <v>NA</v>
      </c>
      <c s="211">
        <f>NCB_Detail_by_Geog_Ref!L191</f>
        <v>0</v>
      </c>
      <c s="140" t="str">
        <f>NCB_Detail_by_Geog_Ref!M191</f>
        <v>NA</v>
      </c>
      <c s="140" t="str">
        <f>NCB_Detail_by_Geog_Ref!N191</f>
        <v>NA</v>
      </c>
      <c s="141" t="str">
        <f>NCB_Detail_by_Geog_Ref!O191</f>
        <v>NA</v>
      </c>
      <c s="211">
        <f>NCB_Detail_by_Geog_Ref!Q191</f>
        <v>0</v>
      </c>
      <c s="140" t="str">
        <f>NCB_Detail_by_Geog_Ref!R191</f>
        <v>NA</v>
      </c>
      <c s="140" t="str">
        <f>NCB_Detail_by_Geog_Ref!S191</f>
        <v>NA</v>
      </c>
      <c s="141" t="str">
        <f>NCB_Detail_by_Geog_Ref!T191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94" spans="1:145" s="131" customFormat="1" ht="15" customHeight="1" hidden="1">
      <c r="A194" s="330"/>
      <c s="264" t="s">
        <v>350</v>
      </c>
      <c s="288" t="s">
        <v>923</v>
      </c>
      <c s="215">
        <f>NCB_Detail_by_Geog_Ref!B192</f>
        <v>0</v>
      </c>
      <c s="140" t="str">
        <f>NCB_Detail_by_Geog_Ref!C192</f>
        <v>NA</v>
      </c>
      <c s="140" t="str">
        <f>NCB_Detail_by_Geog_Ref!D192</f>
        <v>NA</v>
      </c>
      <c s="141" t="str">
        <f>NCB_Detail_by_Geog_Ref!E192</f>
        <v>NA</v>
      </c>
      <c s="211">
        <f>NCB_Detail_by_Geog_Ref!G192</f>
        <v>0</v>
      </c>
      <c s="140" t="str">
        <f>NCB_Detail_by_Geog_Ref!H192</f>
        <v>NA</v>
      </c>
      <c s="140" t="str">
        <f>NCB_Detail_by_Geog_Ref!I192</f>
        <v>NA</v>
      </c>
      <c s="141" t="str">
        <f>NCB_Detail_by_Geog_Ref!J192</f>
        <v>NA</v>
      </c>
      <c s="211">
        <f>NCB_Detail_by_Geog_Ref!L192</f>
        <v>0</v>
      </c>
      <c s="140" t="str">
        <f>NCB_Detail_by_Geog_Ref!M192</f>
        <v>NA</v>
      </c>
      <c s="140" t="str">
        <f>NCB_Detail_by_Geog_Ref!N192</f>
        <v>NA</v>
      </c>
      <c s="141" t="str">
        <f>NCB_Detail_by_Geog_Ref!O192</f>
        <v>NA</v>
      </c>
      <c s="211">
        <f>NCB_Detail_by_Geog_Ref!Q192</f>
        <v>0</v>
      </c>
      <c s="140" t="str">
        <f>NCB_Detail_by_Geog_Ref!R192</f>
        <v>NA</v>
      </c>
      <c s="140" t="str">
        <f>NCB_Detail_by_Geog_Ref!S192</f>
        <v>NA</v>
      </c>
      <c s="141" t="str">
        <f>NCB_Detail_by_Geog_Ref!T192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95" spans="1:145" s="131" customFormat="1" ht="15" customHeight="1" hidden="1">
      <c r="A195" s="330"/>
      <c s="264" t="s">
        <v>349</v>
      </c>
      <c s="288" t="s">
        <v>924</v>
      </c>
      <c s="215">
        <f>NCB_Detail_by_Geog_Ref!B193</f>
        <v>0</v>
      </c>
      <c s="140" t="str">
        <f>NCB_Detail_by_Geog_Ref!C193</f>
        <v>NA</v>
      </c>
      <c s="140" t="str">
        <f>NCB_Detail_by_Geog_Ref!D193</f>
        <v>NA</v>
      </c>
      <c s="141" t="str">
        <f>NCB_Detail_by_Geog_Ref!E193</f>
        <v>NA</v>
      </c>
      <c s="211">
        <f>NCB_Detail_by_Geog_Ref!G193</f>
        <v>0</v>
      </c>
      <c s="140" t="str">
        <f>NCB_Detail_by_Geog_Ref!H193</f>
        <v>NA</v>
      </c>
      <c s="140" t="str">
        <f>NCB_Detail_by_Geog_Ref!I193</f>
        <v>NA</v>
      </c>
      <c s="141" t="str">
        <f>NCB_Detail_by_Geog_Ref!J193</f>
        <v>NA</v>
      </c>
      <c s="211">
        <f>NCB_Detail_by_Geog_Ref!L193</f>
        <v>0</v>
      </c>
      <c s="140" t="str">
        <f>NCB_Detail_by_Geog_Ref!M193</f>
        <v>NA</v>
      </c>
      <c s="140" t="str">
        <f>NCB_Detail_by_Geog_Ref!N193</f>
        <v>NA</v>
      </c>
      <c s="141" t="str">
        <f>NCB_Detail_by_Geog_Ref!O193</f>
        <v>NA</v>
      </c>
      <c s="211">
        <f>NCB_Detail_by_Geog_Ref!Q193</f>
        <v>0</v>
      </c>
      <c s="140" t="str">
        <f>NCB_Detail_by_Geog_Ref!R193</f>
        <v>NA</v>
      </c>
      <c s="140" t="str">
        <f>NCB_Detail_by_Geog_Ref!S193</f>
        <v>NA</v>
      </c>
      <c s="141" t="str">
        <f>NCB_Detail_by_Geog_Ref!T193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96" spans="1:145" s="135" customFormat="1" ht="15" customHeight="1">
      <c r="A196" s="330"/>
      <c s="223" t="s">
        <v>313</v>
      </c>
      <c s="288" t="s">
        <v>925</v>
      </c>
      <c s="213">
        <f>NCB_Detail_by_Geog_Ref!B194</f>
        <v>0</v>
      </c>
      <c s="133" t="str">
        <f>NCB_Detail_by_Geog_Ref!C194</f>
        <v>NA</v>
      </c>
      <c s="133" t="str">
        <f>NCB_Detail_by_Geog_Ref!D194</f>
        <v>NA</v>
      </c>
      <c s="134" t="str">
        <f>NCB_Detail_by_Geog_Ref!E194</f>
        <v>NA</v>
      </c>
      <c s="210">
        <f>NCB_Detail_by_Geog_Ref!G194</f>
        <v>0</v>
      </c>
      <c s="133" t="str">
        <f>NCB_Detail_by_Geog_Ref!H194</f>
        <v>NA</v>
      </c>
      <c s="133" t="str">
        <f>NCB_Detail_by_Geog_Ref!I194</f>
        <v>NA</v>
      </c>
      <c s="134" t="str">
        <f>NCB_Detail_by_Geog_Ref!J194</f>
        <v>NA</v>
      </c>
      <c s="210">
        <f>NCB_Detail_by_Geog_Ref!L194</f>
        <v>0</v>
      </c>
      <c s="133" t="str">
        <f>NCB_Detail_by_Geog_Ref!M194</f>
        <v>NA</v>
      </c>
      <c s="133" t="str">
        <f>NCB_Detail_by_Geog_Ref!N194</f>
        <v>NA</v>
      </c>
      <c s="134" t="str">
        <f>NCB_Detail_by_Geog_Ref!O194</f>
        <v>NA</v>
      </c>
      <c s="210">
        <f>NCB_Detail_by_Geog_Ref!Q194</f>
        <v>0</v>
      </c>
      <c s="133" t="str">
        <f>NCB_Detail_by_Geog_Ref!R194</f>
        <v>NA</v>
      </c>
      <c s="133" t="str">
        <f>NCB_Detail_by_Geog_Ref!S194</f>
        <v>NA</v>
      </c>
      <c s="134" t="str">
        <f>NCB_Detail_by_Geog_Ref!T194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97" spans="1:145" s="135" customFormat="1" ht="15" customHeight="1">
      <c r="A197" s="330"/>
      <c s="224" t="s">
        <v>358</v>
      </c>
      <c s="289" t="s">
        <v>358</v>
      </c>
      <c s="213">
        <f>NCB_Detail_by_Geog_Ref!B195</f>
        <v>0</v>
      </c>
      <c s="133" t="str">
        <f>NCB_Detail_by_Geog_Ref!C195</f>
        <v>NA</v>
      </c>
      <c s="133" t="str">
        <f>NCB_Detail_by_Geog_Ref!D195</f>
        <v>NA</v>
      </c>
      <c s="134" t="str">
        <f>NCB_Detail_by_Geog_Ref!E195</f>
        <v>NA</v>
      </c>
      <c s="210">
        <f>NCB_Detail_by_Geog_Ref!G195</f>
        <v>0</v>
      </c>
      <c s="133" t="str">
        <f>NCB_Detail_by_Geog_Ref!H195</f>
        <v>NA</v>
      </c>
      <c s="133" t="str">
        <f>NCB_Detail_by_Geog_Ref!I195</f>
        <v>NA</v>
      </c>
      <c s="134" t="str">
        <f>NCB_Detail_by_Geog_Ref!J195</f>
        <v>NA</v>
      </c>
      <c s="210">
        <f>NCB_Detail_by_Geog_Ref!L195</f>
        <v>0</v>
      </c>
      <c s="133" t="str">
        <f>NCB_Detail_by_Geog_Ref!M195</f>
        <v>NA</v>
      </c>
      <c s="133" t="str">
        <f>NCB_Detail_by_Geog_Ref!N195</f>
        <v>NA</v>
      </c>
      <c s="134" t="str">
        <f>NCB_Detail_by_Geog_Ref!O195</f>
        <v>NA</v>
      </c>
      <c s="210">
        <f>NCB_Detail_by_Geog_Ref!Q195</f>
        <v>0</v>
      </c>
      <c s="133" t="str">
        <f>NCB_Detail_by_Geog_Ref!R195</f>
        <v>NA</v>
      </c>
      <c s="133" t="str">
        <f>NCB_Detail_by_Geog_Ref!S195</f>
        <v>NA</v>
      </c>
      <c s="134" t="str">
        <f>NCB_Detail_by_Geog_Ref!T195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98" spans="1:145" s="135" customFormat="1" ht="15" customHeight="1">
      <c r="A198" s="330"/>
      <c s="265" t="s">
        <v>367</v>
      </c>
      <c s="290" t="s">
        <v>926</v>
      </c>
      <c s="213">
        <f>NCB_Detail_by_Geog_Ref!B196</f>
        <v>0</v>
      </c>
      <c s="133" t="str">
        <f>NCB_Detail_by_Geog_Ref!C196</f>
        <v>NA</v>
      </c>
      <c s="133" t="str">
        <f>NCB_Detail_by_Geog_Ref!D196</f>
        <v>NA</v>
      </c>
      <c s="134" t="str">
        <f>NCB_Detail_by_Geog_Ref!E196</f>
        <v>NA</v>
      </c>
      <c s="210">
        <f>NCB_Detail_by_Geog_Ref!G196</f>
        <v>0</v>
      </c>
      <c s="133" t="str">
        <f>NCB_Detail_by_Geog_Ref!H196</f>
        <v>NA</v>
      </c>
      <c s="133" t="str">
        <f>NCB_Detail_by_Geog_Ref!I196</f>
        <v>NA</v>
      </c>
      <c s="134" t="str">
        <f>NCB_Detail_by_Geog_Ref!J196</f>
        <v>NA</v>
      </c>
      <c s="210">
        <f>NCB_Detail_by_Geog_Ref!L196</f>
        <v>0</v>
      </c>
      <c s="133" t="str">
        <f>NCB_Detail_by_Geog_Ref!M196</f>
        <v>NA</v>
      </c>
      <c s="133" t="str">
        <f>NCB_Detail_by_Geog_Ref!N196</f>
        <v>NA</v>
      </c>
      <c s="134" t="str">
        <f>NCB_Detail_by_Geog_Ref!O196</f>
        <v>NA</v>
      </c>
      <c s="210">
        <f>NCB_Detail_by_Geog_Ref!Q196</f>
        <v>0</v>
      </c>
      <c s="133" t="str">
        <f>NCB_Detail_by_Geog_Ref!R196</f>
        <v>NA</v>
      </c>
      <c s="133" t="str">
        <f>NCB_Detail_by_Geog_Ref!S196</f>
        <v>NA</v>
      </c>
      <c s="134" t="str">
        <f>NCB_Detail_by_Geog_Ref!T196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99" spans="1:145" s="135" customFormat="1" ht="15" customHeight="1">
      <c r="A199" s="330"/>
      <c s="265" t="s">
        <v>314</v>
      </c>
      <c s="290" t="s">
        <v>927</v>
      </c>
      <c s="213">
        <f>NCB_Detail_by_Geog_Ref!B197</f>
        <v>0</v>
      </c>
      <c s="133" t="str">
        <f>NCB_Detail_by_Geog_Ref!C197</f>
        <v>NA</v>
      </c>
      <c s="133" t="str">
        <f>NCB_Detail_by_Geog_Ref!D197</f>
        <v>NA</v>
      </c>
      <c s="134" t="str">
        <f>NCB_Detail_by_Geog_Ref!E197</f>
        <v>NA</v>
      </c>
      <c s="210">
        <f>NCB_Detail_by_Geog_Ref!G197</f>
        <v>0</v>
      </c>
      <c s="133" t="str">
        <f>NCB_Detail_by_Geog_Ref!H197</f>
        <v>NA</v>
      </c>
      <c s="133" t="str">
        <f>NCB_Detail_by_Geog_Ref!I197</f>
        <v>NA</v>
      </c>
      <c s="134" t="str">
        <f>NCB_Detail_by_Geog_Ref!J197</f>
        <v>NA</v>
      </c>
      <c s="210">
        <f>NCB_Detail_by_Geog_Ref!L197</f>
        <v>0</v>
      </c>
      <c s="133" t="str">
        <f>NCB_Detail_by_Geog_Ref!M197</f>
        <v>NA</v>
      </c>
      <c s="133" t="str">
        <f>NCB_Detail_by_Geog_Ref!N197</f>
        <v>NA</v>
      </c>
      <c s="134" t="str">
        <f>NCB_Detail_by_Geog_Ref!O197</f>
        <v>NA</v>
      </c>
      <c s="210">
        <f>NCB_Detail_by_Geog_Ref!Q197</f>
        <v>0</v>
      </c>
      <c s="133" t="str">
        <f>NCB_Detail_by_Geog_Ref!R197</f>
        <v>NA</v>
      </c>
      <c s="133" t="str">
        <f>NCB_Detail_by_Geog_Ref!S197</f>
        <v>NA</v>
      </c>
      <c s="134" t="str">
        <f>NCB_Detail_by_Geog_Ref!T197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00" spans="1:19" ht="15" customHeight="1">
      <c r="A200" s="330"/>
      <c s="225" t="s">
        <v>292</v>
      </c>
      <c s="288" t="s">
        <v>928</v>
      </c>
      <c s="200">
        <f>NCB_Detail_by_Geog_Ref!B198</f>
        <v>0</v>
      </c>
      <c s="49" t="str">
        <f>NCB_Detail_by_Geog_Ref!C198</f>
        <v>NA</v>
      </c>
      <c s="49" t="str">
        <f>NCB_Detail_by_Geog_Ref!D198</f>
        <v>NA</v>
      </c>
      <c s="136" t="str">
        <f>NCB_Detail_by_Geog_Ref!E198</f>
        <v>NA</v>
      </c>
      <c s="203">
        <f>NCB_Detail_by_Geog_Ref!G198</f>
        <v>0</v>
      </c>
      <c s="49" t="str">
        <f>NCB_Detail_by_Geog_Ref!H198</f>
        <v>NA</v>
      </c>
      <c s="49" t="str">
        <f>NCB_Detail_by_Geog_Ref!I198</f>
        <v>NA</v>
      </c>
      <c s="136" t="str">
        <f>NCB_Detail_by_Geog_Ref!J198</f>
        <v>NA</v>
      </c>
      <c s="203">
        <f>NCB_Detail_by_Geog_Ref!L198</f>
        <v>0</v>
      </c>
      <c s="49" t="str">
        <f>NCB_Detail_by_Geog_Ref!M198</f>
        <v>NA</v>
      </c>
      <c s="49" t="str">
        <f>NCB_Detail_by_Geog_Ref!N198</f>
        <v>NA</v>
      </c>
      <c s="136" t="str">
        <f>NCB_Detail_by_Geog_Ref!O198</f>
        <v>NA</v>
      </c>
      <c s="203">
        <f>NCB_Detail_by_Geog_Ref!Q198</f>
        <v>0</v>
      </c>
      <c s="49" t="str">
        <f>NCB_Detail_by_Geog_Ref!R198</f>
        <v>NA</v>
      </c>
      <c s="49" t="str">
        <f>NCB_Detail_by_Geog_Ref!S198</f>
        <v>NA</v>
      </c>
      <c s="136" t="str">
        <f>NCB_Detail_by_Geog_Ref!T198</f>
        <v>NA</v>
      </c>
    </row>
    <row r="201" spans="1:19" ht="15" customHeight="1">
      <c r="A201" s="330"/>
      <c s="266" t="s">
        <v>395</v>
      </c>
      <c s="290" t="s">
        <v>929</v>
      </c>
      <c s="200">
        <f>NCB_Detail_by_Geog_Ref!B199</f>
        <v>0</v>
      </c>
      <c s="49" t="str">
        <f>NCB_Detail_by_Geog_Ref!C199</f>
        <v>NA</v>
      </c>
      <c s="49" t="str">
        <f>NCB_Detail_by_Geog_Ref!D199</f>
        <v>NA</v>
      </c>
      <c s="136" t="str">
        <f>NCB_Detail_by_Geog_Ref!E199</f>
        <v>NA</v>
      </c>
      <c s="203">
        <f>NCB_Detail_by_Geog_Ref!G199</f>
        <v>0</v>
      </c>
      <c s="49" t="str">
        <f>NCB_Detail_by_Geog_Ref!H199</f>
        <v>NA</v>
      </c>
      <c s="49" t="str">
        <f>NCB_Detail_by_Geog_Ref!I199</f>
        <v>NA</v>
      </c>
      <c s="136" t="str">
        <f>NCB_Detail_by_Geog_Ref!J199</f>
        <v>NA</v>
      </c>
      <c s="203">
        <f>NCB_Detail_by_Geog_Ref!L199</f>
        <v>0</v>
      </c>
      <c s="49" t="str">
        <f>NCB_Detail_by_Geog_Ref!M199</f>
        <v>NA</v>
      </c>
      <c s="49" t="str">
        <f>NCB_Detail_by_Geog_Ref!N199</f>
        <v>NA</v>
      </c>
      <c s="136" t="str">
        <f>NCB_Detail_by_Geog_Ref!O199</f>
        <v>NA</v>
      </c>
      <c s="203">
        <f>NCB_Detail_by_Geog_Ref!Q199</f>
        <v>0</v>
      </c>
      <c s="49" t="str">
        <f>NCB_Detail_by_Geog_Ref!R199</f>
        <v>NA</v>
      </c>
      <c s="49" t="str">
        <f>NCB_Detail_by_Geog_Ref!S199</f>
        <v>NA</v>
      </c>
      <c s="136" t="str">
        <f>NCB_Detail_by_Geog_Ref!T199</f>
        <v>NA</v>
      </c>
    </row>
    <row r="202" spans="1:19" ht="15" customHeight="1" hidden="1">
      <c r="A202" s="330"/>
      <c s="266" t="s">
        <v>397</v>
      </c>
      <c s="290" t="s">
        <v>930</v>
      </c>
      <c s="200">
        <f>NCB_Detail_by_Geog_Ref!B200</f>
        <v>0</v>
      </c>
      <c s="49" t="str">
        <f>NCB_Detail_by_Geog_Ref!C200</f>
        <v>NA</v>
      </c>
      <c s="49" t="str">
        <f>NCB_Detail_by_Geog_Ref!D200</f>
        <v>NA</v>
      </c>
      <c s="136" t="str">
        <f>NCB_Detail_by_Geog_Ref!E200</f>
        <v>NA</v>
      </c>
      <c s="203">
        <f>NCB_Detail_by_Geog_Ref!G200</f>
        <v>0</v>
      </c>
      <c s="49" t="str">
        <f>NCB_Detail_by_Geog_Ref!H200</f>
        <v>NA</v>
      </c>
      <c s="49" t="str">
        <f>NCB_Detail_by_Geog_Ref!I200</f>
        <v>NA</v>
      </c>
      <c s="136" t="str">
        <f>NCB_Detail_by_Geog_Ref!J200</f>
        <v>NA</v>
      </c>
      <c s="203">
        <f>NCB_Detail_by_Geog_Ref!L200</f>
        <v>0</v>
      </c>
      <c s="49" t="str">
        <f>NCB_Detail_by_Geog_Ref!M200</f>
        <v>NA</v>
      </c>
      <c s="49" t="str">
        <f>NCB_Detail_by_Geog_Ref!N200</f>
        <v>NA</v>
      </c>
      <c s="136" t="str">
        <f>NCB_Detail_by_Geog_Ref!O200</f>
        <v>NA</v>
      </c>
      <c s="203">
        <f>NCB_Detail_by_Geog_Ref!Q200</f>
        <v>0</v>
      </c>
      <c s="49" t="str">
        <f>NCB_Detail_by_Geog_Ref!R200</f>
        <v>NA</v>
      </c>
      <c s="49" t="str">
        <f>NCB_Detail_by_Geog_Ref!S200</f>
        <v>NA</v>
      </c>
      <c s="136" t="str">
        <f>NCB_Detail_by_Geog_Ref!T200</f>
        <v>NA</v>
      </c>
    </row>
    <row r="203" spans="1:19" ht="15" customHeight="1" hidden="1">
      <c r="A203" s="330"/>
      <c s="267" t="s">
        <v>396</v>
      </c>
      <c s="291" t="s">
        <v>931</v>
      </c>
      <c s="200">
        <f>NCB_Detail_by_Geog_Ref!B201</f>
        <v>0</v>
      </c>
      <c s="49" t="str">
        <f>NCB_Detail_by_Geog_Ref!C201</f>
        <v>NA</v>
      </c>
      <c s="49" t="str">
        <f>NCB_Detail_by_Geog_Ref!D201</f>
        <v>NA</v>
      </c>
      <c s="136" t="str">
        <f>NCB_Detail_by_Geog_Ref!E201</f>
        <v>NA</v>
      </c>
      <c s="203">
        <f>NCB_Detail_by_Geog_Ref!G201</f>
        <v>0</v>
      </c>
      <c s="49" t="str">
        <f>NCB_Detail_by_Geog_Ref!H201</f>
        <v>NA</v>
      </c>
      <c s="49" t="str">
        <f>NCB_Detail_by_Geog_Ref!I201</f>
        <v>NA</v>
      </c>
      <c s="136" t="str">
        <f>NCB_Detail_by_Geog_Ref!J201</f>
        <v>NA</v>
      </c>
      <c s="203">
        <f>NCB_Detail_by_Geog_Ref!L201</f>
        <v>0</v>
      </c>
      <c s="49" t="str">
        <f>NCB_Detail_by_Geog_Ref!M201</f>
        <v>NA</v>
      </c>
      <c s="49" t="str">
        <f>NCB_Detail_by_Geog_Ref!N201</f>
        <v>NA</v>
      </c>
      <c s="136" t="str">
        <f>NCB_Detail_by_Geog_Ref!O201</f>
        <v>NA</v>
      </c>
      <c s="203">
        <f>NCB_Detail_by_Geog_Ref!Q201</f>
        <v>0</v>
      </c>
      <c s="49" t="str">
        <f>NCB_Detail_by_Geog_Ref!R201</f>
        <v>NA</v>
      </c>
      <c s="49" t="str">
        <f>NCB_Detail_by_Geog_Ref!S201</f>
        <v>NA</v>
      </c>
      <c s="136" t="str">
        <f>NCB_Detail_by_Geog_Ref!T201</f>
        <v>NA</v>
      </c>
    </row>
    <row r="204" spans="1:19" ht="15" customHeight="1">
      <c r="A204" s="330"/>
      <c s="226" t="s">
        <v>53</v>
      </c>
      <c s="289" t="s">
        <v>932</v>
      </c>
      <c s="200">
        <f>NCB_Detail_by_Geog_Ref!B202</f>
        <v>0</v>
      </c>
      <c s="49" t="str">
        <f>NCB_Detail_by_Geog_Ref!C202</f>
        <v>NA</v>
      </c>
      <c s="49" t="str">
        <f>NCB_Detail_by_Geog_Ref!D202</f>
        <v>NA</v>
      </c>
      <c s="136" t="str">
        <f>NCB_Detail_by_Geog_Ref!E202</f>
        <v>NA</v>
      </c>
      <c s="203">
        <f>NCB_Detail_by_Geog_Ref!G202</f>
        <v>0</v>
      </c>
      <c s="49" t="str">
        <f>NCB_Detail_by_Geog_Ref!H202</f>
        <v>NA</v>
      </c>
      <c s="49" t="str">
        <f>NCB_Detail_by_Geog_Ref!I202</f>
        <v>NA</v>
      </c>
      <c s="136" t="str">
        <f>NCB_Detail_by_Geog_Ref!J202</f>
        <v>NA</v>
      </c>
      <c s="203">
        <f>NCB_Detail_by_Geog_Ref!L202</f>
        <v>0</v>
      </c>
      <c s="49" t="str">
        <f>NCB_Detail_by_Geog_Ref!M202</f>
        <v>NA</v>
      </c>
      <c s="49" t="str">
        <f>NCB_Detail_by_Geog_Ref!N202</f>
        <v>NA</v>
      </c>
      <c s="136" t="str">
        <f>NCB_Detail_by_Geog_Ref!O202</f>
        <v>NA</v>
      </c>
      <c s="203">
        <f>NCB_Detail_by_Geog_Ref!Q202</f>
        <v>0</v>
      </c>
      <c s="49" t="str">
        <f>NCB_Detail_by_Geog_Ref!R202</f>
        <v>NA</v>
      </c>
      <c s="49" t="str">
        <f>NCB_Detail_by_Geog_Ref!S202</f>
        <v>NA</v>
      </c>
      <c s="136" t="str">
        <f>NCB_Detail_by_Geog_Ref!T202</f>
        <v>NA</v>
      </c>
    </row>
    <row r="205" spans="1:19" ht="15" customHeight="1">
      <c r="A205" s="330"/>
      <c s="225" t="s">
        <v>293</v>
      </c>
      <c s="288" t="s">
        <v>933</v>
      </c>
      <c s="200">
        <f>NCB_Detail_by_Geog_Ref!B203</f>
        <v>0</v>
      </c>
      <c s="49" t="str">
        <f>NCB_Detail_by_Geog_Ref!C203</f>
        <v>NA</v>
      </c>
      <c s="49" t="str">
        <f>NCB_Detail_by_Geog_Ref!D203</f>
        <v>NA</v>
      </c>
      <c s="136" t="str">
        <f>NCB_Detail_by_Geog_Ref!E203</f>
        <v>NA</v>
      </c>
      <c s="203">
        <f>NCB_Detail_by_Geog_Ref!G203</f>
        <v>0</v>
      </c>
      <c s="49" t="str">
        <f>NCB_Detail_by_Geog_Ref!H203</f>
        <v>NA</v>
      </c>
      <c s="49" t="str">
        <f>NCB_Detail_by_Geog_Ref!I203</f>
        <v>NA</v>
      </c>
      <c s="136" t="str">
        <f>NCB_Detail_by_Geog_Ref!J203</f>
        <v>NA</v>
      </c>
      <c s="203">
        <f>NCB_Detail_by_Geog_Ref!L203</f>
        <v>0</v>
      </c>
      <c s="49" t="str">
        <f>NCB_Detail_by_Geog_Ref!M203</f>
        <v>NA</v>
      </c>
      <c s="49" t="str">
        <f>NCB_Detail_by_Geog_Ref!N203</f>
        <v>NA</v>
      </c>
      <c s="136" t="str">
        <f>NCB_Detail_by_Geog_Ref!O203</f>
        <v>NA</v>
      </c>
      <c s="203">
        <f>NCB_Detail_by_Geog_Ref!Q203</f>
        <v>0</v>
      </c>
      <c s="49" t="str">
        <f>NCB_Detail_by_Geog_Ref!R203</f>
        <v>NA</v>
      </c>
      <c s="49" t="str">
        <f>NCB_Detail_by_Geog_Ref!S203</f>
        <v>NA</v>
      </c>
      <c s="136" t="str">
        <f>NCB_Detail_by_Geog_Ref!T203</f>
        <v>NA</v>
      </c>
    </row>
    <row r="206" spans="1:19" ht="15" customHeight="1">
      <c r="A206" s="330"/>
      <c s="225" t="s">
        <v>54</v>
      </c>
      <c s="288" t="s">
        <v>934</v>
      </c>
      <c s="200">
        <f>NCB_Detail_by_Geog_Ref!B204</f>
        <v>0</v>
      </c>
      <c s="49" t="str">
        <f>NCB_Detail_by_Geog_Ref!C204</f>
        <v>NA</v>
      </c>
      <c s="49" t="str">
        <f>NCB_Detail_by_Geog_Ref!D204</f>
        <v>NA</v>
      </c>
      <c s="136" t="str">
        <f>NCB_Detail_by_Geog_Ref!E204</f>
        <v>NA</v>
      </c>
      <c s="203">
        <f>NCB_Detail_by_Geog_Ref!G204</f>
        <v>0</v>
      </c>
      <c s="49" t="str">
        <f>NCB_Detail_by_Geog_Ref!H204</f>
        <v>NA</v>
      </c>
      <c s="49" t="str">
        <f>NCB_Detail_by_Geog_Ref!I204</f>
        <v>NA</v>
      </c>
      <c s="136" t="str">
        <f>NCB_Detail_by_Geog_Ref!J204</f>
        <v>NA</v>
      </c>
      <c s="203">
        <f>NCB_Detail_by_Geog_Ref!L204</f>
        <v>0</v>
      </c>
      <c s="49" t="str">
        <f>NCB_Detail_by_Geog_Ref!M204</f>
        <v>NA</v>
      </c>
      <c s="49" t="str">
        <f>NCB_Detail_by_Geog_Ref!N204</f>
        <v>NA</v>
      </c>
      <c s="136" t="str">
        <f>NCB_Detail_by_Geog_Ref!O204</f>
        <v>NA</v>
      </c>
      <c s="203">
        <f>NCB_Detail_by_Geog_Ref!Q204</f>
        <v>0</v>
      </c>
      <c s="49" t="str">
        <f>NCB_Detail_by_Geog_Ref!R204</f>
        <v>NA</v>
      </c>
      <c s="49" t="str">
        <f>NCB_Detail_by_Geog_Ref!S204</f>
        <v>NA</v>
      </c>
      <c s="136" t="str">
        <f>NCB_Detail_by_Geog_Ref!T204</f>
        <v>NA</v>
      </c>
    </row>
    <row r="207" spans="1:19" ht="15" customHeight="1">
      <c r="A207" s="330"/>
      <c s="225" t="s">
        <v>337</v>
      </c>
      <c s="288" t="s">
        <v>935</v>
      </c>
      <c s="200">
        <f>NCB_Detail_by_Geog_Ref!B205</f>
        <v>0</v>
      </c>
      <c s="49" t="str">
        <f>NCB_Detail_by_Geog_Ref!C205</f>
        <v>NA</v>
      </c>
      <c s="49" t="str">
        <f>NCB_Detail_by_Geog_Ref!D205</f>
        <v>NA</v>
      </c>
      <c s="136" t="str">
        <f>NCB_Detail_by_Geog_Ref!E205</f>
        <v>NA</v>
      </c>
      <c s="203">
        <f>NCB_Detail_by_Geog_Ref!G205</f>
        <v>0</v>
      </c>
      <c s="49" t="str">
        <f>NCB_Detail_by_Geog_Ref!H205</f>
        <v>NA</v>
      </c>
      <c s="49" t="str">
        <f>NCB_Detail_by_Geog_Ref!I205</f>
        <v>NA</v>
      </c>
      <c s="136" t="str">
        <f>NCB_Detail_by_Geog_Ref!J205</f>
        <v>NA</v>
      </c>
      <c s="203">
        <f>NCB_Detail_by_Geog_Ref!L205</f>
        <v>0</v>
      </c>
      <c s="49" t="str">
        <f>NCB_Detail_by_Geog_Ref!M205</f>
        <v>NA</v>
      </c>
      <c s="49" t="str">
        <f>NCB_Detail_by_Geog_Ref!N205</f>
        <v>NA</v>
      </c>
      <c s="136" t="str">
        <f>NCB_Detail_by_Geog_Ref!O205</f>
        <v>NA</v>
      </c>
      <c s="203">
        <f>NCB_Detail_by_Geog_Ref!Q205</f>
        <v>0</v>
      </c>
      <c s="49" t="str">
        <f>NCB_Detail_by_Geog_Ref!R205</f>
        <v>NA</v>
      </c>
      <c s="49" t="str">
        <f>NCB_Detail_by_Geog_Ref!S205</f>
        <v>NA</v>
      </c>
      <c s="136" t="str">
        <f>NCB_Detail_by_Geog_Ref!T205</f>
        <v>NA</v>
      </c>
    </row>
    <row r="208" spans="1:19" ht="15" customHeight="1" hidden="1">
      <c r="A208" s="330"/>
      <c s="225" t="s">
        <v>338</v>
      </c>
      <c s="288" t="s">
        <v>936</v>
      </c>
      <c s="200">
        <f>NCB_Detail_by_Geog_Ref!B206</f>
        <v>0</v>
      </c>
      <c s="49" t="str">
        <f>NCB_Detail_by_Geog_Ref!C206</f>
        <v>NA</v>
      </c>
      <c s="49" t="str">
        <f>NCB_Detail_by_Geog_Ref!D206</f>
        <v>NA</v>
      </c>
      <c s="136" t="str">
        <f>NCB_Detail_by_Geog_Ref!E206</f>
        <v>NA</v>
      </c>
      <c s="203">
        <f>NCB_Detail_by_Geog_Ref!G206</f>
        <v>0</v>
      </c>
      <c s="49" t="str">
        <f>NCB_Detail_by_Geog_Ref!H206</f>
        <v>NA</v>
      </c>
      <c s="49" t="str">
        <f>NCB_Detail_by_Geog_Ref!I206</f>
        <v>NA</v>
      </c>
      <c s="136" t="str">
        <f>NCB_Detail_by_Geog_Ref!J206</f>
        <v>NA</v>
      </c>
      <c s="203">
        <f>NCB_Detail_by_Geog_Ref!L206</f>
        <v>0</v>
      </c>
      <c s="49" t="str">
        <f>NCB_Detail_by_Geog_Ref!M206</f>
        <v>NA</v>
      </c>
      <c s="49" t="str">
        <f>NCB_Detail_by_Geog_Ref!N206</f>
        <v>NA</v>
      </c>
      <c s="136" t="str">
        <f>NCB_Detail_by_Geog_Ref!O206</f>
        <v>NA</v>
      </c>
      <c s="203">
        <f>NCB_Detail_by_Geog_Ref!Q206</f>
        <v>0</v>
      </c>
      <c s="49" t="str">
        <f>NCB_Detail_by_Geog_Ref!R206</f>
        <v>NA</v>
      </c>
      <c s="49" t="str">
        <f>NCB_Detail_by_Geog_Ref!S206</f>
        <v>NA</v>
      </c>
      <c s="136" t="str">
        <f>NCB_Detail_by_Geog_Ref!T206</f>
        <v>NA</v>
      </c>
    </row>
    <row r="209" spans="1:19" ht="15" customHeight="1" hidden="1">
      <c r="A209" s="330"/>
      <c s="262" t="s">
        <v>339</v>
      </c>
      <c s="288" t="s">
        <v>937</v>
      </c>
      <c s="220">
        <f>NCB_Detail_by_Geog_Ref!B207</f>
        <v>0</v>
      </c>
      <c s="179" t="str">
        <f>NCB_Detail_by_Geog_Ref!C207</f>
        <v>NA</v>
      </c>
      <c s="179" t="str">
        <f>NCB_Detail_by_Geog_Ref!D207</f>
        <v>NA</v>
      </c>
      <c s="180" t="str">
        <f>NCB_Detail_by_Geog_Ref!E207</f>
        <v>NA</v>
      </c>
      <c s="214">
        <f>NCB_Detail_by_Geog_Ref!G207</f>
        <v>0</v>
      </c>
      <c s="179" t="str">
        <f>NCB_Detail_by_Geog_Ref!H207</f>
        <v>NA</v>
      </c>
      <c s="179" t="str">
        <f>NCB_Detail_by_Geog_Ref!I207</f>
        <v>NA</v>
      </c>
      <c s="180" t="str">
        <f>NCB_Detail_by_Geog_Ref!J207</f>
        <v>NA</v>
      </c>
      <c s="214">
        <f>NCB_Detail_by_Geog_Ref!L207</f>
        <v>0</v>
      </c>
      <c s="179" t="str">
        <f>NCB_Detail_by_Geog_Ref!M207</f>
        <v>NA</v>
      </c>
      <c s="179" t="str">
        <f>NCB_Detail_by_Geog_Ref!N207</f>
        <v>NA</v>
      </c>
      <c s="180" t="str">
        <f>NCB_Detail_by_Geog_Ref!O207</f>
        <v>NA</v>
      </c>
      <c s="214">
        <f>NCB_Detail_by_Geog_Ref!Q207</f>
        <v>0</v>
      </c>
      <c s="179" t="str">
        <f>NCB_Detail_by_Geog_Ref!R207</f>
        <v>NA</v>
      </c>
      <c s="179" t="str">
        <f>NCB_Detail_by_Geog_Ref!S207</f>
        <v>NA</v>
      </c>
      <c s="180" t="str">
        <f>NCB_Detail_by_Geog_Ref!T207</f>
        <v>NA</v>
      </c>
    </row>
    <row r="210" spans="1:145" s="131" customFormat="1" ht="15" customHeight="1">
      <c r="A210" s="330"/>
      <c s="263" t="s">
        <v>55</v>
      </c>
      <c s="288" t="s">
        <v>938</v>
      </c>
      <c s="215">
        <f>NCB_Detail_by_Geog_Ref!B208</f>
        <v>0</v>
      </c>
      <c s="140" t="str">
        <f>NCB_Detail_by_Geog_Ref!C208</f>
        <v>NA</v>
      </c>
      <c s="140" t="str">
        <f>NCB_Detail_by_Geog_Ref!D208</f>
        <v>NA</v>
      </c>
      <c s="141" t="str">
        <f>NCB_Detail_by_Geog_Ref!E208</f>
        <v>NA</v>
      </c>
      <c s="211">
        <f>NCB_Detail_by_Geog_Ref!G208</f>
        <v>0</v>
      </c>
      <c s="140" t="str">
        <f>NCB_Detail_by_Geog_Ref!H208</f>
        <v>NA</v>
      </c>
      <c s="140" t="str">
        <f>NCB_Detail_by_Geog_Ref!I208</f>
        <v>NA</v>
      </c>
      <c s="141" t="str">
        <f>NCB_Detail_by_Geog_Ref!J208</f>
        <v>NA</v>
      </c>
      <c s="211">
        <f>NCB_Detail_by_Geog_Ref!L208</f>
        <v>0</v>
      </c>
      <c s="140" t="str">
        <f>NCB_Detail_by_Geog_Ref!M208</f>
        <v>NA</v>
      </c>
      <c s="140" t="str">
        <f>NCB_Detail_by_Geog_Ref!N208</f>
        <v>NA</v>
      </c>
      <c s="141" t="str">
        <f>NCB_Detail_by_Geog_Ref!O208</f>
        <v>NA</v>
      </c>
      <c s="211">
        <f>NCB_Detail_by_Geog_Ref!Q208</f>
        <v>0</v>
      </c>
      <c s="140" t="str">
        <f>NCB_Detail_by_Geog_Ref!R208</f>
        <v>NA</v>
      </c>
      <c s="140" t="str">
        <f>NCB_Detail_by_Geog_Ref!S208</f>
        <v>NA</v>
      </c>
      <c s="141" t="str">
        <f>NCB_Detail_by_Geog_Ref!T208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11" spans="1:145" s="135" customFormat="1" ht="15" customHeight="1">
      <c r="A211" s="330"/>
      <c s="268" t="s">
        <v>294</v>
      </c>
      <c s="288" t="s">
        <v>939</v>
      </c>
      <c s="213">
        <f>NCB_Detail_by_Geog_Ref!B209</f>
        <v>0</v>
      </c>
      <c s="133" t="str">
        <f>NCB_Detail_by_Geog_Ref!C209</f>
        <v>NA</v>
      </c>
      <c s="133" t="str">
        <f>NCB_Detail_by_Geog_Ref!D209</f>
        <v>NA</v>
      </c>
      <c s="134" t="str">
        <f>NCB_Detail_by_Geog_Ref!E209</f>
        <v>NA</v>
      </c>
      <c s="210">
        <f>NCB_Detail_by_Geog_Ref!G209</f>
        <v>0</v>
      </c>
      <c s="133" t="str">
        <f>NCB_Detail_by_Geog_Ref!H209</f>
        <v>NA</v>
      </c>
      <c s="133" t="str">
        <f>NCB_Detail_by_Geog_Ref!I209</f>
        <v>NA</v>
      </c>
      <c s="134" t="str">
        <f>NCB_Detail_by_Geog_Ref!J209</f>
        <v>NA</v>
      </c>
      <c s="210">
        <f>NCB_Detail_by_Geog_Ref!L209</f>
        <v>0</v>
      </c>
      <c s="133" t="str">
        <f>NCB_Detail_by_Geog_Ref!M209</f>
        <v>NA</v>
      </c>
      <c s="133" t="str">
        <f>NCB_Detail_by_Geog_Ref!N209</f>
        <v>NA</v>
      </c>
      <c s="134" t="str">
        <f>NCB_Detail_by_Geog_Ref!O209</f>
        <v>NA</v>
      </c>
      <c s="210">
        <f>NCB_Detail_by_Geog_Ref!Q209</f>
        <v>0</v>
      </c>
      <c s="133" t="str">
        <f>NCB_Detail_by_Geog_Ref!R209</f>
        <v>NA</v>
      </c>
      <c s="133" t="str">
        <f>NCB_Detail_by_Geog_Ref!S209</f>
        <v>NA</v>
      </c>
      <c s="134" t="str">
        <f>NCB_Detail_by_Geog_Ref!T209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12" spans="1:145" s="135" customFormat="1" ht="15" customHeight="1">
      <c r="A212" s="330"/>
      <c s="224" t="s">
        <v>268</v>
      </c>
      <c s="289" t="s">
        <v>940</v>
      </c>
      <c s="213">
        <f>NCB_Detail_by_Geog_Ref!B210</f>
        <v>0</v>
      </c>
      <c s="133" t="str">
        <f>NCB_Detail_by_Geog_Ref!C210</f>
        <v>NA</v>
      </c>
      <c s="133" t="str">
        <f>NCB_Detail_by_Geog_Ref!D210</f>
        <v>NA</v>
      </c>
      <c s="134" t="str">
        <f>NCB_Detail_by_Geog_Ref!E210</f>
        <v>NA</v>
      </c>
      <c s="210">
        <f>NCB_Detail_by_Geog_Ref!G210</f>
        <v>0</v>
      </c>
      <c s="133" t="str">
        <f>NCB_Detail_by_Geog_Ref!H210</f>
        <v>NA</v>
      </c>
      <c s="133" t="str">
        <f>NCB_Detail_by_Geog_Ref!I210</f>
        <v>NA</v>
      </c>
      <c s="134" t="str">
        <f>NCB_Detail_by_Geog_Ref!J210</f>
        <v>NA</v>
      </c>
      <c s="210">
        <f>NCB_Detail_by_Geog_Ref!L210</f>
        <v>0</v>
      </c>
      <c s="133" t="str">
        <f>NCB_Detail_by_Geog_Ref!M210</f>
        <v>NA</v>
      </c>
      <c s="133" t="str">
        <f>NCB_Detail_by_Geog_Ref!N210</f>
        <v>NA</v>
      </c>
      <c s="134" t="str">
        <f>NCB_Detail_by_Geog_Ref!O210</f>
        <v>NA</v>
      </c>
      <c s="210">
        <f>NCB_Detail_by_Geog_Ref!Q210</f>
        <v>0</v>
      </c>
      <c s="133" t="str">
        <f>NCB_Detail_by_Geog_Ref!R210</f>
        <v>NA</v>
      </c>
      <c s="133" t="str">
        <f>NCB_Detail_by_Geog_Ref!S210</f>
        <v>NA</v>
      </c>
      <c s="134" t="str">
        <f>NCB_Detail_by_Geog_Ref!T210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13" spans="1:19" ht="15" customHeight="1">
      <c r="A213" s="330"/>
      <c s="225" t="s">
        <v>56</v>
      </c>
      <c s="288" t="s">
        <v>941</v>
      </c>
      <c s="200">
        <f>NCB_Detail_by_Geog_Ref!B211</f>
        <v>0</v>
      </c>
      <c s="49" t="str">
        <f>NCB_Detail_by_Geog_Ref!C211</f>
        <v>NA</v>
      </c>
      <c s="49" t="str">
        <f>NCB_Detail_by_Geog_Ref!D211</f>
        <v>NA</v>
      </c>
      <c s="136" t="str">
        <f>NCB_Detail_by_Geog_Ref!E211</f>
        <v>NA</v>
      </c>
      <c s="203">
        <f>NCB_Detail_by_Geog_Ref!G211</f>
        <v>0</v>
      </c>
      <c s="49" t="str">
        <f>NCB_Detail_by_Geog_Ref!H211</f>
        <v>NA</v>
      </c>
      <c s="49" t="str">
        <f>NCB_Detail_by_Geog_Ref!I211</f>
        <v>NA</v>
      </c>
      <c s="136" t="str">
        <f>NCB_Detail_by_Geog_Ref!J211</f>
        <v>NA</v>
      </c>
      <c s="203">
        <f>NCB_Detail_by_Geog_Ref!L211</f>
        <v>0</v>
      </c>
      <c s="49" t="str">
        <f>NCB_Detail_by_Geog_Ref!M211</f>
        <v>NA</v>
      </c>
      <c s="49" t="str">
        <f>NCB_Detail_by_Geog_Ref!N211</f>
        <v>NA</v>
      </c>
      <c s="136" t="str">
        <f>NCB_Detail_by_Geog_Ref!O211</f>
        <v>NA</v>
      </c>
      <c s="203">
        <f>NCB_Detail_by_Geog_Ref!Q211</f>
        <v>0</v>
      </c>
      <c s="49" t="str">
        <f>NCB_Detail_by_Geog_Ref!R211</f>
        <v>NA</v>
      </c>
      <c s="49" t="str">
        <f>NCB_Detail_by_Geog_Ref!S211</f>
        <v>NA</v>
      </c>
      <c s="136" t="str">
        <f>NCB_Detail_by_Geog_Ref!T211</f>
        <v>NA</v>
      </c>
    </row>
    <row r="214" spans="1:19" ht="15" customHeight="1">
      <c r="A214" s="330"/>
      <c s="225" t="s">
        <v>57</v>
      </c>
      <c s="288" t="s">
        <v>942</v>
      </c>
      <c s="200">
        <f>NCB_Detail_by_Geog_Ref!B212</f>
        <v>0</v>
      </c>
      <c s="49" t="str">
        <f>NCB_Detail_by_Geog_Ref!C212</f>
        <v>NA</v>
      </c>
      <c s="49" t="str">
        <f>NCB_Detail_by_Geog_Ref!D212</f>
        <v>NA</v>
      </c>
      <c s="136" t="str">
        <f>NCB_Detail_by_Geog_Ref!E212</f>
        <v>NA</v>
      </c>
      <c s="203">
        <f>NCB_Detail_by_Geog_Ref!G212</f>
        <v>0</v>
      </c>
      <c s="49" t="str">
        <f>NCB_Detail_by_Geog_Ref!H212</f>
        <v>NA</v>
      </c>
      <c s="49" t="str">
        <f>NCB_Detail_by_Geog_Ref!I212</f>
        <v>NA</v>
      </c>
      <c s="136" t="str">
        <f>NCB_Detail_by_Geog_Ref!J212</f>
        <v>NA</v>
      </c>
      <c s="203">
        <f>NCB_Detail_by_Geog_Ref!L212</f>
        <v>0</v>
      </c>
      <c s="49" t="str">
        <f>NCB_Detail_by_Geog_Ref!M212</f>
        <v>NA</v>
      </c>
      <c s="49" t="str">
        <f>NCB_Detail_by_Geog_Ref!N212</f>
        <v>NA</v>
      </c>
      <c s="136" t="str">
        <f>NCB_Detail_by_Geog_Ref!O212</f>
        <v>NA</v>
      </c>
      <c s="203">
        <f>NCB_Detail_by_Geog_Ref!Q212</f>
        <v>0</v>
      </c>
      <c s="49" t="str">
        <f>NCB_Detail_by_Geog_Ref!R212</f>
        <v>NA</v>
      </c>
      <c s="49" t="str">
        <f>NCB_Detail_by_Geog_Ref!S212</f>
        <v>NA</v>
      </c>
      <c s="136" t="str">
        <f>NCB_Detail_by_Geog_Ref!T212</f>
        <v>NA</v>
      </c>
    </row>
    <row r="215" spans="1:19" ht="15" customHeight="1">
      <c r="A215" s="331"/>
      <c s="225" t="s">
        <v>58</v>
      </c>
      <c s="288" t="s">
        <v>943</v>
      </c>
      <c s="200">
        <f>NCB_Detail_by_Geog_Ref!B213</f>
        <v>0</v>
      </c>
      <c s="49" t="str">
        <f>NCB_Detail_by_Geog_Ref!C213</f>
        <v>NA</v>
      </c>
      <c s="49" t="str">
        <f>NCB_Detail_by_Geog_Ref!D213</f>
        <v>NA</v>
      </c>
      <c s="136" t="str">
        <f>NCB_Detail_by_Geog_Ref!E213</f>
        <v>NA</v>
      </c>
      <c s="203">
        <f>NCB_Detail_by_Geog_Ref!G213</f>
        <v>0</v>
      </c>
      <c s="49" t="str">
        <f>NCB_Detail_by_Geog_Ref!H213</f>
        <v>NA</v>
      </c>
      <c s="49" t="str">
        <f>NCB_Detail_by_Geog_Ref!I213</f>
        <v>NA</v>
      </c>
      <c s="136" t="str">
        <f>NCB_Detail_by_Geog_Ref!J213</f>
        <v>NA</v>
      </c>
      <c s="203">
        <f>NCB_Detail_by_Geog_Ref!L213</f>
        <v>0</v>
      </c>
      <c s="49" t="str">
        <f>NCB_Detail_by_Geog_Ref!M213</f>
        <v>NA</v>
      </c>
      <c s="49" t="str">
        <f>NCB_Detail_by_Geog_Ref!N213</f>
        <v>NA</v>
      </c>
      <c s="136" t="str">
        <f>NCB_Detail_by_Geog_Ref!O213</f>
        <v>NA</v>
      </c>
      <c s="203">
        <f>NCB_Detail_by_Geog_Ref!Q213</f>
        <v>0</v>
      </c>
      <c s="49" t="str">
        <f>NCB_Detail_by_Geog_Ref!R213</f>
        <v>NA</v>
      </c>
      <c s="49" t="str">
        <f>NCB_Detail_by_Geog_Ref!S213</f>
        <v>NA</v>
      </c>
      <c s="136" t="str">
        <f>NCB_Detail_by_Geog_Ref!T213</f>
        <v>NA</v>
      </c>
    </row>
    <row r="216" spans="1:145" s="131" customFormat="1" ht="15" customHeight="1">
      <c r="A216" s="362" t="s">
        <v>382</v>
      </c>
      <c s="269" t="s">
        <v>22</v>
      </c>
      <c s="288" t="s">
        <v>944</v>
      </c>
      <c s="201">
        <f>NCB_Detail_by_Geog_Ref!B214</f>
        <v>0</v>
      </c>
      <c s="51" t="str">
        <f>NCB_Detail_by_Geog_Ref!C214</f>
        <v>NA</v>
      </c>
      <c s="51" t="str">
        <f>NCB_Detail_by_Geog_Ref!D214</f>
        <v>NA</v>
      </c>
      <c s="132" t="str">
        <f>NCB_Detail_by_Geog_Ref!E214</f>
        <v>NA</v>
      </c>
      <c s="204">
        <f>NCB_Detail_by_Geog_Ref!G214</f>
        <v>0</v>
      </c>
      <c s="51" t="str">
        <f>NCB_Detail_by_Geog_Ref!H214</f>
        <v>NA</v>
      </c>
      <c s="51" t="str">
        <f>NCB_Detail_by_Geog_Ref!I214</f>
        <v>NA</v>
      </c>
      <c s="132" t="str">
        <f>NCB_Detail_by_Geog_Ref!J214</f>
        <v>NA</v>
      </c>
      <c s="204">
        <f>NCB_Detail_by_Geog_Ref!L214</f>
        <v>0</v>
      </c>
      <c s="51" t="str">
        <f>NCB_Detail_by_Geog_Ref!M214</f>
        <v>NA</v>
      </c>
      <c s="51" t="str">
        <f>NCB_Detail_by_Geog_Ref!N214</f>
        <v>NA</v>
      </c>
      <c s="132" t="str">
        <f>NCB_Detail_by_Geog_Ref!O214</f>
        <v>NA</v>
      </c>
      <c s="204">
        <f>NCB_Detail_by_Geog_Ref!Q214</f>
        <v>0</v>
      </c>
      <c s="51" t="str">
        <f>NCB_Detail_by_Geog_Ref!R214</f>
        <v>NA</v>
      </c>
      <c s="51" t="str">
        <f>NCB_Detail_by_Geog_Ref!S214</f>
        <v>NA</v>
      </c>
      <c s="132" t="str">
        <f>NCB_Detail_by_Geog_Ref!T214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17" spans="1:145" s="135" customFormat="1" ht="15" customHeight="1">
      <c r="A217" s="330"/>
      <c s="260" t="s">
        <v>20</v>
      </c>
      <c s="288" t="s">
        <v>945</v>
      </c>
      <c s="213">
        <f>NCB_Detail_by_Geog_Ref!B215</f>
        <v>0</v>
      </c>
      <c s="133" t="str">
        <f>NCB_Detail_by_Geog_Ref!C215</f>
        <v>NA</v>
      </c>
      <c s="133" t="str">
        <f>NCB_Detail_by_Geog_Ref!D215</f>
        <v>NA</v>
      </c>
      <c s="134" t="str">
        <f>NCB_Detail_by_Geog_Ref!E215</f>
        <v>NA</v>
      </c>
      <c s="210">
        <f>NCB_Detail_by_Geog_Ref!G215</f>
        <v>0</v>
      </c>
      <c s="133" t="str">
        <f>NCB_Detail_by_Geog_Ref!H215</f>
        <v>NA</v>
      </c>
      <c s="133" t="str">
        <f>NCB_Detail_by_Geog_Ref!I215</f>
        <v>NA</v>
      </c>
      <c s="134" t="str">
        <f>NCB_Detail_by_Geog_Ref!J215</f>
        <v>NA</v>
      </c>
      <c s="210">
        <f>NCB_Detail_by_Geog_Ref!L215</f>
        <v>0</v>
      </c>
      <c s="133" t="str">
        <f>NCB_Detail_by_Geog_Ref!M215</f>
        <v>NA</v>
      </c>
      <c s="133" t="str">
        <f>NCB_Detail_by_Geog_Ref!N215</f>
        <v>NA</v>
      </c>
      <c s="134" t="str">
        <f>NCB_Detail_by_Geog_Ref!O215</f>
        <v>NA</v>
      </c>
      <c s="210">
        <f>NCB_Detail_by_Geog_Ref!Q215</f>
        <v>0</v>
      </c>
      <c s="133" t="str">
        <f>NCB_Detail_by_Geog_Ref!R215</f>
        <v>NA</v>
      </c>
      <c s="133" t="str">
        <f>NCB_Detail_by_Geog_Ref!S215</f>
        <v>NA</v>
      </c>
      <c s="134" t="str">
        <f>NCB_Detail_by_Geog_Ref!T215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18" spans="1:145" s="135" customFormat="1" ht="15" customHeight="1">
      <c r="A218" s="330"/>
      <c s="270" t="s">
        <v>59</v>
      </c>
      <c s="289" t="s">
        <v>946</v>
      </c>
      <c s="213">
        <f>NCB_Detail_by_Geog_Ref!B216</f>
        <v>0</v>
      </c>
      <c s="133" t="str">
        <f>NCB_Detail_by_Geog_Ref!C216</f>
        <v>NA</v>
      </c>
      <c s="133" t="str">
        <f>NCB_Detail_by_Geog_Ref!D216</f>
        <v>NA</v>
      </c>
      <c s="134" t="str">
        <f>NCB_Detail_by_Geog_Ref!E216</f>
        <v>NA</v>
      </c>
      <c s="210">
        <f>NCB_Detail_by_Geog_Ref!G216</f>
        <v>0</v>
      </c>
      <c s="133" t="str">
        <f>NCB_Detail_by_Geog_Ref!H216</f>
        <v>NA</v>
      </c>
      <c s="133" t="str">
        <f>NCB_Detail_by_Geog_Ref!I216</f>
        <v>NA</v>
      </c>
      <c s="134" t="str">
        <f>NCB_Detail_by_Geog_Ref!J216</f>
        <v>NA</v>
      </c>
      <c s="210">
        <f>NCB_Detail_by_Geog_Ref!L216</f>
        <v>0</v>
      </c>
      <c s="133" t="str">
        <f>NCB_Detail_by_Geog_Ref!M216</f>
        <v>NA</v>
      </c>
      <c s="133" t="str">
        <f>NCB_Detail_by_Geog_Ref!N216</f>
        <v>NA</v>
      </c>
      <c s="134" t="str">
        <f>NCB_Detail_by_Geog_Ref!O216</f>
        <v>NA</v>
      </c>
      <c s="210">
        <f>NCB_Detail_by_Geog_Ref!Q216</f>
        <v>0</v>
      </c>
      <c s="133" t="str">
        <f>NCB_Detail_by_Geog_Ref!R216</f>
        <v>NA</v>
      </c>
      <c s="133" t="str">
        <f>NCB_Detail_by_Geog_Ref!S216</f>
        <v>NA</v>
      </c>
      <c s="134" t="str">
        <f>NCB_Detail_by_Geog_Ref!T216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19" spans="1:145" s="135" customFormat="1" ht="15" customHeight="1">
      <c r="A219" s="330"/>
      <c s="270" t="s">
        <v>15</v>
      </c>
      <c s="289" t="s">
        <v>947</v>
      </c>
      <c s="213">
        <f>NCB_Detail_by_Geog_Ref!B217</f>
        <v>0</v>
      </c>
      <c s="133" t="str">
        <f>NCB_Detail_by_Geog_Ref!C217</f>
        <v>NA</v>
      </c>
      <c s="133" t="str">
        <f>NCB_Detail_by_Geog_Ref!D217</f>
        <v>NA</v>
      </c>
      <c s="134" t="str">
        <f>NCB_Detail_by_Geog_Ref!E217</f>
        <v>NA</v>
      </c>
      <c s="210">
        <f>NCB_Detail_by_Geog_Ref!G217</f>
        <v>0</v>
      </c>
      <c s="133" t="str">
        <f>NCB_Detail_by_Geog_Ref!H217</f>
        <v>NA</v>
      </c>
      <c s="133" t="str">
        <f>NCB_Detail_by_Geog_Ref!I217</f>
        <v>NA</v>
      </c>
      <c s="134" t="str">
        <f>NCB_Detail_by_Geog_Ref!J217</f>
        <v>NA</v>
      </c>
      <c s="210">
        <f>NCB_Detail_by_Geog_Ref!L217</f>
        <v>0</v>
      </c>
      <c s="133" t="str">
        <f>NCB_Detail_by_Geog_Ref!M217</f>
        <v>NA</v>
      </c>
      <c s="133" t="str">
        <f>NCB_Detail_by_Geog_Ref!N217</f>
        <v>NA</v>
      </c>
      <c s="134" t="str">
        <f>NCB_Detail_by_Geog_Ref!O217</f>
        <v>NA</v>
      </c>
      <c s="210">
        <f>NCB_Detail_by_Geog_Ref!Q217</f>
        <v>0</v>
      </c>
      <c s="133" t="str">
        <f>NCB_Detail_by_Geog_Ref!R217</f>
        <v>NA</v>
      </c>
      <c s="133" t="str">
        <f>NCB_Detail_by_Geog_Ref!S217</f>
        <v>NA</v>
      </c>
      <c s="134" t="str">
        <f>NCB_Detail_by_Geog_Ref!T217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20" spans="1:145" s="135" customFormat="1" ht="15" customHeight="1">
      <c r="A220" s="330"/>
      <c s="270" t="s">
        <v>17</v>
      </c>
      <c s="289" t="s">
        <v>948</v>
      </c>
      <c s="213">
        <f>NCB_Detail_by_Geog_Ref!B218</f>
        <v>0</v>
      </c>
      <c s="133" t="str">
        <f>NCB_Detail_by_Geog_Ref!C218</f>
        <v>NA</v>
      </c>
      <c s="133" t="str">
        <f>NCB_Detail_by_Geog_Ref!D218</f>
        <v>NA</v>
      </c>
      <c s="134" t="str">
        <f>NCB_Detail_by_Geog_Ref!E218</f>
        <v>NA</v>
      </c>
      <c s="210">
        <f>NCB_Detail_by_Geog_Ref!G218</f>
        <v>0</v>
      </c>
      <c s="133" t="str">
        <f>NCB_Detail_by_Geog_Ref!H218</f>
        <v>NA</v>
      </c>
      <c s="133" t="str">
        <f>NCB_Detail_by_Geog_Ref!I218</f>
        <v>NA</v>
      </c>
      <c s="134" t="str">
        <f>NCB_Detail_by_Geog_Ref!J218</f>
        <v>NA</v>
      </c>
      <c s="210">
        <f>NCB_Detail_by_Geog_Ref!L218</f>
        <v>0</v>
      </c>
      <c s="133" t="str">
        <f>NCB_Detail_by_Geog_Ref!M218</f>
        <v>NA</v>
      </c>
      <c s="133" t="str">
        <f>NCB_Detail_by_Geog_Ref!N218</f>
        <v>NA</v>
      </c>
      <c s="134" t="str">
        <f>NCB_Detail_by_Geog_Ref!O218</f>
        <v>NA</v>
      </c>
      <c s="210">
        <f>NCB_Detail_by_Geog_Ref!Q218</f>
        <v>0</v>
      </c>
      <c s="133" t="str">
        <f>NCB_Detail_by_Geog_Ref!R218</f>
        <v>NA</v>
      </c>
      <c s="133" t="str">
        <f>NCB_Detail_by_Geog_Ref!S218</f>
        <v>NA</v>
      </c>
      <c s="134" t="str">
        <f>NCB_Detail_by_Geog_Ref!T218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21" spans="1:19" ht="15" customHeight="1">
      <c r="A221" s="330"/>
      <c s="53" t="s">
        <v>21</v>
      </c>
      <c s="288" t="s">
        <v>949</v>
      </c>
      <c s="200">
        <f>NCB_Detail_by_Geog_Ref!B219</f>
        <v>0</v>
      </c>
      <c s="49" t="str">
        <f>NCB_Detail_by_Geog_Ref!C219</f>
        <v>NA</v>
      </c>
      <c s="49" t="str">
        <f>NCB_Detail_by_Geog_Ref!D219</f>
        <v>NA</v>
      </c>
      <c s="136" t="str">
        <f>NCB_Detail_by_Geog_Ref!E219</f>
        <v>NA</v>
      </c>
      <c s="203">
        <f>NCB_Detail_by_Geog_Ref!G219</f>
        <v>0</v>
      </c>
      <c s="49" t="str">
        <f>NCB_Detail_by_Geog_Ref!H219</f>
        <v>NA</v>
      </c>
      <c s="49" t="str">
        <f>NCB_Detail_by_Geog_Ref!I219</f>
        <v>NA</v>
      </c>
      <c s="136" t="str">
        <f>NCB_Detail_by_Geog_Ref!J219</f>
        <v>NA</v>
      </c>
      <c s="203">
        <f>NCB_Detail_by_Geog_Ref!L219</f>
        <v>0</v>
      </c>
      <c s="49" t="str">
        <f>NCB_Detail_by_Geog_Ref!M219</f>
        <v>NA</v>
      </c>
      <c s="49" t="str">
        <f>NCB_Detail_by_Geog_Ref!N219</f>
        <v>NA</v>
      </c>
      <c s="136" t="str">
        <f>NCB_Detail_by_Geog_Ref!O219</f>
        <v>NA</v>
      </c>
      <c s="203">
        <f>NCB_Detail_by_Geog_Ref!Q219</f>
        <v>0</v>
      </c>
      <c s="49" t="str">
        <f>NCB_Detail_by_Geog_Ref!R219</f>
        <v>NA</v>
      </c>
      <c s="49" t="str">
        <f>NCB_Detail_by_Geog_Ref!S219</f>
        <v>NA</v>
      </c>
      <c s="136" t="str">
        <f>NCB_Detail_by_Geog_Ref!T219</f>
        <v>NA</v>
      </c>
    </row>
    <row r="222" spans="1:19" ht="15" customHeight="1">
      <c r="A222" s="330"/>
      <c s="178" t="s">
        <v>60</v>
      </c>
      <c s="289" t="s">
        <v>950</v>
      </c>
      <c s="200">
        <f>NCB_Detail_by_Geog_Ref!B220</f>
        <v>0</v>
      </c>
      <c s="49" t="str">
        <f>NCB_Detail_by_Geog_Ref!C220</f>
        <v>NA</v>
      </c>
      <c s="49" t="str">
        <f>NCB_Detail_by_Geog_Ref!D220</f>
        <v>NA</v>
      </c>
      <c s="136" t="str">
        <f>NCB_Detail_by_Geog_Ref!E220</f>
        <v>NA</v>
      </c>
      <c s="203">
        <f>NCB_Detail_by_Geog_Ref!G220</f>
        <v>0</v>
      </c>
      <c s="49" t="str">
        <f>NCB_Detail_by_Geog_Ref!H220</f>
        <v>NA</v>
      </c>
      <c s="49" t="str">
        <f>NCB_Detail_by_Geog_Ref!I220</f>
        <v>NA</v>
      </c>
      <c s="136" t="str">
        <f>NCB_Detail_by_Geog_Ref!J220</f>
        <v>NA</v>
      </c>
      <c s="203">
        <f>NCB_Detail_by_Geog_Ref!L220</f>
        <v>0</v>
      </c>
      <c s="49" t="str">
        <f>NCB_Detail_by_Geog_Ref!M220</f>
        <v>NA</v>
      </c>
      <c s="49" t="str">
        <f>NCB_Detail_by_Geog_Ref!N220</f>
        <v>NA</v>
      </c>
      <c s="136" t="str">
        <f>NCB_Detail_by_Geog_Ref!O220</f>
        <v>NA</v>
      </c>
      <c s="203">
        <f>NCB_Detail_by_Geog_Ref!Q220</f>
        <v>0</v>
      </c>
      <c s="49" t="str">
        <f>NCB_Detail_by_Geog_Ref!R220</f>
        <v>NA</v>
      </c>
      <c s="49" t="str">
        <f>NCB_Detail_by_Geog_Ref!S220</f>
        <v>NA</v>
      </c>
      <c s="136" t="str">
        <f>NCB_Detail_by_Geog_Ref!T220</f>
        <v>NA</v>
      </c>
    </row>
    <row r="223" spans="1:19" ht="15" customHeight="1">
      <c r="A223" s="330"/>
      <c s="271" t="s">
        <v>61</v>
      </c>
      <c s="289" t="s">
        <v>951</v>
      </c>
      <c s="220">
        <f>NCB_Detail_by_Geog_Ref!B221</f>
        <v>0</v>
      </c>
      <c s="179" t="str">
        <f>NCB_Detail_by_Geog_Ref!C221</f>
        <v>NA</v>
      </c>
      <c s="179" t="str">
        <f>NCB_Detail_by_Geog_Ref!D221</f>
        <v>NA</v>
      </c>
      <c s="180" t="str">
        <f>NCB_Detail_by_Geog_Ref!E221</f>
        <v>NA</v>
      </c>
      <c s="214">
        <f>NCB_Detail_by_Geog_Ref!G221</f>
        <v>0</v>
      </c>
      <c s="179" t="str">
        <f>NCB_Detail_by_Geog_Ref!H221</f>
        <v>NA</v>
      </c>
      <c s="179" t="str">
        <f>NCB_Detail_by_Geog_Ref!I221</f>
        <v>NA</v>
      </c>
      <c s="180" t="str">
        <f>NCB_Detail_by_Geog_Ref!J221</f>
        <v>NA</v>
      </c>
      <c s="214">
        <f>NCB_Detail_by_Geog_Ref!L221</f>
        <v>0</v>
      </c>
      <c s="179" t="str">
        <f>NCB_Detail_by_Geog_Ref!M221</f>
        <v>NA</v>
      </c>
      <c s="179" t="str">
        <f>NCB_Detail_by_Geog_Ref!N221</f>
        <v>NA</v>
      </c>
      <c s="180" t="str">
        <f>NCB_Detail_by_Geog_Ref!O221</f>
        <v>NA</v>
      </c>
      <c s="214">
        <f>NCB_Detail_by_Geog_Ref!Q221</f>
        <v>0</v>
      </c>
      <c s="179" t="str">
        <f>NCB_Detail_by_Geog_Ref!R221</f>
        <v>NA</v>
      </c>
      <c s="179" t="str">
        <f>NCB_Detail_by_Geog_Ref!S221</f>
        <v>NA</v>
      </c>
      <c s="180" t="str">
        <f>NCB_Detail_by_Geog_Ref!T221</f>
        <v>NA</v>
      </c>
    </row>
    <row r="224" spans="1:145" s="131" customFormat="1" ht="15" customHeight="1">
      <c r="A224" s="330"/>
      <c s="272" t="s">
        <v>62</v>
      </c>
      <c s="288" t="s">
        <v>952</v>
      </c>
      <c s="215">
        <f>NCB_Detail_by_Geog_Ref!B222</f>
        <v>0</v>
      </c>
      <c s="140" t="str">
        <f>NCB_Detail_by_Geog_Ref!C222</f>
        <v>NA</v>
      </c>
      <c s="140" t="str">
        <f>NCB_Detail_by_Geog_Ref!D222</f>
        <v>NA</v>
      </c>
      <c s="141" t="str">
        <f>NCB_Detail_by_Geog_Ref!E222</f>
        <v>NA</v>
      </c>
      <c s="211">
        <f>NCB_Detail_by_Geog_Ref!G222</f>
        <v>0</v>
      </c>
      <c s="140" t="str">
        <f>NCB_Detail_by_Geog_Ref!H222</f>
        <v>NA</v>
      </c>
      <c s="140" t="str">
        <f>NCB_Detail_by_Geog_Ref!I222</f>
        <v>NA</v>
      </c>
      <c s="141" t="str">
        <f>NCB_Detail_by_Geog_Ref!J222</f>
        <v>NA</v>
      </c>
      <c s="211">
        <f>NCB_Detail_by_Geog_Ref!L222</f>
        <v>0</v>
      </c>
      <c s="140" t="str">
        <f>NCB_Detail_by_Geog_Ref!M222</f>
        <v>NA</v>
      </c>
      <c s="140" t="str">
        <f>NCB_Detail_by_Geog_Ref!N222</f>
        <v>NA</v>
      </c>
      <c s="141" t="str">
        <f>NCB_Detail_by_Geog_Ref!O222</f>
        <v>NA</v>
      </c>
      <c s="211">
        <f>NCB_Detail_by_Geog_Ref!Q222</f>
        <v>0</v>
      </c>
      <c s="140" t="str">
        <f>NCB_Detail_by_Geog_Ref!R222</f>
        <v>NA</v>
      </c>
      <c s="140" t="str">
        <f>NCB_Detail_by_Geog_Ref!S222</f>
        <v>NA</v>
      </c>
      <c s="141" t="str">
        <f>NCB_Detail_by_Geog_Ref!T222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25" spans="1:145" s="135" customFormat="1" ht="15" customHeight="1">
      <c r="A225" s="330"/>
      <c s="177" t="s">
        <v>295</v>
      </c>
      <c s="288" t="s">
        <v>953</v>
      </c>
      <c s="213">
        <f>NCB_Detail_by_Geog_Ref!B223</f>
        <v>0</v>
      </c>
      <c s="133" t="str">
        <f>NCB_Detail_by_Geog_Ref!C223</f>
        <v>NA</v>
      </c>
      <c s="133" t="str">
        <f>NCB_Detail_by_Geog_Ref!D223</f>
        <v>NA</v>
      </c>
      <c s="134" t="str">
        <f>NCB_Detail_by_Geog_Ref!E223</f>
        <v>NA</v>
      </c>
      <c s="210">
        <f>NCB_Detail_by_Geog_Ref!G223</f>
        <v>0</v>
      </c>
      <c s="133" t="str">
        <f>NCB_Detail_by_Geog_Ref!H223</f>
        <v>NA</v>
      </c>
      <c s="133" t="str">
        <f>NCB_Detail_by_Geog_Ref!I223</f>
        <v>NA</v>
      </c>
      <c s="134" t="str">
        <f>NCB_Detail_by_Geog_Ref!J223</f>
        <v>NA</v>
      </c>
      <c s="210">
        <f>NCB_Detail_by_Geog_Ref!L223</f>
        <v>0</v>
      </c>
      <c s="133" t="str">
        <f>NCB_Detail_by_Geog_Ref!M223</f>
        <v>NA</v>
      </c>
      <c s="133" t="str">
        <f>NCB_Detail_by_Geog_Ref!N223</f>
        <v>NA</v>
      </c>
      <c s="134" t="str">
        <f>NCB_Detail_by_Geog_Ref!O223</f>
        <v>NA</v>
      </c>
      <c s="210">
        <f>NCB_Detail_by_Geog_Ref!Q223</f>
        <v>0</v>
      </c>
      <c s="133" t="str">
        <f>NCB_Detail_by_Geog_Ref!R223</f>
        <v>NA</v>
      </c>
      <c s="133" t="str">
        <f>NCB_Detail_by_Geog_Ref!S223</f>
        <v>NA</v>
      </c>
      <c s="134" t="str">
        <f>NCB_Detail_by_Geog_Ref!T223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26" spans="1:19" ht="15" customHeight="1">
      <c r="A226" s="330"/>
      <c s="53" t="s">
        <v>296</v>
      </c>
      <c s="288" t="s">
        <v>954</v>
      </c>
      <c s="200">
        <f>NCB_Detail_by_Geog_Ref!B224</f>
        <v>0</v>
      </c>
      <c s="49" t="str">
        <f>NCB_Detail_by_Geog_Ref!C224</f>
        <v>NA</v>
      </c>
      <c s="49" t="str">
        <f>NCB_Detail_by_Geog_Ref!D224</f>
        <v>NA</v>
      </c>
      <c s="136" t="str">
        <f>NCB_Detail_by_Geog_Ref!E224</f>
        <v>NA</v>
      </c>
      <c s="203">
        <f>NCB_Detail_by_Geog_Ref!G224</f>
        <v>0</v>
      </c>
      <c s="49" t="str">
        <f>NCB_Detail_by_Geog_Ref!H224</f>
        <v>NA</v>
      </c>
      <c s="49" t="str">
        <f>NCB_Detail_by_Geog_Ref!I224</f>
        <v>NA</v>
      </c>
      <c s="136" t="str">
        <f>NCB_Detail_by_Geog_Ref!J224</f>
        <v>NA</v>
      </c>
      <c s="203">
        <f>NCB_Detail_by_Geog_Ref!L224</f>
        <v>0</v>
      </c>
      <c s="49" t="str">
        <f>NCB_Detail_by_Geog_Ref!M224</f>
        <v>NA</v>
      </c>
      <c s="49" t="str">
        <f>NCB_Detail_by_Geog_Ref!N224</f>
        <v>NA</v>
      </c>
      <c s="136" t="str">
        <f>NCB_Detail_by_Geog_Ref!O224</f>
        <v>NA</v>
      </c>
      <c s="203">
        <f>NCB_Detail_by_Geog_Ref!Q224</f>
        <v>0</v>
      </c>
      <c s="49" t="str">
        <f>NCB_Detail_by_Geog_Ref!R224</f>
        <v>NA</v>
      </c>
      <c s="49" t="str">
        <f>NCB_Detail_by_Geog_Ref!S224</f>
        <v>NA</v>
      </c>
      <c s="136" t="str">
        <f>NCB_Detail_by_Geog_Ref!T224</f>
        <v>NA</v>
      </c>
    </row>
    <row r="227" spans="1:19" ht="15" customHeight="1">
      <c r="A227" s="330"/>
      <c s="273" t="s">
        <v>463</v>
      </c>
      <c s="288" t="s">
        <v>955</v>
      </c>
      <c s="200">
        <f>NCB_Detail_by_Geog_Ref!B225</f>
        <v>0</v>
      </c>
      <c s="49" t="str">
        <f>NCB_Detail_by_Geog_Ref!C225</f>
        <v>NA</v>
      </c>
      <c s="49" t="str">
        <f>NCB_Detail_by_Geog_Ref!D225</f>
        <v>NA</v>
      </c>
      <c s="136" t="str">
        <f>NCB_Detail_by_Geog_Ref!E225</f>
        <v>NA</v>
      </c>
      <c s="203">
        <f>NCB_Detail_by_Geog_Ref!G225</f>
        <v>0</v>
      </c>
      <c s="49" t="str">
        <f>NCB_Detail_by_Geog_Ref!H225</f>
        <v>NA</v>
      </c>
      <c s="49" t="str">
        <f>NCB_Detail_by_Geog_Ref!I225</f>
        <v>NA</v>
      </c>
      <c s="136" t="str">
        <f>NCB_Detail_by_Geog_Ref!J225</f>
        <v>NA</v>
      </c>
      <c s="203">
        <f>NCB_Detail_by_Geog_Ref!L225</f>
        <v>0</v>
      </c>
      <c s="49" t="str">
        <f>NCB_Detail_by_Geog_Ref!M225</f>
        <v>NA</v>
      </c>
      <c s="49" t="str">
        <f>NCB_Detail_by_Geog_Ref!N225</f>
        <v>NA</v>
      </c>
      <c s="136" t="str">
        <f>NCB_Detail_by_Geog_Ref!O225</f>
        <v>NA</v>
      </c>
      <c s="203">
        <f>NCB_Detail_by_Geog_Ref!Q225</f>
        <v>0</v>
      </c>
      <c s="49" t="str">
        <f>NCB_Detail_by_Geog_Ref!R225</f>
        <v>NA</v>
      </c>
      <c s="49" t="str">
        <f>NCB_Detail_by_Geog_Ref!S225</f>
        <v>NA</v>
      </c>
      <c s="136" t="str">
        <f>NCB_Detail_by_Geog_Ref!T225</f>
        <v>NA</v>
      </c>
    </row>
    <row r="228" spans="1:19" ht="15" customHeight="1">
      <c r="A228" s="330"/>
      <c s="274" t="s">
        <v>340</v>
      </c>
      <c s="288" t="s">
        <v>956</v>
      </c>
      <c s="220">
        <f>NCB_Detail_by_Geog_Ref!B226</f>
        <v>0</v>
      </c>
      <c s="179" t="str">
        <f>NCB_Detail_by_Geog_Ref!C226</f>
        <v>NA</v>
      </c>
      <c s="179" t="str">
        <f>NCB_Detail_by_Geog_Ref!D226</f>
        <v>NA</v>
      </c>
      <c s="180" t="str">
        <f>NCB_Detail_by_Geog_Ref!E226</f>
        <v>NA</v>
      </c>
      <c s="214">
        <f>NCB_Detail_by_Geog_Ref!G226</f>
        <v>0</v>
      </c>
      <c s="179" t="str">
        <f>NCB_Detail_by_Geog_Ref!H226</f>
        <v>NA</v>
      </c>
      <c s="179" t="str">
        <f>NCB_Detail_by_Geog_Ref!I226</f>
        <v>NA</v>
      </c>
      <c s="180" t="str">
        <f>NCB_Detail_by_Geog_Ref!J226</f>
        <v>NA</v>
      </c>
      <c s="214">
        <f>NCB_Detail_by_Geog_Ref!L226</f>
        <v>0</v>
      </c>
      <c s="179" t="str">
        <f>NCB_Detail_by_Geog_Ref!M226</f>
        <v>NA</v>
      </c>
      <c s="179" t="str">
        <f>NCB_Detail_by_Geog_Ref!N226</f>
        <v>NA</v>
      </c>
      <c s="180" t="str">
        <f>NCB_Detail_by_Geog_Ref!O226</f>
        <v>NA</v>
      </c>
      <c s="214">
        <f>NCB_Detail_by_Geog_Ref!Q226</f>
        <v>0</v>
      </c>
      <c s="179" t="str">
        <f>NCB_Detail_by_Geog_Ref!R226</f>
        <v>NA</v>
      </c>
      <c s="179" t="str">
        <f>NCB_Detail_by_Geog_Ref!S226</f>
        <v>NA</v>
      </c>
      <c s="180" t="str">
        <f>NCB_Detail_by_Geog_Ref!T226</f>
        <v>NA</v>
      </c>
    </row>
    <row r="229" spans="1:145" s="131" customFormat="1" ht="15" customHeight="1">
      <c r="A229" s="330"/>
      <c s="275" t="s">
        <v>23</v>
      </c>
      <c s="288" t="s">
        <v>957</v>
      </c>
      <c s="215">
        <f>NCB_Detail_by_Geog_Ref!B227</f>
        <v>0</v>
      </c>
      <c s="140" t="str">
        <f>NCB_Detail_by_Geog_Ref!C227</f>
        <v>NA</v>
      </c>
      <c s="140" t="str">
        <f>NCB_Detail_by_Geog_Ref!D227</f>
        <v>NA</v>
      </c>
      <c s="141" t="str">
        <f>NCB_Detail_by_Geog_Ref!E227</f>
        <v>NA</v>
      </c>
      <c s="211">
        <f>NCB_Detail_by_Geog_Ref!G227</f>
        <v>0</v>
      </c>
      <c s="140" t="str">
        <f>NCB_Detail_by_Geog_Ref!H227</f>
        <v>NA</v>
      </c>
      <c s="140" t="str">
        <f>NCB_Detail_by_Geog_Ref!I227</f>
        <v>NA</v>
      </c>
      <c s="141" t="str">
        <f>NCB_Detail_by_Geog_Ref!J227</f>
        <v>NA</v>
      </c>
      <c s="211">
        <f>NCB_Detail_by_Geog_Ref!L227</f>
        <v>0</v>
      </c>
      <c s="140" t="str">
        <f>NCB_Detail_by_Geog_Ref!M227</f>
        <v>NA</v>
      </c>
      <c s="140" t="str">
        <f>NCB_Detail_by_Geog_Ref!N227</f>
        <v>NA</v>
      </c>
      <c s="141" t="str">
        <f>NCB_Detail_by_Geog_Ref!O227</f>
        <v>NA</v>
      </c>
      <c s="211">
        <f>NCB_Detail_by_Geog_Ref!Q227</f>
        <v>0</v>
      </c>
      <c s="140" t="str">
        <f>NCB_Detail_by_Geog_Ref!R227</f>
        <v>NA</v>
      </c>
      <c s="140" t="str">
        <f>NCB_Detail_by_Geog_Ref!S227</f>
        <v>NA</v>
      </c>
      <c s="141" t="str">
        <f>NCB_Detail_by_Geog_Ref!T227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30" spans="1:145" s="131" customFormat="1" ht="15" customHeight="1">
      <c r="A230" s="330"/>
      <c s="272" t="s">
        <v>63</v>
      </c>
      <c s="288" t="s">
        <v>958</v>
      </c>
      <c s="215">
        <f>NCB_Detail_by_Geog_Ref!B228</f>
        <v>0</v>
      </c>
      <c s="140" t="str">
        <f>NCB_Detail_by_Geog_Ref!C228</f>
        <v>NA</v>
      </c>
      <c s="140" t="str">
        <f>NCB_Detail_by_Geog_Ref!D228</f>
        <v>NA</v>
      </c>
      <c s="141" t="str">
        <f>NCB_Detail_by_Geog_Ref!E228</f>
        <v>NA</v>
      </c>
      <c s="211">
        <f>NCB_Detail_by_Geog_Ref!G228</f>
        <v>0</v>
      </c>
      <c s="140" t="str">
        <f>NCB_Detail_by_Geog_Ref!H228</f>
        <v>NA</v>
      </c>
      <c s="140" t="str">
        <f>NCB_Detail_by_Geog_Ref!I228</f>
        <v>NA</v>
      </c>
      <c s="141" t="str">
        <f>NCB_Detail_by_Geog_Ref!J228</f>
        <v>NA</v>
      </c>
      <c s="211">
        <f>NCB_Detail_by_Geog_Ref!L228</f>
        <v>0</v>
      </c>
      <c s="140" t="str">
        <f>NCB_Detail_by_Geog_Ref!M228</f>
        <v>NA</v>
      </c>
      <c s="140" t="str">
        <f>NCB_Detail_by_Geog_Ref!N228</f>
        <v>NA</v>
      </c>
      <c s="141" t="str">
        <f>NCB_Detail_by_Geog_Ref!O228</f>
        <v>NA</v>
      </c>
      <c s="211">
        <f>NCB_Detail_by_Geog_Ref!Q228</f>
        <v>0</v>
      </c>
      <c s="140" t="str">
        <f>NCB_Detail_by_Geog_Ref!R228</f>
        <v>NA</v>
      </c>
      <c s="140" t="str">
        <f>NCB_Detail_by_Geog_Ref!S228</f>
        <v>NA</v>
      </c>
      <c s="141" t="str">
        <f>NCB_Detail_by_Geog_Ref!T228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31" spans="1:145" s="135" customFormat="1" ht="15" customHeight="1">
      <c r="A231" s="330"/>
      <c s="177" t="s">
        <v>295</v>
      </c>
      <c s="288" t="s">
        <v>959</v>
      </c>
      <c s="213">
        <f>NCB_Detail_by_Geog_Ref!B229</f>
        <v>0</v>
      </c>
      <c s="133" t="str">
        <f>NCB_Detail_by_Geog_Ref!C229</f>
        <v>NA</v>
      </c>
      <c s="133" t="str">
        <f>NCB_Detail_by_Geog_Ref!D229</f>
        <v>NA</v>
      </c>
      <c s="134" t="str">
        <f>NCB_Detail_by_Geog_Ref!E229</f>
        <v>NA</v>
      </c>
      <c s="210">
        <f>NCB_Detail_by_Geog_Ref!G229</f>
        <v>0</v>
      </c>
      <c s="133" t="str">
        <f>NCB_Detail_by_Geog_Ref!H229</f>
        <v>NA</v>
      </c>
      <c s="133" t="str">
        <f>NCB_Detail_by_Geog_Ref!I229</f>
        <v>NA</v>
      </c>
      <c s="134" t="str">
        <f>NCB_Detail_by_Geog_Ref!J229</f>
        <v>NA</v>
      </c>
      <c s="210">
        <f>NCB_Detail_by_Geog_Ref!L229</f>
        <v>0</v>
      </c>
      <c s="133" t="str">
        <f>NCB_Detail_by_Geog_Ref!M229</f>
        <v>NA</v>
      </c>
      <c s="133" t="str">
        <f>NCB_Detail_by_Geog_Ref!N229</f>
        <v>NA</v>
      </c>
      <c s="134" t="str">
        <f>NCB_Detail_by_Geog_Ref!O229</f>
        <v>NA</v>
      </c>
      <c s="210">
        <f>NCB_Detail_by_Geog_Ref!Q229</f>
        <v>0</v>
      </c>
      <c s="133" t="str">
        <f>NCB_Detail_by_Geog_Ref!R229</f>
        <v>NA</v>
      </c>
      <c s="133" t="str">
        <f>NCB_Detail_by_Geog_Ref!S229</f>
        <v>NA</v>
      </c>
      <c s="134" t="str">
        <f>NCB_Detail_by_Geog_Ref!T229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32" spans="1:145" s="135" customFormat="1" ht="15" customHeight="1">
      <c r="A232" s="330"/>
      <c s="270" t="s">
        <v>393</v>
      </c>
      <c s="289" t="s">
        <v>960</v>
      </c>
      <c s="213">
        <f>NCB_Detail_by_Geog_Ref!B230</f>
        <v>0</v>
      </c>
      <c s="133" t="str">
        <f>NCB_Detail_by_Geog_Ref!C230</f>
        <v>NA</v>
      </c>
      <c s="133" t="str">
        <f>NCB_Detail_by_Geog_Ref!D230</f>
        <v>NA</v>
      </c>
      <c s="134" t="str">
        <f>NCB_Detail_by_Geog_Ref!E230</f>
        <v>NA</v>
      </c>
      <c s="210">
        <f>NCB_Detail_by_Geog_Ref!G230</f>
        <v>0</v>
      </c>
      <c s="133" t="str">
        <f>NCB_Detail_by_Geog_Ref!H230</f>
        <v>NA</v>
      </c>
      <c s="133" t="str">
        <f>NCB_Detail_by_Geog_Ref!I230</f>
        <v>NA</v>
      </c>
      <c s="134" t="str">
        <f>NCB_Detail_by_Geog_Ref!J230</f>
        <v>NA</v>
      </c>
      <c s="210">
        <f>NCB_Detail_by_Geog_Ref!L230</f>
        <v>0</v>
      </c>
      <c s="133" t="str">
        <f>NCB_Detail_by_Geog_Ref!M230</f>
        <v>NA</v>
      </c>
      <c s="133" t="str">
        <f>NCB_Detail_by_Geog_Ref!N230</f>
        <v>NA</v>
      </c>
      <c s="134" t="str">
        <f>NCB_Detail_by_Geog_Ref!O230</f>
        <v>NA</v>
      </c>
      <c s="210">
        <f>NCB_Detail_by_Geog_Ref!Q230</f>
        <v>0</v>
      </c>
      <c s="133" t="str">
        <f>NCB_Detail_by_Geog_Ref!R230</f>
        <v>NA</v>
      </c>
      <c s="133" t="str">
        <f>NCB_Detail_by_Geog_Ref!S230</f>
        <v>NA</v>
      </c>
      <c s="134" t="str">
        <f>NCB_Detail_by_Geog_Ref!T230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33" spans="1:145" s="135" customFormat="1" ht="15" customHeight="1">
      <c r="A233" s="330"/>
      <c s="270" t="s">
        <v>18</v>
      </c>
      <c s="289" t="s">
        <v>961</v>
      </c>
      <c s="213">
        <f>NCB_Detail_by_Geog_Ref!B231</f>
        <v>0</v>
      </c>
      <c s="133" t="str">
        <f>NCB_Detail_by_Geog_Ref!C231</f>
        <v>NA</v>
      </c>
      <c s="133" t="str">
        <f>NCB_Detail_by_Geog_Ref!D231</f>
        <v>NA</v>
      </c>
      <c s="134" t="str">
        <f>NCB_Detail_by_Geog_Ref!E231</f>
        <v>NA</v>
      </c>
      <c s="210">
        <f>NCB_Detail_by_Geog_Ref!G231</f>
        <v>0</v>
      </c>
      <c s="133" t="str">
        <f>NCB_Detail_by_Geog_Ref!H231</f>
        <v>NA</v>
      </c>
      <c s="133" t="str">
        <f>NCB_Detail_by_Geog_Ref!I231</f>
        <v>NA</v>
      </c>
      <c s="134" t="str">
        <f>NCB_Detail_by_Geog_Ref!J231</f>
        <v>NA</v>
      </c>
      <c s="210">
        <f>NCB_Detail_by_Geog_Ref!L231</f>
        <v>0</v>
      </c>
      <c s="133" t="str">
        <f>NCB_Detail_by_Geog_Ref!M231</f>
        <v>NA</v>
      </c>
      <c s="133" t="str">
        <f>NCB_Detail_by_Geog_Ref!N231</f>
        <v>NA</v>
      </c>
      <c s="134" t="str">
        <f>NCB_Detail_by_Geog_Ref!O231</f>
        <v>NA</v>
      </c>
      <c s="210">
        <f>NCB_Detail_by_Geog_Ref!Q231</f>
        <v>0</v>
      </c>
      <c s="133" t="str">
        <f>NCB_Detail_by_Geog_Ref!R231</f>
        <v>NA</v>
      </c>
      <c s="133" t="str">
        <f>NCB_Detail_by_Geog_Ref!S231</f>
        <v>NA</v>
      </c>
      <c s="134" t="str">
        <f>NCB_Detail_by_Geog_Ref!T231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34" spans="1:19" ht="15" customHeight="1">
      <c r="A234" s="330"/>
      <c s="53" t="s">
        <v>389</v>
      </c>
      <c s="288" t="s">
        <v>962</v>
      </c>
      <c s="200">
        <f>NCB_Detail_by_Geog_Ref!B232</f>
        <v>0</v>
      </c>
      <c s="49" t="str">
        <f>NCB_Detail_by_Geog_Ref!C232</f>
        <v>NA</v>
      </c>
      <c s="49" t="str">
        <f>NCB_Detail_by_Geog_Ref!D232</f>
        <v>NA</v>
      </c>
      <c s="136" t="str">
        <f>NCB_Detail_by_Geog_Ref!E232</f>
        <v>NA</v>
      </c>
      <c s="203">
        <f>NCB_Detail_by_Geog_Ref!G232</f>
        <v>0</v>
      </c>
      <c s="49" t="str">
        <f>NCB_Detail_by_Geog_Ref!H232</f>
        <v>NA</v>
      </c>
      <c s="49" t="str">
        <f>NCB_Detail_by_Geog_Ref!I232</f>
        <v>NA</v>
      </c>
      <c s="136" t="str">
        <f>NCB_Detail_by_Geog_Ref!J232</f>
        <v>NA</v>
      </c>
      <c s="203">
        <f>NCB_Detail_by_Geog_Ref!L232</f>
        <v>0</v>
      </c>
      <c s="49" t="str">
        <f>NCB_Detail_by_Geog_Ref!M232</f>
        <v>NA</v>
      </c>
      <c s="49" t="str">
        <f>NCB_Detail_by_Geog_Ref!N232</f>
        <v>NA</v>
      </c>
      <c s="136" t="str">
        <f>NCB_Detail_by_Geog_Ref!O232</f>
        <v>NA</v>
      </c>
      <c s="203">
        <f>NCB_Detail_by_Geog_Ref!Q232</f>
        <v>0</v>
      </c>
      <c s="49" t="str">
        <f>NCB_Detail_by_Geog_Ref!R232</f>
        <v>NA</v>
      </c>
      <c s="49" t="str">
        <f>NCB_Detail_by_Geog_Ref!S232</f>
        <v>NA</v>
      </c>
      <c s="136" t="str">
        <f>NCB_Detail_by_Geog_Ref!T232</f>
        <v>NA</v>
      </c>
    </row>
    <row r="235" spans="1:19" ht="15" customHeight="1">
      <c r="A235" s="330"/>
      <c s="178" t="s">
        <v>66</v>
      </c>
      <c s="289" t="s">
        <v>963</v>
      </c>
      <c s="200">
        <f>NCB_Detail_by_Geog_Ref!B233</f>
        <v>0</v>
      </c>
      <c s="49" t="str">
        <f>NCB_Detail_by_Geog_Ref!C233</f>
        <v>NA</v>
      </c>
      <c s="49" t="str">
        <f>NCB_Detail_by_Geog_Ref!D233</f>
        <v>NA</v>
      </c>
      <c s="136" t="str">
        <f>NCB_Detail_by_Geog_Ref!E233</f>
        <v>NA</v>
      </c>
      <c s="203">
        <f>NCB_Detail_by_Geog_Ref!G233</f>
        <v>0</v>
      </c>
      <c s="49" t="str">
        <f>NCB_Detail_by_Geog_Ref!H233</f>
        <v>NA</v>
      </c>
      <c s="49" t="str">
        <f>NCB_Detail_by_Geog_Ref!I233</f>
        <v>NA</v>
      </c>
      <c s="136" t="str">
        <f>NCB_Detail_by_Geog_Ref!J233</f>
        <v>NA</v>
      </c>
      <c s="203">
        <f>NCB_Detail_by_Geog_Ref!L233</f>
        <v>0</v>
      </c>
      <c s="49" t="str">
        <f>NCB_Detail_by_Geog_Ref!M233</f>
        <v>NA</v>
      </c>
      <c s="49" t="str">
        <f>NCB_Detail_by_Geog_Ref!N233</f>
        <v>NA</v>
      </c>
      <c s="136" t="str">
        <f>NCB_Detail_by_Geog_Ref!O233</f>
        <v>NA</v>
      </c>
      <c s="203">
        <f>NCB_Detail_by_Geog_Ref!Q233</f>
        <v>0</v>
      </c>
      <c s="49" t="str">
        <f>NCB_Detail_by_Geog_Ref!R233</f>
        <v>NA</v>
      </c>
      <c s="49" t="str">
        <f>NCB_Detail_by_Geog_Ref!S233</f>
        <v>NA</v>
      </c>
      <c s="136" t="str">
        <f>NCB_Detail_by_Geog_Ref!T233</f>
        <v>NA</v>
      </c>
    </row>
    <row r="236" spans="1:19" ht="15" customHeight="1">
      <c r="A236" s="330"/>
      <c s="178" t="s">
        <v>67</v>
      </c>
      <c s="289" t="s">
        <v>964</v>
      </c>
      <c s="200">
        <f>NCB_Detail_by_Geog_Ref!B234</f>
        <v>0</v>
      </c>
      <c s="49" t="str">
        <f>NCB_Detail_by_Geog_Ref!C234</f>
        <v>NA</v>
      </c>
      <c s="49" t="str">
        <f>NCB_Detail_by_Geog_Ref!D234</f>
        <v>NA</v>
      </c>
      <c s="136" t="str">
        <f>NCB_Detail_by_Geog_Ref!E234</f>
        <v>NA</v>
      </c>
      <c s="203">
        <f>NCB_Detail_by_Geog_Ref!G234</f>
        <v>0</v>
      </c>
      <c s="49" t="str">
        <f>NCB_Detail_by_Geog_Ref!H234</f>
        <v>NA</v>
      </c>
      <c s="49" t="str">
        <f>NCB_Detail_by_Geog_Ref!I234</f>
        <v>NA</v>
      </c>
      <c s="136" t="str">
        <f>NCB_Detail_by_Geog_Ref!J234</f>
        <v>NA</v>
      </c>
      <c s="203">
        <f>NCB_Detail_by_Geog_Ref!L234</f>
        <v>0</v>
      </c>
      <c s="49" t="str">
        <f>NCB_Detail_by_Geog_Ref!M234</f>
        <v>NA</v>
      </c>
      <c s="49" t="str">
        <f>NCB_Detail_by_Geog_Ref!N234</f>
        <v>NA</v>
      </c>
      <c s="136" t="str">
        <f>NCB_Detail_by_Geog_Ref!O234</f>
        <v>NA</v>
      </c>
      <c s="203">
        <f>NCB_Detail_by_Geog_Ref!Q234</f>
        <v>0</v>
      </c>
      <c s="49" t="str">
        <f>NCB_Detail_by_Geog_Ref!R234</f>
        <v>NA</v>
      </c>
      <c s="49" t="str">
        <f>NCB_Detail_by_Geog_Ref!S234</f>
        <v>NA</v>
      </c>
      <c s="136" t="str">
        <f>NCB_Detail_by_Geog_Ref!T234</f>
        <v>NA</v>
      </c>
    </row>
    <row r="237" spans="1:19" ht="15" customHeight="1">
      <c r="A237" s="330"/>
      <c s="53" t="s">
        <v>64</v>
      </c>
      <c s="288" t="s">
        <v>586</v>
      </c>
      <c s="200">
        <f>NCB_Detail_by_Geog_Ref!B235</f>
        <v>0</v>
      </c>
      <c s="49" t="str">
        <f>NCB_Detail_by_Geog_Ref!C235</f>
        <v>NA</v>
      </c>
      <c s="49" t="str">
        <f>NCB_Detail_by_Geog_Ref!D235</f>
        <v>NA</v>
      </c>
      <c s="136" t="str">
        <f>NCB_Detail_by_Geog_Ref!E235</f>
        <v>NA</v>
      </c>
      <c s="203">
        <f>NCB_Detail_by_Geog_Ref!G235</f>
        <v>0</v>
      </c>
      <c s="49" t="str">
        <f>NCB_Detail_by_Geog_Ref!H235</f>
        <v>NA</v>
      </c>
      <c s="49" t="str">
        <f>NCB_Detail_by_Geog_Ref!I235</f>
        <v>NA</v>
      </c>
      <c s="136" t="str">
        <f>NCB_Detail_by_Geog_Ref!J235</f>
        <v>NA</v>
      </c>
      <c s="203">
        <f>NCB_Detail_by_Geog_Ref!L235</f>
        <v>0</v>
      </c>
      <c s="49" t="str">
        <f>NCB_Detail_by_Geog_Ref!M235</f>
        <v>NA</v>
      </c>
      <c s="49" t="str">
        <f>NCB_Detail_by_Geog_Ref!N235</f>
        <v>NA</v>
      </c>
      <c s="136" t="str">
        <f>NCB_Detail_by_Geog_Ref!O235</f>
        <v>NA</v>
      </c>
      <c s="203">
        <f>NCB_Detail_by_Geog_Ref!Q235</f>
        <v>0</v>
      </c>
      <c s="49" t="str">
        <f>NCB_Detail_by_Geog_Ref!R235</f>
        <v>NA</v>
      </c>
      <c s="49" t="str">
        <f>NCB_Detail_by_Geog_Ref!S235</f>
        <v>NA</v>
      </c>
      <c s="136" t="str">
        <f>NCB_Detail_by_Geog_Ref!T235</f>
        <v>NA</v>
      </c>
    </row>
    <row r="238" spans="1:19" ht="15" customHeight="1" hidden="1">
      <c r="A238" s="330"/>
      <c s="53" t="s">
        <v>65</v>
      </c>
      <c s="288" t="s">
        <v>965</v>
      </c>
      <c s="200">
        <f>NCB_Detail_by_Geog_Ref!B236</f>
        <v>0</v>
      </c>
      <c s="49" t="str">
        <f>NCB_Detail_by_Geog_Ref!C236</f>
        <v>NA</v>
      </c>
      <c s="49" t="str">
        <f>NCB_Detail_by_Geog_Ref!D236</f>
        <v>NA</v>
      </c>
      <c s="136" t="str">
        <f>NCB_Detail_by_Geog_Ref!E236</f>
        <v>NA</v>
      </c>
      <c s="203">
        <f>NCB_Detail_by_Geog_Ref!G236</f>
        <v>0</v>
      </c>
      <c s="49" t="str">
        <f>NCB_Detail_by_Geog_Ref!H236</f>
        <v>NA</v>
      </c>
      <c s="49" t="str">
        <f>NCB_Detail_by_Geog_Ref!I236</f>
        <v>NA</v>
      </c>
      <c s="136" t="str">
        <f>NCB_Detail_by_Geog_Ref!J236</f>
        <v>NA</v>
      </c>
      <c s="203">
        <f>NCB_Detail_by_Geog_Ref!L236</f>
        <v>0</v>
      </c>
      <c s="49" t="str">
        <f>NCB_Detail_by_Geog_Ref!M236</f>
        <v>NA</v>
      </c>
      <c s="49" t="str">
        <f>NCB_Detail_by_Geog_Ref!N236</f>
        <v>NA</v>
      </c>
      <c s="136" t="str">
        <f>NCB_Detail_by_Geog_Ref!O236</f>
        <v>NA</v>
      </c>
      <c s="203">
        <f>NCB_Detail_by_Geog_Ref!Q236</f>
        <v>0</v>
      </c>
      <c s="49" t="str">
        <f>NCB_Detail_by_Geog_Ref!R236</f>
        <v>NA</v>
      </c>
      <c s="49" t="str">
        <f>NCB_Detail_by_Geog_Ref!S236</f>
        <v>NA</v>
      </c>
      <c s="136" t="str">
        <f>NCB_Detail_by_Geog_Ref!T236</f>
        <v>NA</v>
      </c>
    </row>
    <row r="239" spans="1:19" ht="15" customHeight="1">
      <c r="A239" s="330"/>
      <c s="53" t="s">
        <v>340</v>
      </c>
      <c s="288" t="s">
        <v>966</v>
      </c>
      <c s="200">
        <f>NCB_Detail_by_Geog_Ref!B237</f>
        <v>0</v>
      </c>
      <c s="49" t="str">
        <f>NCB_Detail_by_Geog_Ref!C237</f>
        <v>NA</v>
      </c>
      <c s="49" t="str">
        <f>NCB_Detail_by_Geog_Ref!D237</f>
        <v>NA</v>
      </c>
      <c s="136" t="str">
        <f>NCB_Detail_by_Geog_Ref!E237</f>
        <v>NA</v>
      </c>
      <c s="203">
        <f>NCB_Detail_by_Geog_Ref!G237</f>
        <v>0</v>
      </c>
      <c s="49" t="str">
        <f>NCB_Detail_by_Geog_Ref!H237</f>
        <v>NA</v>
      </c>
      <c s="49" t="str">
        <f>NCB_Detail_by_Geog_Ref!I237</f>
        <v>NA</v>
      </c>
      <c s="136" t="str">
        <f>NCB_Detail_by_Geog_Ref!J237</f>
        <v>NA</v>
      </c>
      <c s="203">
        <f>NCB_Detail_by_Geog_Ref!L237</f>
        <v>0</v>
      </c>
      <c s="49" t="str">
        <f>NCB_Detail_by_Geog_Ref!M237</f>
        <v>NA</v>
      </c>
      <c s="49" t="str">
        <f>NCB_Detail_by_Geog_Ref!N237</f>
        <v>NA</v>
      </c>
      <c s="136" t="str">
        <f>NCB_Detail_by_Geog_Ref!O237</f>
        <v>NA</v>
      </c>
      <c s="203">
        <f>NCB_Detail_by_Geog_Ref!Q237</f>
        <v>0</v>
      </c>
      <c s="49" t="str">
        <f>NCB_Detail_by_Geog_Ref!R237</f>
        <v>NA</v>
      </c>
      <c s="49" t="str">
        <f>NCB_Detail_by_Geog_Ref!S237</f>
        <v>NA</v>
      </c>
      <c s="136" t="str">
        <f>NCB_Detail_by_Geog_Ref!T237</f>
        <v>NA</v>
      </c>
    </row>
    <row r="240" spans="1:19" ht="15" customHeight="1">
      <c r="A240" s="331"/>
      <c s="54" t="s">
        <v>68</v>
      </c>
      <c s="288" t="s">
        <v>967</v>
      </c>
      <c s="202">
        <f>NCB_Detail_by_Geog_Ref!B238</f>
        <v>0</v>
      </c>
      <c s="52" t="str">
        <f>NCB_Detail_by_Geog_Ref!C238</f>
        <v>NA</v>
      </c>
      <c s="52" t="str">
        <f>NCB_Detail_by_Geog_Ref!D238</f>
        <v>NA</v>
      </c>
      <c s="137" t="str">
        <f>NCB_Detail_by_Geog_Ref!E238</f>
        <v>NA</v>
      </c>
      <c s="205">
        <f>NCB_Detail_by_Geog_Ref!G238</f>
        <v>0</v>
      </c>
      <c s="52" t="str">
        <f>NCB_Detail_by_Geog_Ref!H238</f>
        <v>NA</v>
      </c>
      <c s="52" t="str">
        <f>NCB_Detail_by_Geog_Ref!I238</f>
        <v>NA</v>
      </c>
      <c s="137" t="str">
        <f>NCB_Detail_by_Geog_Ref!J238</f>
        <v>NA</v>
      </c>
      <c s="205">
        <f>NCB_Detail_by_Geog_Ref!L238</f>
        <v>0</v>
      </c>
      <c s="52" t="str">
        <f>NCB_Detail_by_Geog_Ref!M238</f>
        <v>NA</v>
      </c>
      <c s="52" t="str">
        <f>NCB_Detail_by_Geog_Ref!N238</f>
        <v>NA</v>
      </c>
      <c s="137" t="str">
        <f>NCB_Detail_by_Geog_Ref!O238</f>
        <v>NA</v>
      </c>
      <c s="205">
        <f>NCB_Detail_by_Geog_Ref!Q238</f>
        <v>0</v>
      </c>
      <c s="52" t="str">
        <f>NCB_Detail_by_Geog_Ref!R238</f>
        <v>NA</v>
      </c>
      <c s="52" t="str">
        <f>NCB_Detail_by_Geog_Ref!S238</f>
        <v>NA</v>
      </c>
      <c s="137" t="str">
        <f>NCB_Detail_by_Geog_Ref!T238</f>
        <v>NA</v>
      </c>
    </row>
    <row r="241" spans="1:145" s="131" customFormat="1" ht="15" customHeight="1">
      <c r="A241" s="362" t="s">
        <v>383</v>
      </c>
      <c s="138" t="s">
        <v>69</v>
      </c>
      <c s="185" t="s">
        <v>968</v>
      </c>
      <c s="201">
        <f>NCB_Detail_by_Geog_Ref!B239</f>
        <v>0</v>
      </c>
      <c s="51" t="str">
        <f>NCB_Detail_by_Geog_Ref!C239</f>
        <v>NA</v>
      </c>
      <c s="51" t="str">
        <f>NCB_Detail_by_Geog_Ref!D239</f>
        <v>NA</v>
      </c>
      <c s="132" t="str">
        <f>NCB_Detail_by_Geog_Ref!E239</f>
        <v>NA</v>
      </c>
      <c s="201">
        <f>NCB_Detail_by_Geog_Ref!G239</f>
        <v>0</v>
      </c>
      <c s="51" t="str">
        <f>NCB_Detail_by_Geog_Ref!H239</f>
        <v>NA</v>
      </c>
      <c s="51" t="str">
        <f>NCB_Detail_by_Geog_Ref!I239</f>
        <v>NA</v>
      </c>
      <c s="132" t="str">
        <f>NCB_Detail_by_Geog_Ref!J239</f>
        <v>NA</v>
      </c>
      <c s="201">
        <f>NCB_Detail_by_Geog_Ref!L239</f>
        <v>0</v>
      </c>
      <c s="51" t="str">
        <f>NCB_Detail_by_Geog_Ref!M239</f>
        <v>NA</v>
      </c>
      <c s="51" t="str">
        <f>NCB_Detail_by_Geog_Ref!N239</f>
        <v>NA</v>
      </c>
      <c s="132" t="str">
        <f>NCB_Detail_by_Geog_Ref!O239</f>
        <v>NA</v>
      </c>
      <c s="201">
        <f>NCB_Detail_by_Geog_Ref!Q239</f>
        <v>0</v>
      </c>
      <c s="51" t="str">
        <f>NCB_Detail_by_Geog_Ref!R239</f>
        <v>NA</v>
      </c>
      <c s="51" t="str">
        <f>NCB_Detail_by_Geog_Ref!S239</f>
        <v>NA</v>
      </c>
      <c s="132" t="str">
        <f>NCB_Detail_by_Geog_Ref!T239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42" spans="1:145" s="135" customFormat="1" ht="15" customHeight="1">
      <c r="A242" s="363"/>
      <c s="177" t="s">
        <v>464</v>
      </c>
      <c s="225" t="s">
        <v>969</v>
      </c>
      <c s="213">
        <f>NCB_Detail_by_Geog_Ref!B240</f>
        <v>0</v>
      </c>
      <c s="133" t="str">
        <f>NCB_Detail_by_Geog_Ref!C240</f>
        <v>NA</v>
      </c>
      <c s="133" t="str">
        <f>NCB_Detail_by_Geog_Ref!D240</f>
        <v>NA</v>
      </c>
      <c s="134" t="str">
        <f>NCB_Detail_by_Geog_Ref!E240</f>
        <v>NA</v>
      </c>
      <c s="213">
        <f>NCB_Detail_by_Geog_Ref!G240</f>
        <v>0</v>
      </c>
      <c s="133" t="str">
        <f>NCB_Detail_by_Geog_Ref!H240</f>
        <v>NA</v>
      </c>
      <c s="133" t="str">
        <f>NCB_Detail_by_Geog_Ref!I240</f>
        <v>NA</v>
      </c>
      <c s="134" t="str">
        <f>NCB_Detail_by_Geog_Ref!J240</f>
        <v>NA</v>
      </c>
      <c s="213">
        <f>NCB_Detail_by_Geog_Ref!L240</f>
        <v>0</v>
      </c>
      <c s="133" t="str">
        <f>NCB_Detail_by_Geog_Ref!M240</f>
        <v>NA</v>
      </c>
      <c s="133" t="str">
        <f>NCB_Detail_by_Geog_Ref!N240</f>
        <v>NA</v>
      </c>
      <c s="134" t="str">
        <f>NCB_Detail_by_Geog_Ref!O240</f>
        <v>NA</v>
      </c>
      <c s="213">
        <f>NCB_Detail_by_Geog_Ref!Q240</f>
        <v>0</v>
      </c>
      <c s="133" t="str">
        <f>NCB_Detail_by_Geog_Ref!R240</f>
        <v>NA</v>
      </c>
      <c s="133" t="str">
        <f>NCB_Detail_by_Geog_Ref!S240</f>
        <v>NA</v>
      </c>
      <c s="134" t="str">
        <f>NCB_Detail_by_Geog_Ref!T240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43" spans="1:19" ht="15" customHeight="1">
      <c r="A243" s="330"/>
      <c s="178" t="s">
        <v>16</v>
      </c>
      <c s="226" t="s">
        <v>970</v>
      </c>
      <c s="200">
        <f>NCB_Detail_by_Geog_Ref!B241</f>
        <v>0</v>
      </c>
      <c s="49" t="str">
        <f>NCB_Detail_by_Geog_Ref!C241</f>
        <v>NA</v>
      </c>
      <c s="49" t="str">
        <f>NCB_Detail_by_Geog_Ref!D241</f>
        <v>NA</v>
      </c>
      <c s="136" t="str">
        <f>NCB_Detail_by_Geog_Ref!E241</f>
        <v>NA</v>
      </c>
      <c s="200">
        <f>NCB_Detail_by_Geog_Ref!G241</f>
        <v>0</v>
      </c>
      <c s="49" t="str">
        <f>NCB_Detail_by_Geog_Ref!H241</f>
        <v>NA</v>
      </c>
      <c s="49" t="str">
        <f>NCB_Detail_by_Geog_Ref!I241</f>
        <v>NA</v>
      </c>
      <c s="136" t="str">
        <f>NCB_Detail_by_Geog_Ref!J241</f>
        <v>NA</v>
      </c>
      <c s="200">
        <f>NCB_Detail_by_Geog_Ref!L241</f>
        <v>0</v>
      </c>
      <c s="49" t="str">
        <f>NCB_Detail_by_Geog_Ref!M241</f>
        <v>NA</v>
      </c>
      <c s="49" t="str">
        <f>NCB_Detail_by_Geog_Ref!N241</f>
        <v>NA</v>
      </c>
      <c s="136" t="str">
        <f>NCB_Detail_by_Geog_Ref!O241</f>
        <v>NA</v>
      </c>
      <c s="200">
        <f>NCB_Detail_by_Geog_Ref!Q241</f>
        <v>0</v>
      </c>
      <c s="49" t="str">
        <f>NCB_Detail_by_Geog_Ref!R241</f>
        <v>NA</v>
      </c>
      <c s="49" t="str">
        <f>NCB_Detail_by_Geog_Ref!S241</f>
        <v>NA</v>
      </c>
      <c s="136" t="str">
        <f>NCB_Detail_by_Geog_Ref!T241</f>
        <v>NA</v>
      </c>
    </row>
    <row r="244" spans="1:19" ht="15" customHeight="1">
      <c r="A244" s="330"/>
      <c s="178" t="s">
        <v>388</v>
      </c>
      <c s="226" t="s">
        <v>971</v>
      </c>
      <c s="200">
        <f>NCB_Detail_by_Geog_Ref!B242</f>
        <v>0</v>
      </c>
      <c s="49" t="str">
        <f>NCB_Detail_by_Geog_Ref!C242</f>
        <v>NA</v>
      </c>
      <c s="49" t="str">
        <f>NCB_Detail_by_Geog_Ref!D242</f>
        <v>NA</v>
      </c>
      <c s="136" t="str">
        <f>NCB_Detail_by_Geog_Ref!E242</f>
        <v>NA</v>
      </c>
      <c s="200">
        <f>NCB_Detail_by_Geog_Ref!G242</f>
        <v>0</v>
      </c>
      <c s="49" t="str">
        <f>NCB_Detail_by_Geog_Ref!H242</f>
        <v>NA</v>
      </c>
      <c s="49" t="str">
        <f>NCB_Detail_by_Geog_Ref!I242</f>
        <v>NA</v>
      </c>
      <c s="136" t="str">
        <f>NCB_Detail_by_Geog_Ref!J242</f>
        <v>NA</v>
      </c>
      <c s="200">
        <f>NCB_Detail_by_Geog_Ref!L242</f>
        <v>0</v>
      </c>
      <c s="49" t="str">
        <f>NCB_Detail_by_Geog_Ref!M242</f>
        <v>NA</v>
      </c>
      <c s="49" t="str">
        <f>NCB_Detail_by_Geog_Ref!N242</f>
        <v>NA</v>
      </c>
      <c s="136" t="str">
        <f>NCB_Detail_by_Geog_Ref!O242</f>
        <v>NA</v>
      </c>
      <c s="200">
        <f>NCB_Detail_by_Geog_Ref!Q242</f>
        <v>0</v>
      </c>
      <c s="49" t="str">
        <f>NCB_Detail_by_Geog_Ref!R242</f>
        <v>NA</v>
      </c>
      <c s="49" t="str">
        <f>NCB_Detail_by_Geog_Ref!S242</f>
        <v>NA</v>
      </c>
      <c s="136" t="str">
        <f>NCB_Detail_by_Geog_Ref!T242</f>
        <v>NA</v>
      </c>
    </row>
    <row r="245" spans="1:19" ht="15" customHeight="1">
      <c r="A245" s="331"/>
      <c s="276" t="s">
        <v>31</v>
      </c>
      <c s="186" t="s">
        <v>972</v>
      </c>
      <c s="202">
        <f>NCB_Detail_by_Geog_Ref!B243</f>
        <v>0</v>
      </c>
      <c s="52" t="str">
        <f>NCB_Detail_by_Geog_Ref!C243</f>
        <v>NA</v>
      </c>
      <c s="52" t="str">
        <f>NCB_Detail_by_Geog_Ref!D243</f>
        <v>NA</v>
      </c>
      <c s="137" t="str">
        <f>NCB_Detail_by_Geog_Ref!E243</f>
        <v>NA</v>
      </c>
      <c s="202">
        <f>NCB_Detail_by_Geog_Ref!G243</f>
        <v>0</v>
      </c>
      <c s="52" t="str">
        <f>NCB_Detail_by_Geog_Ref!H243</f>
        <v>NA</v>
      </c>
      <c s="52" t="str">
        <f>NCB_Detail_by_Geog_Ref!I243</f>
        <v>NA</v>
      </c>
      <c s="137" t="str">
        <f>NCB_Detail_by_Geog_Ref!J243</f>
        <v>NA</v>
      </c>
      <c s="202">
        <f>NCB_Detail_by_Geog_Ref!L243</f>
        <v>0</v>
      </c>
      <c s="52" t="str">
        <f>NCB_Detail_by_Geog_Ref!M243</f>
        <v>NA</v>
      </c>
      <c s="52" t="str">
        <f>NCB_Detail_by_Geog_Ref!N243</f>
        <v>NA</v>
      </c>
      <c s="137" t="str">
        <f>NCB_Detail_by_Geog_Ref!O243</f>
        <v>NA</v>
      </c>
      <c s="202">
        <f>NCB_Detail_by_Geog_Ref!Q243</f>
        <v>0</v>
      </c>
      <c s="52" t="str">
        <f>NCB_Detail_by_Geog_Ref!R243</f>
        <v>NA</v>
      </c>
      <c s="52" t="str">
        <f>NCB_Detail_by_Geog_Ref!S243</f>
        <v>NA</v>
      </c>
      <c s="137" t="str">
        <f>NCB_Detail_by_Geog_Ref!T243</f>
        <v>NA</v>
      </c>
    </row>
    <row r="246" spans="1:145" s="131" customFormat="1" ht="15" customHeight="1">
      <c r="A246" s="350" t="s">
        <v>519</v>
      </c>
      <c s="138" t="s">
        <v>550</v>
      </c>
      <c s="185" t="s">
        <v>973</v>
      </c>
      <c s="201">
        <f>NCB_Detail_by_Geog_Ref!B244</f>
        <v>0</v>
      </c>
      <c s="51" t="str">
        <f>NCB_Detail_by_Geog_Ref!C244</f>
        <v>NA</v>
      </c>
      <c s="51" t="str">
        <f>NCB_Detail_by_Geog_Ref!D244</f>
        <v>NA</v>
      </c>
      <c s="132" t="str">
        <f>NCB_Detail_by_Geog_Ref!E244</f>
        <v>NA</v>
      </c>
      <c s="201">
        <f>NCB_Detail_by_Geog_Ref!G244</f>
        <v>0</v>
      </c>
      <c s="51" t="str">
        <f>NCB_Detail_by_Geog_Ref!H244</f>
        <v>NA</v>
      </c>
      <c s="51" t="str">
        <f>NCB_Detail_by_Geog_Ref!I244</f>
        <v>NA</v>
      </c>
      <c s="132" t="str">
        <f>NCB_Detail_by_Geog_Ref!J244</f>
        <v>NA</v>
      </c>
      <c s="201">
        <f>NCB_Detail_by_Geog_Ref!L244</f>
        <v>0</v>
      </c>
      <c s="51" t="str">
        <f>NCB_Detail_by_Geog_Ref!M244</f>
        <v>NA</v>
      </c>
      <c s="51" t="str">
        <f>NCB_Detail_by_Geog_Ref!N244</f>
        <v>NA</v>
      </c>
      <c s="132" t="str">
        <f>NCB_Detail_by_Geog_Ref!O244</f>
        <v>NA</v>
      </c>
      <c s="201">
        <f>NCB_Detail_by_Geog_Ref!Q244</f>
        <v>0</v>
      </c>
      <c s="51" t="str">
        <f>NCB_Detail_by_Geog_Ref!R244</f>
        <v>NA</v>
      </c>
      <c s="51" t="str">
        <f>NCB_Detail_by_Geog_Ref!S244</f>
        <v>NA</v>
      </c>
      <c s="132" t="str">
        <f>NCB_Detail_by_Geog_Ref!T244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47" spans="1:145" s="135" customFormat="1" ht="15" customHeight="1">
      <c r="A247" s="351"/>
      <c s="270" t="s">
        <v>1067</v>
      </c>
      <c s="225" t="s">
        <v>974</v>
      </c>
      <c s="213">
        <f>NCB_Detail_by_Geog_Ref!B245</f>
        <v>0</v>
      </c>
      <c s="133" t="str">
        <f>NCB_Detail_by_Geog_Ref!C245</f>
        <v>NA</v>
      </c>
      <c s="133" t="str">
        <f>NCB_Detail_by_Geog_Ref!D245</f>
        <v>NA</v>
      </c>
      <c s="134" t="str">
        <f>NCB_Detail_by_Geog_Ref!E245</f>
        <v>NA</v>
      </c>
      <c s="213">
        <f>NCB_Detail_by_Geog_Ref!G245</f>
        <v>0</v>
      </c>
      <c s="133" t="str">
        <f>NCB_Detail_by_Geog_Ref!H245</f>
        <v>NA</v>
      </c>
      <c s="133" t="str">
        <f>NCB_Detail_by_Geog_Ref!I245</f>
        <v>NA</v>
      </c>
      <c s="134" t="str">
        <f>NCB_Detail_by_Geog_Ref!J245</f>
        <v>NA</v>
      </c>
      <c s="213">
        <f>NCB_Detail_by_Geog_Ref!L245</f>
        <v>0</v>
      </c>
      <c s="133" t="str">
        <f>NCB_Detail_by_Geog_Ref!M245</f>
        <v>NA</v>
      </c>
      <c s="133" t="str">
        <f>NCB_Detail_by_Geog_Ref!N245</f>
        <v>NA</v>
      </c>
      <c s="134" t="str">
        <f>NCB_Detail_by_Geog_Ref!O245</f>
        <v>NA</v>
      </c>
      <c s="213">
        <f>NCB_Detail_by_Geog_Ref!Q245</f>
        <v>0</v>
      </c>
      <c s="133" t="str">
        <f>NCB_Detail_by_Geog_Ref!R245</f>
        <v>NA</v>
      </c>
      <c s="133" t="str">
        <f>NCB_Detail_by_Geog_Ref!S245</f>
        <v>NA</v>
      </c>
      <c s="134" t="str">
        <f>NCB_Detail_by_Geog_Ref!T245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48" spans="1:19" ht="15" customHeight="1">
      <c r="A248" s="364"/>
      <c s="178" t="s">
        <v>549</v>
      </c>
      <c s="226" t="s">
        <v>975</v>
      </c>
      <c s="200">
        <f>NCB_Detail_by_Geog_Ref!B246</f>
        <v>0</v>
      </c>
      <c s="49" t="str">
        <f>NCB_Detail_by_Geog_Ref!C246</f>
        <v>NA</v>
      </c>
      <c s="49" t="str">
        <f>NCB_Detail_by_Geog_Ref!D246</f>
        <v>NA</v>
      </c>
      <c s="136" t="str">
        <f>NCB_Detail_by_Geog_Ref!E246</f>
        <v>NA</v>
      </c>
      <c s="200">
        <f>NCB_Detail_by_Geog_Ref!G246</f>
        <v>0</v>
      </c>
      <c s="49" t="str">
        <f>NCB_Detail_by_Geog_Ref!H246</f>
        <v>NA</v>
      </c>
      <c s="49" t="str">
        <f>NCB_Detail_by_Geog_Ref!I246</f>
        <v>NA</v>
      </c>
      <c s="136" t="str">
        <f>NCB_Detail_by_Geog_Ref!J246</f>
        <v>NA</v>
      </c>
      <c s="200">
        <f>NCB_Detail_by_Geog_Ref!L246</f>
        <v>0</v>
      </c>
      <c s="49" t="str">
        <f>NCB_Detail_by_Geog_Ref!M246</f>
        <v>NA</v>
      </c>
      <c s="49" t="str">
        <f>NCB_Detail_by_Geog_Ref!N246</f>
        <v>NA</v>
      </c>
      <c s="136" t="str">
        <f>NCB_Detail_by_Geog_Ref!O246</f>
        <v>NA</v>
      </c>
      <c s="200">
        <f>NCB_Detail_by_Geog_Ref!Q246</f>
        <v>0</v>
      </c>
      <c s="49" t="str">
        <f>NCB_Detail_by_Geog_Ref!R246</f>
        <v>NA</v>
      </c>
      <c s="49" t="str">
        <f>NCB_Detail_by_Geog_Ref!S246</f>
        <v>NA</v>
      </c>
      <c s="136" t="str">
        <f>NCB_Detail_by_Geog_Ref!T246</f>
        <v>NA</v>
      </c>
    </row>
    <row r="249" spans="1:19" ht="15" customHeight="1">
      <c r="A249" s="364"/>
      <c s="178" t="s">
        <v>551</v>
      </c>
      <c s="226" t="s">
        <v>976</v>
      </c>
      <c s="200">
        <f>NCB_Detail_by_Geog_Ref!B247</f>
        <v>0</v>
      </c>
      <c s="49" t="str">
        <f>NCB_Detail_by_Geog_Ref!C247</f>
        <v>NA</v>
      </c>
      <c s="49" t="str">
        <f>NCB_Detail_by_Geog_Ref!D247</f>
        <v>NA</v>
      </c>
      <c s="136" t="str">
        <f>NCB_Detail_by_Geog_Ref!E247</f>
        <v>NA</v>
      </c>
      <c s="200">
        <f>NCB_Detail_by_Geog_Ref!G247</f>
        <v>0</v>
      </c>
      <c s="49" t="str">
        <f>NCB_Detail_by_Geog_Ref!H247</f>
        <v>NA</v>
      </c>
      <c s="49" t="str">
        <f>NCB_Detail_by_Geog_Ref!I247</f>
        <v>NA</v>
      </c>
      <c s="136" t="str">
        <f>NCB_Detail_by_Geog_Ref!J247</f>
        <v>NA</v>
      </c>
      <c s="200">
        <f>NCB_Detail_by_Geog_Ref!L247</f>
        <v>0</v>
      </c>
      <c s="49" t="str">
        <f>NCB_Detail_by_Geog_Ref!M247</f>
        <v>NA</v>
      </c>
      <c s="49" t="str">
        <f>NCB_Detail_by_Geog_Ref!N247</f>
        <v>NA</v>
      </c>
      <c s="136" t="str">
        <f>NCB_Detail_by_Geog_Ref!O247</f>
        <v>NA</v>
      </c>
      <c s="200">
        <f>NCB_Detail_by_Geog_Ref!Q247</f>
        <v>0</v>
      </c>
      <c s="49" t="str">
        <f>NCB_Detail_by_Geog_Ref!R247</f>
        <v>NA</v>
      </c>
      <c s="49" t="str">
        <f>NCB_Detail_by_Geog_Ref!S247</f>
        <v>NA</v>
      </c>
      <c s="136" t="str">
        <f>NCB_Detail_by_Geog_Ref!T247</f>
        <v>NA</v>
      </c>
    </row>
    <row r="250" spans="1:19" ht="15" customHeight="1">
      <c r="A250" s="364"/>
      <c s="178" t="s">
        <v>552</v>
      </c>
      <c s="226" t="s">
        <v>977</v>
      </c>
      <c s="200">
        <f>NCB_Detail_by_Geog_Ref!B248</f>
        <v>0</v>
      </c>
      <c s="49" t="str">
        <f>NCB_Detail_by_Geog_Ref!C248</f>
        <v>NA</v>
      </c>
      <c s="49" t="str">
        <f>NCB_Detail_by_Geog_Ref!D248</f>
        <v>NA</v>
      </c>
      <c s="136" t="str">
        <f>NCB_Detail_by_Geog_Ref!E248</f>
        <v>NA</v>
      </c>
      <c s="200">
        <f>NCB_Detail_by_Geog_Ref!G248</f>
        <v>0</v>
      </c>
      <c s="49" t="str">
        <f>NCB_Detail_by_Geog_Ref!H248</f>
        <v>NA</v>
      </c>
      <c s="49" t="str">
        <f>NCB_Detail_by_Geog_Ref!I248</f>
        <v>NA</v>
      </c>
      <c s="136" t="str">
        <f>NCB_Detail_by_Geog_Ref!J248</f>
        <v>NA</v>
      </c>
      <c s="200">
        <f>NCB_Detail_by_Geog_Ref!L248</f>
        <v>0</v>
      </c>
      <c s="49" t="str">
        <f>NCB_Detail_by_Geog_Ref!M248</f>
        <v>NA</v>
      </c>
      <c s="49" t="str">
        <f>NCB_Detail_by_Geog_Ref!N248</f>
        <v>NA</v>
      </c>
      <c s="136" t="str">
        <f>NCB_Detail_by_Geog_Ref!O248</f>
        <v>NA</v>
      </c>
      <c s="200">
        <f>NCB_Detail_by_Geog_Ref!Q248</f>
        <v>0</v>
      </c>
      <c s="49" t="str">
        <f>NCB_Detail_by_Geog_Ref!R248</f>
        <v>NA</v>
      </c>
      <c s="49" t="str">
        <f>NCB_Detail_by_Geog_Ref!S248</f>
        <v>NA</v>
      </c>
      <c s="136" t="str">
        <f>NCB_Detail_by_Geog_Ref!T248</f>
        <v>NA</v>
      </c>
    </row>
    <row r="251" spans="1:19" ht="15" customHeight="1">
      <c r="A251" s="364"/>
      <c s="178" t="s">
        <v>553</v>
      </c>
      <c s="226" t="s">
        <v>978</v>
      </c>
      <c s="200">
        <f>NCB_Detail_by_Geog_Ref!B249</f>
        <v>0</v>
      </c>
      <c s="49" t="str">
        <f>NCB_Detail_by_Geog_Ref!C249</f>
        <v>NA</v>
      </c>
      <c s="49" t="str">
        <f>NCB_Detail_by_Geog_Ref!D249</f>
        <v>NA</v>
      </c>
      <c s="136" t="str">
        <f>NCB_Detail_by_Geog_Ref!E249</f>
        <v>NA</v>
      </c>
      <c s="200">
        <f>NCB_Detail_by_Geog_Ref!G249</f>
        <v>0</v>
      </c>
      <c s="49" t="str">
        <f>NCB_Detail_by_Geog_Ref!H249</f>
        <v>NA</v>
      </c>
      <c s="49" t="str">
        <f>NCB_Detail_by_Geog_Ref!I249</f>
        <v>NA</v>
      </c>
      <c s="136" t="str">
        <f>NCB_Detail_by_Geog_Ref!J249</f>
        <v>NA</v>
      </c>
      <c s="200">
        <f>NCB_Detail_by_Geog_Ref!L249</f>
        <v>0</v>
      </c>
      <c s="49" t="str">
        <f>NCB_Detail_by_Geog_Ref!M249</f>
        <v>NA</v>
      </c>
      <c s="49" t="str">
        <f>NCB_Detail_by_Geog_Ref!N249</f>
        <v>NA</v>
      </c>
      <c s="136" t="str">
        <f>NCB_Detail_by_Geog_Ref!O249</f>
        <v>NA</v>
      </c>
      <c s="200">
        <f>NCB_Detail_by_Geog_Ref!Q249</f>
        <v>0</v>
      </c>
      <c s="49" t="str">
        <f>NCB_Detail_by_Geog_Ref!R249</f>
        <v>NA</v>
      </c>
      <c s="49" t="str">
        <f>NCB_Detail_by_Geog_Ref!S249</f>
        <v>NA</v>
      </c>
      <c s="136" t="str">
        <f>NCB_Detail_by_Geog_Ref!T249</f>
        <v>NA</v>
      </c>
    </row>
    <row r="252" spans="1:19" ht="15" customHeight="1">
      <c r="A252" s="364"/>
      <c s="178" t="s">
        <v>31</v>
      </c>
      <c s="226" t="s">
        <v>979</v>
      </c>
      <c s="200">
        <f>NCB_Detail_by_Geog_Ref!B250</f>
        <v>0</v>
      </c>
      <c s="49" t="str">
        <f>NCB_Detail_by_Geog_Ref!C250</f>
        <v>NA</v>
      </c>
      <c s="49" t="str">
        <f>NCB_Detail_by_Geog_Ref!D250</f>
        <v>NA</v>
      </c>
      <c s="136" t="str">
        <f>NCB_Detail_by_Geog_Ref!E250</f>
        <v>NA</v>
      </c>
      <c s="200">
        <f>NCB_Detail_by_Geog_Ref!G250</f>
        <v>0</v>
      </c>
      <c s="49" t="str">
        <f>NCB_Detail_by_Geog_Ref!H250</f>
        <v>NA</v>
      </c>
      <c s="49" t="str">
        <f>NCB_Detail_by_Geog_Ref!I250</f>
        <v>NA</v>
      </c>
      <c s="136" t="str">
        <f>NCB_Detail_by_Geog_Ref!J250</f>
        <v>NA</v>
      </c>
      <c s="200">
        <f>NCB_Detail_by_Geog_Ref!L250</f>
        <v>0</v>
      </c>
      <c s="49" t="str">
        <f>NCB_Detail_by_Geog_Ref!M250</f>
        <v>NA</v>
      </c>
      <c s="49" t="str">
        <f>NCB_Detail_by_Geog_Ref!N250</f>
        <v>NA</v>
      </c>
      <c s="136" t="str">
        <f>NCB_Detail_by_Geog_Ref!O250</f>
        <v>NA</v>
      </c>
      <c s="200">
        <f>NCB_Detail_by_Geog_Ref!Q250</f>
        <v>0</v>
      </c>
      <c s="49" t="str">
        <f>NCB_Detail_by_Geog_Ref!R250</f>
        <v>NA</v>
      </c>
      <c s="49" t="str">
        <f>NCB_Detail_by_Geog_Ref!S250</f>
        <v>NA</v>
      </c>
      <c s="136" t="str">
        <f>NCB_Detail_by_Geog_Ref!T250</f>
        <v>NA</v>
      </c>
    </row>
    <row r="253" spans="1:19" ht="15" customHeight="1">
      <c r="A253" s="365"/>
      <c s="276" t="s">
        <v>554</v>
      </c>
      <c s="226" t="s">
        <v>520</v>
      </c>
      <c s="202">
        <f>NCB_Detail_by_Geog_Ref!B251</f>
        <v>0</v>
      </c>
      <c s="52" t="str">
        <f>NCB_Detail_by_Geog_Ref!C251</f>
        <v>NA</v>
      </c>
      <c s="52" t="str">
        <f>NCB_Detail_by_Geog_Ref!D251</f>
        <v>NA</v>
      </c>
      <c s="137" t="str">
        <f>NCB_Detail_by_Geog_Ref!E251</f>
        <v>NA</v>
      </c>
      <c s="202">
        <f>NCB_Detail_by_Geog_Ref!G251</f>
        <v>0</v>
      </c>
      <c s="52" t="str">
        <f>NCB_Detail_by_Geog_Ref!H251</f>
        <v>NA</v>
      </c>
      <c s="52" t="str">
        <f>NCB_Detail_by_Geog_Ref!I251</f>
        <v>NA</v>
      </c>
      <c s="137" t="str">
        <f>NCB_Detail_by_Geog_Ref!J251</f>
        <v>NA</v>
      </c>
      <c s="202">
        <f>NCB_Detail_by_Geog_Ref!L251</f>
        <v>0</v>
      </c>
      <c s="52" t="str">
        <f>NCB_Detail_by_Geog_Ref!M251</f>
        <v>NA</v>
      </c>
      <c s="52" t="str">
        <f>NCB_Detail_by_Geog_Ref!N251</f>
        <v>NA</v>
      </c>
      <c s="137" t="str">
        <f>NCB_Detail_by_Geog_Ref!O251</f>
        <v>NA</v>
      </c>
      <c s="202">
        <f>NCB_Detail_by_Geog_Ref!Q251</f>
        <v>0</v>
      </c>
      <c s="52" t="str">
        <f>NCB_Detail_by_Geog_Ref!R251</f>
        <v>NA</v>
      </c>
      <c s="52" t="str">
        <f>NCB_Detail_by_Geog_Ref!S251</f>
        <v>NA</v>
      </c>
      <c s="137" t="str">
        <f>NCB_Detail_by_Geog_Ref!T251</f>
        <v>NA</v>
      </c>
    </row>
    <row r="254" spans="1:145" s="131" customFormat="1" ht="15" customHeight="1">
      <c r="A254" s="366" t="s">
        <v>36</v>
      </c>
      <c s="138" t="s">
        <v>36</v>
      </c>
      <c s="185" t="s">
        <v>588</v>
      </c>
      <c s="201">
        <f>NCB_Detail_by_Geog_Ref!B252</f>
        <v>0</v>
      </c>
      <c s="51" t="str">
        <f>NCB_Detail_by_Geog_Ref!C252</f>
        <v>NA</v>
      </c>
      <c s="51" t="str">
        <f>NCB_Detail_by_Geog_Ref!D252</f>
        <v>NA</v>
      </c>
      <c s="132"/>
      <c s="204">
        <f>NCB_Detail_by_Geog_Ref!G252</f>
        <v>0</v>
      </c>
      <c s="51" t="str">
        <f>NCB_Detail_by_Geog_Ref!H252</f>
        <v>NA</v>
      </c>
      <c s="51" t="str">
        <f>NCB_Detail_by_Geog_Ref!I252</f>
        <v>NA</v>
      </c>
      <c s="51"/>
      <c s="204">
        <f>NCB_Detail_by_Geog_Ref!L252</f>
        <v>0</v>
      </c>
      <c s="51" t="str">
        <f>NCB_Detail_by_Geog_Ref!M252</f>
        <v>NA</v>
      </c>
      <c s="51" t="str">
        <f>NCB_Detail_by_Geog_Ref!N252</f>
        <v>NA</v>
      </c>
      <c s="132"/>
      <c s="204">
        <f>NCB_Detail_by_Geog_Ref!Q252</f>
        <v>0</v>
      </c>
      <c s="51" t="str">
        <f>NCB_Detail_by_Geog_Ref!R252</f>
        <v>NA</v>
      </c>
      <c s="51" t="str">
        <f>NCB_Detail_by_Geog_Ref!S252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55" spans="1:145" s="135" customFormat="1" ht="15" customHeight="1">
      <c r="A255" s="367"/>
      <c s="177" t="s">
        <v>197</v>
      </c>
      <c s="225" t="s">
        <v>589</v>
      </c>
      <c s="213">
        <f>NCB_Detail_by_Geog_Ref!B253</f>
        <v>0</v>
      </c>
      <c s="133" t="str">
        <f>NCB_Detail_by_Geog_Ref!C253</f>
        <v>NA</v>
      </c>
      <c s="133" t="str">
        <f>NCB_Detail_by_Geog_Ref!D253</f>
        <v>NA</v>
      </c>
      <c s="134" t="str">
        <f>NCB_Detail_by_Geog_Ref!E253</f>
        <v>NA</v>
      </c>
      <c s="210">
        <f>NCB_Detail_by_Geog_Ref!G253</f>
        <v>0</v>
      </c>
      <c s="133" t="str">
        <f>NCB_Detail_by_Geog_Ref!H253</f>
        <v>NA</v>
      </c>
      <c s="133" t="str">
        <f>NCB_Detail_by_Geog_Ref!I253</f>
        <v>NA</v>
      </c>
      <c s="133" t="str">
        <f>NCB_Detail_by_Geog_Ref!J253</f>
        <v>NA</v>
      </c>
      <c s="210">
        <f>NCB_Detail_by_Geog_Ref!L253</f>
        <v>0</v>
      </c>
      <c s="133" t="str">
        <f>NCB_Detail_by_Geog_Ref!M253</f>
        <v>NA</v>
      </c>
      <c s="133" t="str">
        <f>NCB_Detail_by_Geog_Ref!N253</f>
        <v>NA</v>
      </c>
      <c s="134" t="str">
        <f>NCB_Detail_by_Geog_Ref!O253</f>
        <v>NA</v>
      </c>
      <c s="210">
        <f>NCB_Detail_by_Geog_Ref!Q253</f>
        <v>0</v>
      </c>
      <c s="133" t="str">
        <f>NCB_Detail_by_Geog_Ref!R253</f>
        <v>NA</v>
      </c>
      <c s="133" t="str">
        <f>NCB_Detail_by_Geog_Ref!S253</f>
        <v>NA</v>
      </c>
      <c s="134" t="str">
        <f>NCB_Detail_by_Geog_Ref!T253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56" spans="1:145" s="135" customFormat="1" ht="15" customHeight="1">
      <c r="A256" s="367"/>
      <c s="177" t="s">
        <v>189</v>
      </c>
      <c s="225" t="s">
        <v>980</v>
      </c>
      <c s="213">
        <f>NCB_Detail_by_Geog_Ref!B254</f>
        <v>0</v>
      </c>
      <c s="133" t="str">
        <f>NCB_Detail_by_Geog_Ref!C254</f>
        <v>NA</v>
      </c>
      <c s="133" t="str">
        <f>NCB_Detail_by_Geog_Ref!D254</f>
        <v>NA</v>
      </c>
      <c s="134" t="str">
        <f>NCB_Detail_by_Geog_Ref!E254</f>
        <v>NA</v>
      </c>
      <c s="210">
        <f>NCB_Detail_by_Geog_Ref!G254</f>
        <v>0</v>
      </c>
      <c s="133" t="str">
        <f>NCB_Detail_by_Geog_Ref!H254</f>
        <v>NA</v>
      </c>
      <c s="133" t="str">
        <f>NCB_Detail_by_Geog_Ref!I254</f>
        <v>NA</v>
      </c>
      <c s="133" t="str">
        <f>NCB_Detail_by_Geog_Ref!J254</f>
        <v>NA</v>
      </c>
      <c s="210">
        <f>NCB_Detail_by_Geog_Ref!L254</f>
        <v>0</v>
      </c>
      <c s="133" t="str">
        <f>NCB_Detail_by_Geog_Ref!M254</f>
        <v>NA</v>
      </c>
      <c s="133" t="str">
        <f>NCB_Detail_by_Geog_Ref!N254</f>
        <v>NA</v>
      </c>
      <c s="134" t="str">
        <f>NCB_Detail_by_Geog_Ref!O254</f>
        <v>NA</v>
      </c>
      <c s="210">
        <f>NCB_Detail_by_Geog_Ref!Q254</f>
        <v>0</v>
      </c>
      <c s="133" t="str">
        <f>NCB_Detail_by_Geog_Ref!R254</f>
        <v>NA</v>
      </c>
      <c s="133" t="str">
        <f>NCB_Detail_by_Geog_Ref!S254</f>
        <v>NA</v>
      </c>
      <c s="134" t="str">
        <f>NCB_Detail_by_Geog_Ref!T254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57" spans="1:145" s="135" customFormat="1" ht="15" customHeight="1">
      <c r="A257" s="367"/>
      <c s="177" t="s">
        <v>70</v>
      </c>
      <c s="225" t="s">
        <v>981</v>
      </c>
      <c s="213">
        <f>NCB_Detail_by_Geog_Ref!B255</f>
        <v>0</v>
      </c>
      <c s="133" t="str">
        <f>NCB_Detail_by_Geog_Ref!C255</f>
        <v>NA</v>
      </c>
      <c s="133" t="str">
        <f>NCB_Detail_by_Geog_Ref!D255</f>
        <v>NA</v>
      </c>
      <c s="134" t="str">
        <f>NCB_Detail_by_Geog_Ref!E255</f>
        <v>NA</v>
      </c>
      <c s="210">
        <f>NCB_Detail_by_Geog_Ref!G255</f>
        <v>0</v>
      </c>
      <c s="133" t="str">
        <f>NCB_Detail_by_Geog_Ref!H255</f>
        <v>NA</v>
      </c>
      <c s="133" t="str">
        <f>NCB_Detail_by_Geog_Ref!I255</f>
        <v>NA</v>
      </c>
      <c s="133" t="str">
        <f>NCB_Detail_by_Geog_Ref!J255</f>
        <v>NA</v>
      </c>
      <c s="210">
        <f>NCB_Detail_by_Geog_Ref!L255</f>
        <v>0</v>
      </c>
      <c s="133" t="str">
        <f>NCB_Detail_by_Geog_Ref!M255</f>
        <v>NA</v>
      </c>
      <c s="133" t="str">
        <f>NCB_Detail_by_Geog_Ref!N255</f>
        <v>NA</v>
      </c>
      <c s="134" t="str">
        <f>NCB_Detail_by_Geog_Ref!O255</f>
        <v>NA</v>
      </c>
      <c s="210">
        <f>NCB_Detail_by_Geog_Ref!Q255</f>
        <v>0</v>
      </c>
      <c s="133" t="str">
        <f>NCB_Detail_by_Geog_Ref!R255</f>
        <v>NA</v>
      </c>
      <c s="133" t="str">
        <f>NCB_Detail_by_Geog_Ref!S255</f>
        <v>NA</v>
      </c>
      <c s="134" t="str">
        <f>NCB_Detail_by_Geog_Ref!T255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58" spans="1:145" s="135" customFormat="1" ht="15" customHeight="1">
      <c r="A258" s="367"/>
      <c s="177" t="s">
        <v>207</v>
      </c>
      <c s="225" t="s">
        <v>982</v>
      </c>
      <c s="213">
        <f>NCB_Detail_by_Geog_Ref!B256</f>
        <v>0</v>
      </c>
      <c s="133" t="str">
        <f>NCB_Detail_by_Geog_Ref!C256</f>
        <v>NA</v>
      </c>
      <c s="133" t="str">
        <f>NCB_Detail_by_Geog_Ref!D256</f>
        <v>NA</v>
      </c>
      <c s="134" t="str">
        <f>NCB_Detail_by_Geog_Ref!E256</f>
        <v>NA</v>
      </c>
      <c s="210">
        <f>NCB_Detail_by_Geog_Ref!G256</f>
        <v>0</v>
      </c>
      <c s="133" t="str">
        <f>NCB_Detail_by_Geog_Ref!H256</f>
        <v>NA</v>
      </c>
      <c s="133" t="str">
        <f>NCB_Detail_by_Geog_Ref!I256</f>
        <v>NA</v>
      </c>
      <c s="133" t="str">
        <f>NCB_Detail_by_Geog_Ref!J256</f>
        <v>NA</v>
      </c>
      <c s="210">
        <f>NCB_Detail_by_Geog_Ref!L256</f>
        <v>0</v>
      </c>
      <c s="133" t="str">
        <f>NCB_Detail_by_Geog_Ref!M256</f>
        <v>NA</v>
      </c>
      <c s="133" t="str">
        <f>NCB_Detail_by_Geog_Ref!N256</f>
        <v>NA</v>
      </c>
      <c s="134" t="str">
        <f>NCB_Detail_by_Geog_Ref!O256</f>
        <v>NA</v>
      </c>
      <c s="210">
        <f>NCB_Detail_by_Geog_Ref!Q256</f>
        <v>0</v>
      </c>
      <c s="133" t="str">
        <f>NCB_Detail_by_Geog_Ref!R256</f>
        <v>NA</v>
      </c>
      <c s="133" t="str">
        <f>NCB_Detail_by_Geog_Ref!S256</f>
        <v>NA</v>
      </c>
      <c s="134" t="str">
        <f>NCB_Detail_by_Geog_Ref!T256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59" spans="1:145" s="135" customFormat="1" ht="15" customHeight="1">
      <c r="A259" s="367"/>
      <c s="181" t="s">
        <v>394</v>
      </c>
      <c s="266" t="s">
        <v>983</v>
      </c>
      <c s="213">
        <f>NCB_Detail_by_Geog_Ref!B257</f>
        <v>0</v>
      </c>
      <c s="133" t="str">
        <f>NCB_Detail_by_Geog_Ref!C257</f>
        <v>NA</v>
      </c>
      <c s="133" t="str">
        <f>NCB_Detail_by_Geog_Ref!D257</f>
        <v>NA</v>
      </c>
      <c s="134" t="str">
        <f>NCB_Detail_by_Geog_Ref!E257</f>
        <v>NA</v>
      </c>
      <c s="210">
        <f>NCB_Detail_by_Geog_Ref!G257</f>
        <v>0</v>
      </c>
      <c s="133" t="str">
        <f>NCB_Detail_by_Geog_Ref!H257</f>
        <v>NA</v>
      </c>
      <c s="133" t="str">
        <f>NCB_Detail_by_Geog_Ref!I257</f>
        <v>NA</v>
      </c>
      <c s="133" t="str">
        <f>NCB_Detail_by_Geog_Ref!J257</f>
        <v>NA</v>
      </c>
      <c s="210">
        <f>NCB_Detail_by_Geog_Ref!L257</f>
        <v>0</v>
      </c>
      <c s="133" t="str">
        <f>NCB_Detail_by_Geog_Ref!M257</f>
        <v>NA</v>
      </c>
      <c s="133" t="str">
        <f>NCB_Detail_by_Geog_Ref!N257</f>
        <v>NA</v>
      </c>
      <c s="134" t="str">
        <f>NCB_Detail_by_Geog_Ref!O257</f>
        <v>NA</v>
      </c>
      <c s="210">
        <f>NCB_Detail_by_Geog_Ref!Q257</f>
        <v>0</v>
      </c>
      <c s="133" t="str">
        <f>NCB_Detail_by_Geog_Ref!R257</f>
        <v>NA</v>
      </c>
      <c s="133" t="str">
        <f>NCB_Detail_by_Geog_Ref!S257</f>
        <v>NA</v>
      </c>
      <c s="134" t="str">
        <f>NCB_Detail_by_Geog_Ref!T257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60" spans="1:145" s="135" customFormat="1" ht="15" customHeight="1">
      <c r="A260" s="367"/>
      <c s="177" t="s">
        <v>206</v>
      </c>
      <c s="225" t="s">
        <v>984</v>
      </c>
      <c s="213">
        <f>NCB_Detail_by_Geog_Ref!B258</f>
        <v>0</v>
      </c>
      <c s="133" t="str">
        <f>NCB_Detail_by_Geog_Ref!C258</f>
        <v>NA</v>
      </c>
      <c s="133" t="str">
        <f>NCB_Detail_by_Geog_Ref!D258</f>
        <v>NA</v>
      </c>
      <c s="134" t="str">
        <f>NCB_Detail_by_Geog_Ref!E258</f>
        <v>NA</v>
      </c>
      <c s="210">
        <f>NCB_Detail_by_Geog_Ref!G258</f>
        <v>0</v>
      </c>
      <c s="133" t="str">
        <f>NCB_Detail_by_Geog_Ref!H258</f>
        <v>NA</v>
      </c>
      <c s="133" t="str">
        <f>NCB_Detail_by_Geog_Ref!I258</f>
        <v>NA</v>
      </c>
      <c s="133" t="str">
        <f>NCB_Detail_by_Geog_Ref!J258</f>
        <v>NA</v>
      </c>
      <c s="210">
        <f>NCB_Detail_by_Geog_Ref!L258</f>
        <v>0</v>
      </c>
      <c s="133" t="str">
        <f>NCB_Detail_by_Geog_Ref!M258</f>
        <v>NA</v>
      </c>
      <c s="133" t="str">
        <f>NCB_Detail_by_Geog_Ref!N258</f>
        <v>NA</v>
      </c>
      <c s="134" t="str">
        <f>NCB_Detail_by_Geog_Ref!O258</f>
        <v>NA</v>
      </c>
      <c s="210">
        <f>NCB_Detail_by_Geog_Ref!Q258</f>
        <v>0</v>
      </c>
      <c s="133" t="str">
        <f>NCB_Detail_by_Geog_Ref!R258</f>
        <v>NA</v>
      </c>
      <c s="133" t="str">
        <f>NCB_Detail_by_Geog_Ref!S258</f>
        <v>NA</v>
      </c>
      <c s="134" t="str">
        <f>NCB_Detail_by_Geog_Ref!T258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61" spans="1:145" s="135" customFormat="1" ht="15" customHeight="1">
      <c r="A261" s="367"/>
      <c s="177" t="s">
        <v>222</v>
      </c>
      <c s="225" t="s">
        <v>985</v>
      </c>
      <c s="213">
        <f>NCB_Detail_by_Geog_Ref!B259</f>
        <v>0</v>
      </c>
      <c s="133" t="str">
        <f>NCB_Detail_by_Geog_Ref!C259</f>
        <v>NA</v>
      </c>
      <c s="133" t="str">
        <f>NCB_Detail_by_Geog_Ref!D259</f>
        <v>NA</v>
      </c>
      <c s="134" t="str">
        <f>NCB_Detail_by_Geog_Ref!E259</f>
        <v>NA</v>
      </c>
      <c s="210">
        <f>NCB_Detail_by_Geog_Ref!G259</f>
        <v>0</v>
      </c>
      <c s="133" t="str">
        <f>NCB_Detail_by_Geog_Ref!H259</f>
        <v>NA</v>
      </c>
      <c s="133" t="str">
        <f>NCB_Detail_by_Geog_Ref!I259</f>
        <v>NA</v>
      </c>
      <c s="133" t="str">
        <f>NCB_Detail_by_Geog_Ref!J259</f>
        <v>NA</v>
      </c>
      <c s="210">
        <f>NCB_Detail_by_Geog_Ref!L259</f>
        <v>0</v>
      </c>
      <c s="133" t="str">
        <f>NCB_Detail_by_Geog_Ref!M259</f>
        <v>NA</v>
      </c>
      <c s="133" t="str">
        <f>NCB_Detail_by_Geog_Ref!N259</f>
        <v>NA</v>
      </c>
      <c s="134" t="str">
        <f>NCB_Detail_by_Geog_Ref!O259</f>
        <v>NA</v>
      </c>
      <c s="210">
        <f>NCB_Detail_by_Geog_Ref!Q259</f>
        <v>0</v>
      </c>
      <c s="133" t="str">
        <f>NCB_Detail_by_Geog_Ref!R259</f>
        <v>NA</v>
      </c>
      <c s="133" t="str">
        <f>NCB_Detail_by_Geog_Ref!S259</f>
        <v>NA</v>
      </c>
      <c s="134" t="str">
        <f>NCB_Detail_by_Geog_Ref!T259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62" spans="1:145" s="135" customFormat="1" ht="15" customHeight="1">
      <c r="A262" s="367"/>
      <c s="181" t="s">
        <v>392</v>
      </c>
      <c s="266" t="s">
        <v>986</v>
      </c>
      <c s="213">
        <f>NCB_Detail_by_Geog_Ref!B260</f>
        <v>0</v>
      </c>
      <c s="133" t="str">
        <f>NCB_Detail_by_Geog_Ref!C260</f>
        <v>NA</v>
      </c>
      <c s="133" t="str">
        <f>NCB_Detail_by_Geog_Ref!D260</f>
        <v>NA</v>
      </c>
      <c s="134" t="str">
        <f>NCB_Detail_by_Geog_Ref!E260</f>
        <v>NA</v>
      </c>
      <c s="210">
        <f>NCB_Detail_by_Geog_Ref!G260</f>
        <v>0</v>
      </c>
      <c s="133" t="str">
        <f>NCB_Detail_by_Geog_Ref!H260</f>
        <v>NA</v>
      </c>
      <c s="133" t="str">
        <f>NCB_Detail_by_Geog_Ref!I260</f>
        <v>NA</v>
      </c>
      <c s="133" t="str">
        <f>NCB_Detail_by_Geog_Ref!J260</f>
        <v>NA</v>
      </c>
      <c s="210">
        <f>NCB_Detail_by_Geog_Ref!L260</f>
        <v>0</v>
      </c>
      <c s="133" t="str">
        <f>NCB_Detail_by_Geog_Ref!M260</f>
        <v>NA</v>
      </c>
      <c s="133" t="str">
        <f>NCB_Detail_by_Geog_Ref!N260</f>
        <v>NA</v>
      </c>
      <c s="134" t="str">
        <f>NCB_Detail_by_Geog_Ref!O260</f>
        <v>NA</v>
      </c>
      <c s="210">
        <f>NCB_Detail_by_Geog_Ref!Q260</f>
        <v>0</v>
      </c>
      <c s="133" t="str">
        <f>NCB_Detail_by_Geog_Ref!R260</f>
        <v>NA</v>
      </c>
      <c s="133" t="str">
        <f>NCB_Detail_by_Geog_Ref!S260</f>
        <v>NA</v>
      </c>
      <c s="134" t="str">
        <f>NCB_Detail_by_Geog_Ref!T260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63" spans="1:145" s="135" customFormat="1" ht="15" customHeight="1">
      <c r="A263" s="367"/>
      <c s="177" t="s">
        <v>297</v>
      </c>
      <c s="225" t="s">
        <v>987</v>
      </c>
      <c s="213">
        <f>NCB_Detail_by_Geog_Ref!B261</f>
        <v>0</v>
      </c>
      <c s="133" t="str">
        <f>NCB_Detail_by_Geog_Ref!C261</f>
        <v>NA</v>
      </c>
      <c s="133" t="str">
        <f>NCB_Detail_by_Geog_Ref!D261</f>
        <v>NA</v>
      </c>
      <c s="134" t="str">
        <f>NCB_Detail_by_Geog_Ref!E261</f>
        <v>NA</v>
      </c>
      <c s="210">
        <f>NCB_Detail_by_Geog_Ref!G261</f>
        <v>0</v>
      </c>
      <c s="133" t="str">
        <f>NCB_Detail_by_Geog_Ref!H261</f>
        <v>NA</v>
      </c>
      <c s="133" t="str">
        <f>NCB_Detail_by_Geog_Ref!I261</f>
        <v>NA</v>
      </c>
      <c s="133" t="str">
        <f>NCB_Detail_by_Geog_Ref!J261</f>
        <v>NA</v>
      </c>
      <c s="210">
        <f>NCB_Detail_by_Geog_Ref!L261</f>
        <v>0</v>
      </c>
      <c s="133" t="str">
        <f>NCB_Detail_by_Geog_Ref!M261</f>
        <v>NA</v>
      </c>
      <c s="133" t="str">
        <f>NCB_Detail_by_Geog_Ref!N261</f>
        <v>NA</v>
      </c>
      <c s="134" t="str">
        <f>NCB_Detail_by_Geog_Ref!O261</f>
        <v>NA</v>
      </c>
      <c s="210">
        <f>NCB_Detail_by_Geog_Ref!Q261</f>
        <v>0</v>
      </c>
      <c s="133" t="str">
        <f>NCB_Detail_by_Geog_Ref!R261</f>
        <v>NA</v>
      </c>
      <c s="133" t="str">
        <f>NCB_Detail_by_Geog_Ref!S261</f>
        <v>NA</v>
      </c>
      <c s="134" t="str">
        <f>NCB_Detail_by_Geog_Ref!T261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64" spans="1:145" s="135" customFormat="1" ht="15" customHeight="1">
      <c r="A264" s="367"/>
      <c s="177" t="s">
        <v>208</v>
      </c>
      <c s="225" t="s">
        <v>988</v>
      </c>
      <c s="213">
        <f>NCB_Detail_by_Geog_Ref!B262</f>
        <v>0</v>
      </c>
      <c s="133" t="str">
        <f>NCB_Detail_by_Geog_Ref!C262</f>
        <v>NA</v>
      </c>
      <c s="133" t="str">
        <f>NCB_Detail_by_Geog_Ref!D262</f>
        <v>NA</v>
      </c>
      <c s="134" t="str">
        <f>NCB_Detail_by_Geog_Ref!E262</f>
        <v>NA</v>
      </c>
      <c s="210">
        <f>NCB_Detail_by_Geog_Ref!G262</f>
        <v>0</v>
      </c>
      <c s="133" t="str">
        <f>NCB_Detail_by_Geog_Ref!H262</f>
        <v>NA</v>
      </c>
      <c s="133" t="str">
        <f>NCB_Detail_by_Geog_Ref!I262</f>
        <v>NA</v>
      </c>
      <c s="133" t="str">
        <f>NCB_Detail_by_Geog_Ref!J262</f>
        <v>NA</v>
      </c>
      <c s="210">
        <f>NCB_Detail_by_Geog_Ref!L262</f>
        <v>0</v>
      </c>
      <c s="133" t="str">
        <f>NCB_Detail_by_Geog_Ref!M262</f>
        <v>NA</v>
      </c>
      <c s="133" t="str">
        <f>NCB_Detail_by_Geog_Ref!N262</f>
        <v>NA</v>
      </c>
      <c s="134" t="str">
        <f>NCB_Detail_by_Geog_Ref!O262</f>
        <v>NA</v>
      </c>
      <c s="210">
        <f>NCB_Detail_by_Geog_Ref!Q262</f>
        <v>0</v>
      </c>
      <c s="133" t="str">
        <f>NCB_Detail_by_Geog_Ref!R262</f>
        <v>NA</v>
      </c>
      <c s="133" t="str">
        <f>NCB_Detail_by_Geog_Ref!S262</f>
        <v>NA</v>
      </c>
      <c s="134" t="str">
        <f>NCB_Detail_by_Geog_Ref!T262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65" spans="1:145" s="135" customFormat="1" ht="15" customHeight="1">
      <c r="A265" s="367"/>
      <c s="177" t="s">
        <v>298</v>
      </c>
      <c s="225" t="s">
        <v>989</v>
      </c>
      <c s="213">
        <f>NCB_Detail_by_Geog_Ref!B263</f>
        <v>0</v>
      </c>
      <c s="133" t="str">
        <f>NCB_Detail_by_Geog_Ref!C263</f>
        <v>NA</v>
      </c>
      <c s="133" t="str">
        <f>NCB_Detail_by_Geog_Ref!D263</f>
        <v>NA</v>
      </c>
      <c s="134" t="str">
        <f>NCB_Detail_by_Geog_Ref!E263</f>
        <v>NA</v>
      </c>
      <c s="210">
        <f>NCB_Detail_by_Geog_Ref!G263</f>
        <v>0</v>
      </c>
      <c s="133" t="str">
        <f>NCB_Detail_by_Geog_Ref!H263</f>
        <v>NA</v>
      </c>
      <c s="133" t="str">
        <f>NCB_Detail_by_Geog_Ref!I263</f>
        <v>NA</v>
      </c>
      <c s="133" t="str">
        <f>NCB_Detail_by_Geog_Ref!J263</f>
        <v>NA</v>
      </c>
      <c s="210">
        <f>NCB_Detail_by_Geog_Ref!L263</f>
        <v>0</v>
      </c>
      <c s="133" t="str">
        <f>NCB_Detail_by_Geog_Ref!M263</f>
        <v>NA</v>
      </c>
      <c s="133" t="str">
        <f>NCB_Detail_by_Geog_Ref!N263</f>
        <v>NA</v>
      </c>
      <c s="134" t="str">
        <f>NCB_Detail_by_Geog_Ref!O263</f>
        <v>NA</v>
      </c>
      <c s="210">
        <f>NCB_Detail_by_Geog_Ref!Q263</f>
        <v>0</v>
      </c>
      <c s="133" t="str">
        <f>NCB_Detail_by_Geog_Ref!R263</f>
        <v>NA</v>
      </c>
      <c s="133" t="str">
        <f>NCB_Detail_by_Geog_Ref!S263</f>
        <v>NA</v>
      </c>
      <c s="134" t="str">
        <f>NCB_Detail_by_Geog_Ref!T263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66" spans="1:19" ht="15" customHeight="1">
      <c r="A266" s="367"/>
      <c s="53" t="s">
        <v>223</v>
      </c>
      <c s="225" t="s">
        <v>590</v>
      </c>
      <c s="200">
        <f>NCB_Detail_by_Geog_Ref!B264</f>
        <v>0</v>
      </c>
      <c s="49" t="str">
        <f>NCB_Detail_by_Geog_Ref!C264</f>
        <v>NA</v>
      </c>
      <c s="49" t="str">
        <f>NCB_Detail_by_Geog_Ref!D264</f>
        <v>NA</v>
      </c>
      <c s="136" t="str">
        <f>NCB_Detail_by_Geog_Ref!E264</f>
        <v>NA</v>
      </c>
      <c s="203">
        <f>NCB_Detail_by_Geog_Ref!G264</f>
        <v>0</v>
      </c>
      <c s="49" t="str">
        <f>NCB_Detail_by_Geog_Ref!H264</f>
        <v>NA</v>
      </c>
      <c s="49" t="str">
        <f>NCB_Detail_by_Geog_Ref!I264</f>
        <v>NA</v>
      </c>
      <c s="49" t="str">
        <f>NCB_Detail_by_Geog_Ref!J264</f>
        <v>NA</v>
      </c>
      <c s="203">
        <f>NCB_Detail_by_Geog_Ref!L264</f>
        <v>0</v>
      </c>
      <c s="49" t="str">
        <f>NCB_Detail_by_Geog_Ref!M264</f>
        <v>NA</v>
      </c>
      <c s="49" t="str">
        <f>NCB_Detail_by_Geog_Ref!N264</f>
        <v>NA</v>
      </c>
      <c s="136" t="str">
        <f>NCB_Detail_by_Geog_Ref!O264</f>
        <v>NA</v>
      </c>
      <c s="203">
        <f>NCB_Detail_by_Geog_Ref!Q264</f>
        <v>0</v>
      </c>
      <c s="49" t="str">
        <f>NCB_Detail_by_Geog_Ref!R264</f>
        <v>NA</v>
      </c>
      <c s="49" t="str">
        <f>NCB_Detail_by_Geog_Ref!S264</f>
        <v>NA</v>
      </c>
      <c s="136" t="str">
        <f>NCB_Detail_by_Geog_Ref!T264</f>
        <v>NA</v>
      </c>
    </row>
    <row r="267" spans="1:19" ht="15" customHeight="1">
      <c r="A267" s="367"/>
      <c s="182" t="s">
        <v>19</v>
      </c>
      <c s="266" t="s">
        <v>990</v>
      </c>
      <c s="200">
        <f>NCB_Detail_by_Geog_Ref!B265</f>
        <v>0</v>
      </c>
      <c s="49" t="str">
        <f>NCB_Detail_by_Geog_Ref!C265</f>
        <v>NA</v>
      </c>
      <c s="49" t="str">
        <f>NCB_Detail_by_Geog_Ref!D265</f>
        <v>NA</v>
      </c>
      <c s="136" t="str">
        <f>NCB_Detail_by_Geog_Ref!E265</f>
        <v>NA</v>
      </c>
      <c s="203">
        <f>NCB_Detail_by_Geog_Ref!G265</f>
        <v>0</v>
      </c>
      <c s="49" t="str">
        <f>NCB_Detail_by_Geog_Ref!H265</f>
        <v>NA</v>
      </c>
      <c s="49" t="str">
        <f>NCB_Detail_by_Geog_Ref!I265</f>
        <v>NA</v>
      </c>
      <c s="49" t="str">
        <f>NCB_Detail_by_Geog_Ref!J265</f>
        <v>NA</v>
      </c>
      <c s="203">
        <f>NCB_Detail_by_Geog_Ref!L265</f>
        <v>0</v>
      </c>
      <c s="49" t="str">
        <f>NCB_Detail_by_Geog_Ref!M265</f>
        <v>NA</v>
      </c>
      <c s="49" t="str">
        <f>NCB_Detail_by_Geog_Ref!N265</f>
        <v>NA</v>
      </c>
      <c s="136" t="str">
        <f>NCB_Detail_by_Geog_Ref!O265</f>
        <v>NA</v>
      </c>
      <c s="203">
        <f>NCB_Detail_by_Geog_Ref!Q265</f>
        <v>0</v>
      </c>
      <c s="49" t="str">
        <f>NCB_Detail_by_Geog_Ref!R265</f>
        <v>NA</v>
      </c>
      <c s="49" t="str">
        <f>NCB_Detail_by_Geog_Ref!S265</f>
        <v>NA</v>
      </c>
      <c s="136" t="str">
        <f>NCB_Detail_by_Geog_Ref!T265</f>
        <v>NA</v>
      </c>
    </row>
    <row r="268" spans="1:19" ht="15" customHeight="1">
      <c r="A268" s="367"/>
      <c s="53" t="s">
        <v>221</v>
      </c>
      <c s="225" t="s">
        <v>991</v>
      </c>
      <c s="200">
        <f>NCB_Detail_by_Geog_Ref!B266</f>
        <v>0</v>
      </c>
      <c s="49" t="str">
        <f>NCB_Detail_by_Geog_Ref!C266</f>
        <v>NA</v>
      </c>
      <c s="49" t="str">
        <f>NCB_Detail_by_Geog_Ref!D266</f>
        <v>NA</v>
      </c>
      <c s="136" t="str">
        <f>NCB_Detail_by_Geog_Ref!E266</f>
        <v>NA</v>
      </c>
      <c s="203">
        <f>NCB_Detail_by_Geog_Ref!G266</f>
        <v>0</v>
      </c>
      <c s="49" t="str">
        <f>NCB_Detail_by_Geog_Ref!H266</f>
        <v>NA</v>
      </c>
      <c s="49" t="str">
        <f>NCB_Detail_by_Geog_Ref!I266</f>
        <v>NA</v>
      </c>
      <c s="49" t="str">
        <f>NCB_Detail_by_Geog_Ref!J266</f>
        <v>NA</v>
      </c>
      <c s="203">
        <f>NCB_Detail_by_Geog_Ref!L266</f>
        <v>0</v>
      </c>
      <c s="49" t="str">
        <f>NCB_Detail_by_Geog_Ref!M266</f>
        <v>NA</v>
      </c>
      <c s="49" t="str">
        <f>NCB_Detail_by_Geog_Ref!N266</f>
        <v>NA</v>
      </c>
      <c s="136" t="str">
        <f>NCB_Detail_by_Geog_Ref!O266</f>
        <v>NA</v>
      </c>
      <c s="203">
        <f>NCB_Detail_by_Geog_Ref!Q266</f>
        <v>0</v>
      </c>
      <c s="49" t="str">
        <f>NCB_Detail_by_Geog_Ref!R266</f>
        <v>NA</v>
      </c>
      <c s="49" t="str">
        <f>NCB_Detail_by_Geog_Ref!S266</f>
        <v>NA</v>
      </c>
      <c s="136" t="str">
        <f>NCB_Detail_by_Geog_Ref!T266</f>
        <v>NA</v>
      </c>
    </row>
    <row r="269" spans="1:19" ht="15" customHeight="1">
      <c r="A269" s="367"/>
      <c s="53" t="s">
        <v>199</v>
      </c>
      <c s="225" t="s">
        <v>592</v>
      </c>
      <c s="200">
        <f>NCB_Detail_by_Geog_Ref!B267</f>
        <v>0</v>
      </c>
      <c s="49" t="str">
        <f>NCB_Detail_by_Geog_Ref!C267</f>
        <v>NA</v>
      </c>
      <c s="49" t="str">
        <f>NCB_Detail_by_Geog_Ref!D267</f>
        <v>NA</v>
      </c>
      <c s="136" t="str">
        <f>NCB_Detail_by_Geog_Ref!E267</f>
        <v>NA</v>
      </c>
      <c s="203">
        <f>NCB_Detail_by_Geog_Ref!G267</f>
        <v>0</v>
      </c>
      <c s="49" t="str">
        <f>NCB_Detail_by_Geog_Ref!H267</f>
        <v>NA</v>
      </c>
      <c s="49" t="str">
        <f>NCB_Detail_by_Geog_Ref!I267</f>
        <v>NA</v>
      </c>
      <c s="49" t="str">
        <f>NCB_Detail_by_Geog_Ref!J267</f>
        <v>NA</v>
      </c>
      <c s="203">
        <f>NCB_Detail_by_Geog_Ref!L267</f>
        <v>0</v>
      </c>
      <c s="49" t="str">
        <f>NCB_Detail_by_Geog_Ref!M267</f>
        <v>NA</v>
      </c>
      <c s="49" t="str">
        <f>NCB_Detail_by_Geog_Ref!N267</f>
        <v>NA</v>
      </c>
      <c s="136" t="str">
        <f>NCB_Detail_by_Geog_Ref!O267</f>
        <v>NA</v>
      </c>
      <c s="203">
        <f>NCB_Detail_by_Geog_Ref!Q267</f>
        <v>0</v>
      </c>
      <c s="49" t="str">
        <f>NCB_Detail_by_Geog_Ref!R267</f>
        <v>NA</v>
      </c>
      <c s="49" t="str">
        <f>NCB_Detail_by_Geog_Ref!S267</f>
        <v>NA</v>
      </c>
      <c s="136" t="str">
        <f>NCB_Detail_by_Geog_Ref!T267</f>
        <v>NA</v>
      </c>
    </row>
    <row r="270" spans="1:19" ht="15" customHeight="1">
      <c r="A270" s="367"/>
      <c s="182" t="s">
        <v>270</v>
      </c>
      <c s="266" t="s">
        <v>992</v>
      </c>
      <c s="200">
        <f>NCB_Detail_by_Geog_Ref!B268</f>
        <v>0</v>
      </c>
      <c s="49" t="str">
        <f>NCB_Detail_by_Geog_Ref!C268</f>
        <v>NA</v>
      </c>
      <c s="49" t="str">
        <f>NCB_Detail_by_Geog_Ref!D268</f>
        <v>NA</v>
      </c>
      <c s="136" t="str">
        <f>NCB_Detail_by_Geog_Ref!E268</f>
        <v>NA</v>
      </c>
      <c s="203">
        <f>NCB_Detail_by_Geog_Ref!G268</f>
        <v>0</v>
      </c>
      <c s="49" t="str">
        <f>NCB_Detail_by_Geog_Ref!H268</f>
        <v>NA</v>
      </c>
      <c s="49" t="str">
        <f>NCB_Detail_by_Geog_Ref!I268</f>
        <v>NA</v>
      </c>
      <c s="49" t="str">
        <f>NCB_Detail_by_Geog_Ref!J268</f>
        <v>NA</v>
      </c>
      <c s="203">
        <f>NCB_Detail_by_Geog_Ref!L268</f>
        <v>0</v>
      </c>
      <c s="49" t="str">
        <f>NCB_Detail_by_Geog_Ref!M268</f>
        <v>NA</v>
      </c>
      <c s="49" t="str">
        <f>NCB_Detail_by_Geog_Ref!N268</f>
        <v>NA</v>
      </c>
      <c s="136" t="str">
        <f>NCB_Detail_by_Geog_Ref!O268</f>
        <v>NA</v>
      </c>
      <c s="203">
        <f>NCB_Detail_by_Geog_Ref!Q268</f>
        <v>0</v>
      </c>
      <c s="49" t="str">
        <f>NCB_Detail_by_Geog_Ref!R268</f>
        <v>NA</v>
      </c>
      <c s="49" t="str">
        <f>NCB_Detail_by_Geog_Ref!S268</f>
        <v>NA</v>
      </c>
      <c s="136" t="str">
        <f>NCB_Detail_by_Geog_Ref!T268</f>
        <v>NA</v>
      </c>
    </row>
    <row r="271" spans="1:19" ht="15" customHeight="1">
      <c r="A271" s="367"/>
      <c s="182" t="s">
        <v>271</v>
      </c>
      <c s="266" t="s">
        <v>993</v>
      </c>
      <c s="200">
        <f>NCB_Detail_by_Geog_Ref!B269</f>
        <v>0</v>
      </c>
      <c s="49" t="str">
        <f>NCB_Detail_by_Geog_Ref!C269</f>
        <v>NA</v>
      </c>
      <c s="49" t="str">
        <f>NCB_Detail_by_Geog_Ref!D269</f>
        <v>NA</v>
      </c>
      <c s="136" t="str">
        <f>NCB_Detail_by_Geog_Ref!E269</f>
        <v>NA</v>
      </c>
      <c s="203">
        <f>NCB_Detail_by_Geog_Ref!G269</f>
        <v>0</v>
      </c>
      <c s="49" t="str">
        <f>NCB_Detail_by_Geog_Ref!H269</f>
        <v>NA</v>
      </c>
      <c s="49" t="str">
        <f>NCB_Detail_by_Geog_Ref!I269</f>
        <v>NA</v>
      </c>
      <c s="49" t="str">
        <f>NCB_Detail_by_Geog_Ref!J269</f>
        <v>NA</v>
      </c>
      <c s="203">
        <f>NCB_Detail_by_Geog_Ref!L269</f>
        <v>0</v>
      </c>
      <c s="49" t="str">
        <f>NCB_Detail_by_Geog_Ref!M269</f>
        <v>NA</v>
      </c>
      <c s="49" t="str">
        <f>NCB_Detail_by_Geog_Ref!N269</f>
        <v>NA</v>
      </c>
      <c s="136" t="str">
        <f>NCB_Detail_by_Geog_Ref!O269</f>
        <v>NA</v>
      </c>
      <c s="203">
        <f>NCB_Detail_by_Geog_Ref!Q269</f>
        <v>0</v>
      </c>
      <c s="49" t="str">
        <f>NCB_Detail_by_Geog_Ref!R269</f>
        <v>NA</v>
      </c>
      <c s="49" t="str">
        <f>NCB_Detail_by_Geog_Ref!S269</f>
        <v>NA</v>
      </c>
      <c s="136" t="str">
        <f>NCB_Detail_by_Geog_Ref!T269</f>
        <v>NA</v>
      </c>
    </row>
    <row r="272" spans="1:19" ht="15" customHeight="1">
      <c r="A272" s="367"/>
      <c s="182" t="s">
        <v>272</v>
      </c>
      <c s="266" t="s">
        <v>994</v>
      </c>
      <c s="200">
        <f>NCB_Detail_by_Geog_Ref!B270</f>
        <v>0</v>
      </c>
      <c s="49" t="str">
        <f>NCB_Detail_by_Geog_Ref!C270</f>
        <v>NA</v>
      </c>
      <c s="49" t="str">
        <f>NCB_Detail_by_Geog_Ref!D270</f>
        <v>NA</v>
      </c>
      <c s="136" t="str">
        <f>NCB_Detail_by_Geog_Ref!E270</f>
        <v>NA</v>
      </c>
      <c s="203">
        <f>NCB_Detail_by_Geog_Ref!G270</f>
        <v>0</v>
      </c>
      <c s="49" t="str">
        <f>NCB_Detail_by_Geog_Ref!H270</f>
        <v>NA</v>
      </c>
      <c s="49" t="str">
        <f>NCB_Detail_by_Geog_Ref!I270</f>
        <v>NA</v>
      </c>
      <c s="49" t="str">
        <f>NCB_Detail_by_Geog_Ref!J270</f>
        <v>NA</v>
      </c>
      <c s="203">
        <f>NCB_Detail_by_Geog_Ref!L270</f>
        <v>0</v>
      </c>
      <c s="49" t="str">
        <f>NCB_Detail_by_Geog_Ref!M270</f>
        <v>NA</v>
      </c>
      <c s="49" t="str">
        <f>NCB_Detail_by_Geog_Ref!N270</f>
        <v>NA</v>
      </c>
      <c s="136" t="str">
        <f>NCB_Detail_by_Geog_Ref!O270</f>
        <v>NA</v>
      </c>
      <c s="203">
        <f>NCB_Detail_by_Geog_Ref!Q270</f>
        <v>0</v>
      </c>
      <c s="49" t="str">
        <f>NCB_Detail_by_Geog_Ref!R270</f>
        <v>NA</v>
      </c>
      <c s="49" t="str">
        <f>NCB_Detail_by_Geog_Ref!S270</f>
        <v>NA</v>
      </c>
      <c s="136" t="str">
        <f>NCB_Detail_by_Geog_Ref!T270</f>
        <v>NA</v>
      </c>
    </row>
    <row r="273" spans="1:19" ht="15" customHeight="1">
      <c r="A273" s="367"/>
      <c s="53" t="s">
        <v>198</v>
      </c>
      <c s="225" t="s">
        <v>591</v>
      </c>
      <c s="200">
        <f>NCB_Detail_by_Geog_Ref!B271</f>
        <v>0</v>
      </c>
      <c s="49" t="str">
        <f>NCB_Detail_by_Geog_Ref!C271</f>
        <v>NA</v>
      </c>
      <c s="49" t="str">
        <f>NCB_Detail_by_Geog_Ref!D271</f>
        <v>NA</v>
      </c>
      <c s="136" t="str">
        <f>NCB_Detail_by_Geog_Ref!E271</f>
        <v>NA</v>
      </c>
      <c s="203">
        <f>NCB_Detail_by_Geog_Ref!G271</f>
        <v>0</v>
      </c>
      <c s="49" t="str">
        <f>NCB_Detail_by_Geog_Ref!H271</f>
        <v>NA</v>
      </c>
      <c s="49" t="str">
        <f>NCB_Detail_by_Geog_Ref!I271</f>
        <v>NA</v>
      </c>
      <c s="49" t="str">
        <f>NCB_Detail_by_Geog_Ref!J271</f>
        <v>NA</v>
      </c>
      <c s="203">
        <f>NCB_Detail_by_Geog_Ref!L271</f>
        <v>0</v>
      </c>
      <c s="49" t="str">
        <f>NCB_Detail_by_Geog_Ref!M271</f>
        <v>NA</v>
      </c>
      <c s="49" t="str">
        <f>NCB_Detail_by_Geog_Ref!N271</f>
        <v>NA</v>
      </c>
      <c s="136" t="str">
        <f>NCB_Detail_by_Geog_Ref!O271</f>
        <v>NA</v>
      </c>
      <c s="203">
        <f>NCB_Detail_by_Geog_Ref!Q271</f>
        <v>0</v>
      </c>
      <c s="49" t="str">
        <f>NCB_Detail_by_Geog_Ref!R271</f>
        <v>NA</v>
      </c>
      <c s="49" t="str">
        <f>NCB_Detail_by_Geog_Ref!S271</f>
        <v>NA</v>
      </c>
      <c s="136" t="str">
        <f>NCB_Detail_by_Geog_Ref!T271</f>
        <v>NA</v>
      </c>
    </row>
    <row r="274" spans="1:19" ht="15" customHeight="1">
      <c r="A274" s="367"/>
      <c s="182" t="s">
        <v>273</v>
      </c>
      <c s="266" t="s">
        <v>995</v>
      </c>
      <c s="200">
        <f>NCB_Detail_by_Geog_Ref!B272</f>
        <v>0</v>
      </c>
      <c s="49" t="str">
        <f>NCB_Detail_by_Geog_Ref!C272</f>
        <v>NA</v>
      </c>
      <c s="49" t="str">
        <f>NCB_Detail_by_Geog_Ref!D272</f>
        <v>NA</v>
      </c>
      <c s="136" t="str">
        <f>NCB_Detail_by_Geog_Ref!E272</f>
        <v>NA</v>
      </c>
      <c s="203">
        <f>NCB_Detail_by_Geog_Ref!G272</f>
        <v>0</v>
      </c>
      <c s="49" t="str">
        <f>NCB_Detail_by_Geog_Ref!H272</f>
        <v>NA</v>
      </c>
      <c s="49" t="str">
        <f>NCB_Detail_by_Geog_Ref!I272</f>
        <v>NA</v>
      </c>
      <c s="49" t="str">
        <f>NCB_Detail_by_Geog_Ref!J272</f>
        <v>NA</v>
      </c>
      <c s="203">
        <f>NCB_Detail_by_Geog_Ref!L272</f>
        <v>0</v>
      </c>
      <c s="49" t="str">
        <f>NCB_Detail_by_Geog_Ref!M272</f>
        <v>NA</v>
      </c>
      <c s="49" t="str">
        <f>NCB_Detail_by_Geog_Ref!N272</f>
        <v>NA</v>
      </c>
      <c s="136" t="str">
        <f>NCB_Detail_by_Geog_Ref!O272</f>
        <v>NA</v>
      </c>
      <c s="203">
        <f>NCB_Detail_by_Geog_Ref!Q272</f>
        <v>0</v>
      </c>
      <c s="49" t="str">
        <f>NCB_Detail_by_Geog_Ref!R272</f>
        <v>NA</v>
      </c>
      <c s="49" t="str">
        <f>NCB_Detail_by_Geog_Ref!S272</f>
        <v>NA</v>
      </c>
      <c s="136" t="str">
        <f>NCB_Detail_by_Geog_Ref!T272</f>
        <v>NA</v>
      </c>
    </row>
    <row r="275" spans="1:19" ht="15" customHeight="1">
      <c r="A275" s="367"/>
      <c s="182" t="s">
        <v>274</v>
      </c>
      <c s="266" t="s">
        <v>996</v>
      </c>
      <c s="200">
        <f>NCB_Detail_by_Geog_Ref!B273</f>
        <v>0</v>
      </c>
      <c s="49" t="str">
        <f>NCB_Detail_by_Geog_Ref!C273</f>
        <v>NA</v>
      </c>
      <c s="49" t="str">
        <f>NCB_Detail_by_Geog_Ref!D273</f>
        <v>NA</v>
      </c>
      <c s="136" t="str">
        <f>NCB_Detail_by_Geog_Ref!E273</f>
        <v>NA</v>
      </c>
      <c s="203">
        <f>NCB_Detail_by_Geog_Ref!G273</f>
        <v>0</v>
      </c>
      <c s="49" t="str">
        <f>NCB_Detail_by_Geog_Ref!H273</f>
        <v>NA</v>
      </c>
      <c s="49" t="str">
        <f>NCB_Detail_by_Geog_Ref!I273</f>
        <v>NA</v>
      </c>
      <c s="49" t="str">
        <f>NCB_Detail_by_Geog_Ref!J273</f>
        <v>NA</v>
      </c>
      <c s="203">
        <f>NCB_Detail_by_Geog_Ref!L273</f>
        <v>0</v>
      </c>
      <c s="49" t="str">
        <f>NCB_Detail_by_Geog_Ref!M273</f>
        <v>NA</v>
      </c>
      <c s="49" t="str">
        <f>NCB_Detail_by_Geog_Ref!N273</f>
        <v>NA</v>
      </c>
      <c s="136" t="str">
        <f>NCB_Detail_by_Geog_Ref!O273</f>
        <v>NA</v>
      </c>
      <c s="203">
        <f>NCB_Detail_by_Geog_Ref!Q273</f>
        <v>0</v>
      </c>
      <c s="49" t="str">
        <f>NCB_Detail_by_Geog_Ref!R273</f>
        <v>NA</v>
      </c>
      <c s="49" t="str">
        <f>NCB_Detail_by_Geog_Ref!S273</f>
        <v>NA</v>
      </c>
      <c s="136" t="str">
        <f>NCB_Detail_by_Geog_Ref!T273</f>
        <v>NA</v>
      </c>
    </row>
    <row r="276" spans="1:19" ht="15" customHeight="1">
      <c r="A276" s="367"/>
      <c s="182" t="s">
        <v>368</v>
      </c>
      <c s="266" t="s">
        <v>997</v>
      </c>
      <c s="200">
        <f>NCB_Detail_by_Geog_Ref!B274</f>
        <v>0</v>
      </c>
      <c s="49" t="str">
        <f>NCB_Detail_by_Geog_Ref!C274</f>
        <v>NA</v>
      </c>
      <c s="49" t="str">
        <f>NCB_Detail_by_Geog_Ref!D274</f>
        <v>NA</v>
      </c>
      <c s="136" t="str">
        <f>NCB_Detail_by_Geog_Ref!E274</f>
        <v>NA</v>
      </c>
      <c s="203">
        <f>NCB_Detail_by_Geog_Ref!G274</f>
        <v>0</v>
      </c>
      <c s="49" t="str">
        <f>NCB_Detail_by_Geog_Ref!H274</f>
        <v>NA</v>
      </c>
      <c s="49" t="str">
        <f>NCB_Detail_by_Geog_Ref!I274</f>
        <v>NA</v>
      </c>
      <c s="49" t="str">
        <f>NCB_Detail_by_Geog_Ref!J274</f>
        <v>NA</v>
      </c>
      <c s="203">
        <f>NCB_Detail_by_Geog_Ref!L274</f>
        <v>0</v>
      </c>
      <c s="49" t="str">
        <f>NCB_Detail_by_Geog_Ref!M274</f>
        <v>NA</v>
      </c>
      <c s="49" t="str">
        <f>NCB_Detail_by_Geog_Ref!N274</f>
        <v>NA</v>
      </c>
      <c s="136" t="str">
        <f>NCB_Detail_by_Geog_Ref!O274</f>
        <v>NA</v>
      </c>
      <c s="203">
        <f>NCB_Detail_by_Geog_Ref!Q274</f>
        <v>0</v>
      </c>
      <c s="49" t="str">
        <f>NCB_Detail_by_Geog_Ref!R274</f>
        <v>NA</v>
      </c>
      <c s="49" t="str">
        <f>NCB_Detail_by_Geog_Ref!S274</f>
        <v>NA</v>
      </c>
      <c s="136" t="str">
        <f>NCB_Detail_by_Geog_Ref!T274</f>
        <v>NA</v>
      </c>
    </row>
    <row r="277" spans="1:19" ht="15" customHeight="1">
      <c r="A277" s="367"/>
      <c s="182" t="s">
        <v>275</v>
      </c>
      <c s="266" t="s">
        <v>998</v>
      </c>
      <c s="200">
        <f>NCB_Detail_by_Geog_Ref!B275</f>
        <v>0</v>
      </c>
      <c s="49" t="str">
        <f>NCB_Detail_by_Geog_Ref!C275</f>
        <v>NA</v>
      </c>
      <c s="49" t="str">
        <f>NCB_Detail_by_Geog_Ref!D275</f>
        <v>NA</v>
      </c>
      <c s="136" t="str">
        <f>NCB_Detail_by_Geog_Ref!E275</f>
        <v>NA</v>
      </c>
      <c s="203">
        <f>NCB_Detail_by_Geog_Ref!G275</f>
        <v>0</v>
      </c>
      <c s="49" t="str">
        <f>NCB_Detail_by_Geog_Ref!H275</f>
        <v>NA</v>
      </c>
      <c s="49" t="str">
        <f>NCB_Detail_by_Geog_Ref!I275</f>
        <v>NA</v>
      </c>
      <c s="49" t="str">
        <f>NCB_Detail_by_Geog_Ref!J275</f>
        <v>NA</v>
      </c>
      <c s="203">
        <f>NCB_Detail_by_Geog_Ref!L275</f>
        <v>0</v>
      </c>
      <c s="49" t="str">
        <f>NCB_Detail_by_Geog_Ref!M275</f>
        <v>NA</v>
      </c>
      <c s="49" t="str">
        <f>NCB_Detail_by_Geog_Ref!N275</f>
        <v>NA</v>
      </c>
      <c s="136" t="str">
        <f>NCB_Detail_by_Geog_Ref!O275</f>
        <v>NA</v>
      </c>
      <c s="203">
        <f>NCB_Detail_by_Geog_Ref!Q275</f>
        <v>0</v>
      </c>
      <c s="49" t="str">
        <f>NCB_Detail_by_Geog_Ref!R275</f>
        <v>NA</v>
      </c>
      <c s="49" t="str">
        <f>NCB_Detail_by_Geog_Ref!S275</f>
        <v>NA</v>
      </c>
      <c s="136" t="str">
        <f>NCB_Detail_by_Geog_Ref!T275</f>
        <v>NA</v>
      </c>
    </row>
    <row r="278" spans="1:19" ht="15" customHeight="1">
      <c r="A278" s="367"/>
      <c s="53" t="s">
        <v>200</v>
      </c>
      <c s="225" t="s">
        <v>593</v>
      </c>
      <c s="200">
        <f>NCB_Detail_by_Geog_Ref!B276</f>
        <v>0</v>
      </c>
      <c s="49" t="str">
        <f>NCB_Detail_by_Geog_Ref!C276</f>
        <v>NA</v>
      </c>
      <c s="49" t="str">
        <f>NCB_Detail_by_Geog_Ref!D276</f>
        <v>NA</v>
      </c>
      <c s="136" t="str">
        <f>NCB_Detail_by_Geog_Ref!E276</f>
        <v>NA</v>
      </c>
      <c s="203">
        <f>NCB_Detail_by_Geog_Ref!G276</f>
        <v>0</v>
      </c>
      <c s="49" t="str">
        <f>NCB_Detail_by_Geog_Ref!H276</f>
        <v>NA</v>
      </c>
      <c s="49" t="str">
        <f>NCB_Detail_by_Geog_Ref!I276</f>
        <v>NA</v>
      </c>
      <c s="49" t="str">
        <f>NCB_Detail_by_Geog_Ref!J276</f>
        <v>NA</v>
      </c>
      <c s="203">
        <f>NCB_Detail_by_Geog_Ref!L276</f>
        <v>0</v>
      </c>
      <c s="49" t="str">
        <f>NCB_Detail_by_Geog_Ref!M276</f>
        <v>NA</v>
      </c>
      <c s="49" t="str">
        <f>NCB_Detail_by_Geog_Ref!N276</f>
        <v>NA</v>
      </c>
      <c s="136" t="str">
        <f>NCB_Detail_by_Geog_Ref!O276</f>
        <v>NA</v>
      </c>
      <c s="203">
        <f>NCB_Detail_by_Geog_Ref!Q276</f>
        <v>0</v>
      </c>
      <c s="49" t="str">
        <f>NCB_Detail_by_Geog_Ref!R276</f>
        <v>NA</v>
      </c>
      <c s="49" t="str">
        <f>NCB_Detail_by_Geog_Ref!S276</f>
        <v>NA</v>
      </c>
      <c s="136" t="str">
        <f>NCB_Detail_by_Geog_Ref!T276</f>
        <v>NA</v>
      </c>
    </row>
    <row r="279" spans="1:19" ht="15" customHeight="1">
      <c r="A279" s="367"/>
      <c s="53" t="s">
        <v>201</v>
      </c>
      <c s="225" t="s">
        <v>594</v>
      </c>
      <c s="200">
        <f>NCB_Detail_by_Geog_Ref!B277</f>
        <v>0</v>
      </c>
      <c s="49" t="str">
        <f>NCB_Detail_by_Geog_Ref!C277</f>
        <v>NA</v>
      </c>
      <c s="49" t="str">
        <f>NCB_Detail_by_Geog_Ref!D277</f>
        <v>NA</v>
      </c>
      <c s="136" t="str">
        <f>NCB_Detail_by_Geog_Ref!E277</f>
        <v>NA</v>
      </c>
      <c s="203">
        <f>NCB_Detail_by_Geog_Ref!G277</f>
        <v>0</v>
      </c>
      <c s="49" t="str">
        <f>NCB_Detail_by_Geog_Ref!H277</f>
        <v>NA</v>
      </c>
      <c s="49" t="str">
        <f>NCB_Detail_by_Geog_Ref!I277</f>
        <v>NA</v>
      </c>
      <c s="49" t="str">
        <f>NCB_Detail_by_Geog_Ref!J277</f>
        <v>NA</v>
      </c>
      <c s="203">
        <f>NCB_Detail_by_Geog_Ref!L277</f>
        <v>0</v>
      </c>
      <c s="49" t="str">
        <f>NCB_Detail_by_Geog_Ref!M277</f>
        <v>NA</v>
      </c>
      <c s="49" t="str">
        <f>NCB_Detail_by_Geog_Ref!N277</f>
        <v>NA</v>
      </c>
      <c s="136" t="str">
        <f>NCB_Detail_by_Geog_Ref!O277</f>
        <v>NA</v>
      </c>
      <c s="203">
        <f>NCB_Detail_by_Geog_Ref!Q277</f>
        <v>0</v>
      </c>
      <c s="49" t="str">
        <f>NCB_Detail_by_Geog_Ref!R277</f>
        <v>NA</v>
      </c>
      <c s="49" t="str">
        <f>NCB_Detail_by_Geog_Ref!S277</f>
        <v>NA</v>
      </c>
      <c s="136" t="str">
        <f>NCB_Detail_by_Geog_Ref!T277</f>
        <v>NA</v>
      </c>
    </row>
    <row r="280" spans="1:19" ht="15" customHeight="1">
      <c r="A280" s="367"/>
      <c s="53" t="s">
        <v>369</v>
      </c>
      <c s="225" t="s">
        <v>595</v>
      </c>
      <c s="200">
        <f>NCB_Detail_by_Geog_Ref!B278</f>
        <v>0</v>
      </c>
      <c s="49" t="str">
        <f>NCB_Detail_by_Geog_Ref!C278</f>
        <v>NA</v>
      </c>
      <c s="49" t="str">
        <f>NCB_Detail_by_Geog_Ref!D278</f>
        <v>NA</v>
      </c>
      <c s="136" t="str">
        <f>NCB_Detail_by_Geog_Ref!E278</f>
        <v>NA</v>
      </c>
      <c s="203">
        <f>NCB_Detail_by_Geog_Ref!G278</f>
        <v>0</v>
      </c>
      <c s="49" t="str">
        <f>NCB_Detail_by_Geog_Ref!H278</f>
        <v>NA</v>
      </c>
      <c s="49" t="str">
        <f>NCB_Detail_by_Geog_Ref!I278</f>
        <v>NA</v>
      </c>
      <c s="49" t="str">
        <f>NCB_Detail_by_Geog_Ref!J278</f>
        <v>NA</v>
      </c>
      <c s="203">
        <f>NCB_Detail_by_Geog_Ref!L278</f>
        <v>0</v>
      </c>
      <c s="49" t="str">
        <f>NCB_Detail_by_Geog_Ref!M278</f>
        <v>NA</v>
      </c>
      <c s="49" t="str">
        <f>NCB_Detail_by_Geog_Ref!N278</f>
        <v>NA</v>
      </c>
      <c s="136" t="str">
        <f>NCB_Detail_by_Geog_Ref!O278</f>
        <v>NA</v>
      </c>
      <c s="203">
        <f>NCB_Detail_by_Geog_Ref!Q278</f>
        <v>0</v>
      </c>
      <c s="49" t="str">
        <f>NCB_Detail_by_Geog_Ref!R278</f>
        <v>NA</v>
      </c>
      <c s="49" t="str">
        <f>NCB_Detail_by_Geog_Ref!S278</f>
        <v>NA</v>
      </c>
      <c s="136" t="str">
        <f>NCB_Detail_by_Geog_Ref!T278</f>
        <v>NA</v>
      </c>
    </row>
    <row r="281" spans="1:19" ht="15" customHeight="1">
      <c r="A281" s="367"/>
      <c s="178" t="s">
        <v>351</v>
      </c>
      <c s="226" t="s">
        <v>999</v>
      </c>
      <c s="200">
        <f>NCB_Detail_by_Geog_Ref!B279</f>
        <v>0</v>
      </c>
      <c s="49" t="str">
        <f>NCB_Detail_by_Geog_Ref!C279</f>
        <v>NA</v>
      </c>
      <c s="49" t="str">
        <f>NCB_Detail_by_Geog_Ref!D279</f>
        <v>NA</v>
      </c>
      <c s="136" t="str">
        <f>NCB_Detail_by_Geog_Ref!E279</f>
        <v>NA</v>
      </c>
      <c s="203">
        <f>NCB_Detail_by_Geog_Ref!G279</f>
        <v>0</v>
      </c>
      <c s="49" t="str">
        <f>NCB_Detail_by_Geog_Ref!H279</f>
        <v>NA</v>
      </c>
      <c s="49" t="str">
        <f>NCB_Detail_by_Geog_Ref!I279</f>
        <v>NA</v>
      </c>
      <c s="49" t="str">
        <f>NCB_Detail_by_Geog_Ref!J279</f>
        <v>NA</v>
      </c>
      <c s="203">
        <f>NCB_Detail_by_Geog_Ref!L279</f>
        <v>0</v>
      </c>
      <c s="49" t="str">
        <f>NCB_Detail_by_Geog_Ref!M279</f>
        <v>NA</v>
      </c>
      <c s="49" t="str">
        <f>NCB_Detail_by_Geog_Ref!N279</f>
        <v>NA</v>
      </c>
      <c s="136" t="str">
        <f>NCB_Detail_by_Geog_Ref!O279</f>
        <v>NA</v>
      </c>
      <c s="203">
        <f>NCB_Detail_by_Geog_Ref!Q279</f>
        <v>0</v>
      </c>
      <c s="49" t="str">
        <f>NCB_Detail_by_Geog_Ref!R279</f>
        <v>NA</v>
      </c>
      <c s="49" t="str">
        <f>NCB_Detail_by_Geog_Ref!S279</f>
        <v>NA</v>
      </c>
      <c s="136" t="str">
        <f>NCB_Detail_by_Geog_Ref!T279</f>
        <v>NA</v>
      </c>
    </row>
    <row r="282" spans="1:19" ht="15" customHeight="1">
      <c r="A282" s="367"/>
      <c s="178" t="s">
        <v>318</v>
      </c>
      <c s="226" t="s">
        <v>1000</v>
      </c>
      <c s="200">
        <f>NCB_Detail_by_Geog_Ref!B280</f>
        <v>0</v>
      </c>
      <c s="49" t="str">
        <f>NCB_Detail_by_Geog_Ref!C280</f>
        <v>NA</v>
      </c>
      <c s="49" t="str">
        <f>NCB_Detail_by_Geog_Ref!D280</f>
        <v>NA</v>
      </c>
      <c s="136" t="str">
        <f>NCB_Detail_by_Geog_Ref!E280</f>
        <v>NA</v>
      </c>
      <c s="203">
        <f>NCB_Detail_by_Geog_Ref!G280</f>
        <v>0</v>
      </c>
      <c s="49" t="str">
        <f>NCB_Detail_by_Geog_Ref!H280</f>
        <v>NA</v>
      </c>
      <c s="49" t="str">
        <f>NCB_Detail_by_Geog_Ref!I280</f>
        <v>NA</v>
      </c>
      <c s="49" t="str">
        <f>NCB_Detail_by_Geog_Ref!J280</f>
        <v>NA</v>
      </c>
      <c s="203">
        <f>NCB_Detail_by_Geog_Ref!L280</f>
        <v>0</v>
      </c>
      <c s="49" t="str">
        <f>NCB_Detail_by_Geog_Ref!M280</f>
        <v>NA</v>
      </c>
      <c s="49" t="str">
        <f>NCB_Detail_by_Geog_Ref!N280</f>
        <v>NA</v>
      </c>
      <c s="136" t="str">
        <f>NCB_Detail_by_Geog_Ref!O280</f>
        <v>NA</v>
      </c>
      <c s="203">
        <f>NCB_Detail_by_Geog_Ref!Q280</f>
        <v>0</v>
      </c>
      <c s="49" t="str">
        <f>NCB_Detail_by_Geog_Ref!R280</f>
        <v>NA</v>
      </c>
      <c s="49" t="str">
        <f>NCB_Detail_by_Geog_Ref!S280</f>
        <v>NA</v>
      </c>
      <c s="136" t="str">
        <f>NCB_Detail_by_Geog_Ref!T280</f>
        <v>NA</v>
      </c>
    </row>
    <row r="283" spans="1:19" ht="15" customHeight="1">
      <c r="A283" s="367"/>
      <c s="53" t="s">
        <v>241</v>
      </c>
      <c s="225" t="s">
        <v>596</v>
      </c>
      <c s="200">
        <f>NCB_Detail_by_Geog_Ref!B281</f>
        <v>0</v>
      </c>
      <c s="49" t="str">
        <f>NCB_Detail_by_Geog_Ref!C281</f>
        <v>NA</v>
      </c>
      <c s="49" t="str">
        <f>NCB_Detail_by_Geog_Ref!D281</f>
        <v>NA</v>
      </c>
      <c s="136" t="str">
        <f>NCB_Detail_by_Geog_Ref!E281</f>
        <v>NA</v>
      </c>
      <c s="203">
        <f>NCB_Detail_by_Geog_Ref!G281</f>
        <v>0</v>
      </c>
      <c s="49" t="str">
        <f>NCB_Detail_by_Geog_Ref!H281</f>
        <v>NA</v>
      </c>
      <c s="49" t="str">
        <f>NCB_Detail_by_Geog_Ref!I281</f>
        <v>NA</v>
      </c>
      <c s="49" t="str">
        <f>NCB_Detail_by_Geog_Ref!J281</f>
        <v>NA</v>
      </c>
      <c s="203">
        <f>NCB_Detail_by_Geog_Ref!L281</f>
        <v>0</v>
      </c>
      <c s="49" t="str">
        <f>NCB_Detail_by_Geog_Ref!M281</f>
        <v>NA</v>
      </c>
      <c s="49" t="str">
        <f>NCB_Detail_by_Geog_Ref!N281</f>
        <v>NA</v>
      </c>
      <c s="136" t="str">
        <f>NCB_Detail_by_Geog_Ref!O281</f>
        <v>NA</v>
      </c>
      <c s="203">
        <f>NCB_Detail_by_Geog_Ref!Q281</f>
        <v>0</v>
      </c>
      <c s="49" t="str">
        <f>NCB_Detail_by_Geog_Ref!R281</f>
        <v>NA</v>
      </c>
      <c s="49" t="str">
        <f>NCB_Detail_by_Geog_Ref!S281</f>
        <v>NA</v>
      </c>
      <c s="136" t="str">
        <f>NCB_Detail_by_Geog_Ref!T281</f>
        <v>NA</v>
      </c>
    </row>
    <row r="284" spans="1:19" ht="15" customHeight="1">
      <c r="A284" s="367"/>
      <c s="53" t="s">
        <v>555</v>
      </c>
      <c s="225" t="s">
        <v>1001</v>
      </c>
      <c s="200">
        <f>NCB_Detail_by_Geog_Ref!B282</f>
        <v>0</v>
      </c>
      <c s="49" t="str">
        <f>NCB_Detail_by_Geog_Ref!C282</f>
        <v>NA</v>
      </c>
      <c s="49" t="str">
        <f>NCB_Detail_by_Geog_Ref!D282</f>
        <v>NA</v>
      </c>
      <c s="136" t="str">
        <f>NCB_Detail_by_Geog_Ref!E282</f>
        <v>NA</v>
      </c>
      <c s="203">
        <f>NCB_Detail_by_Geog_Ref!G282</f>
        <v>0</v>
      </c>
      <c s="49" t="str">
        <f>NCB_Detail_by_Geog_Ref!H282</f>
        <v>NA</v>
      </c>
      <c s="49" t="str">
        <f>NCB_Detail_by_Geog_Ref!I282</f>
        <v>NA</v>
      </c>
      <c s="49" t="str">
        <f>NCB_Detail_by_Geog_Ref!J282</f>
        <v>NA</v>
      </c>
      <c s="203">
        <f>NCB_Detail_by_Geog_Ref!L282</f>
        <v>0</v>
      </c>
      <c s="49" t="str">
        <f>NCB_Detail_by_Geog_Ref!M282</f>
        <v>NA</v>
      </c>
      <c s="49" t="str">
        <f>NCB_Detail_by_Geog_Ref!N282</f>
        <v>NA</v>
      </c>
      <c s="136" t="str">
        <f>NCB_Detail_by_Geog_Ref!O282</f>
        <v>NA</v>
      </c>
      <c s="203">
        <f>NCB_Detail_by_Geog_Ref!Q282</f>
        <v>0</v>
      </c>
      <c s="49" t="str">
        <f>NCB_Detail_by_Geog_Ref!R282</f>
        <v>NA</v>
      </c>
      <c s="49" t="str">
        <f>NCB_Detail_by_Geog_Ref!S282</f>
        <v>NA</v>
      </c>
      <c s="136" t="str">
        <f>NCB_Detail_by_Geog_Ref!T282</f>
        <v>NA</v>
      </c>
    </row>
    <row r="285" spans="1:19" ht="15" customHeight="1">
      <c r="A285" s="367"/>
      <c s="147" t="s">
        <v>325</v>
      </c>
      <c s="185" t="s">
        <v>597</v>
      </c>
      <c s="200">
        <f>NCB_Detail_by_Geog_Ref!B283</f>
        <v>0</v>
      </c>
      <c s="49" t="str">
        <f>NCB_Detail_by_Geog_Ref!C283</f>
        <v>NA</v>
      </c>
      <c s="49" t="str">
        <f>NCB_Detail_by_Geog_Ref!D283</f>
        <v>NA</v>
      </c>
      <c s="136" t="str">
        <f>NCB_Detail_by_Geog_Ref!E283</f>
        <v>NA</v>
      </c>
      <c s="203">
        <f>NCB_Detail_by_Geog_Ref!G283</f>
        <v>0</v>
      </c>
      <c s="49" t="str">
        <f>NCB_Detail_by_Geog_Ref!H283</f>
        <v>NA</v>
      </c>
      <c s="49" t="str">
        <f>NCB_Detail_by_Geog_Ref!I283</f>
        <v>NA</v>
      </c>
      <c s="49" t="str">
        <f>NCB_Detail_by_Geog_Ref!J283</f>
        <v>NA</v>
      </c>
      <c s="203">
        <f>NCB_Detail_by_Geog_Ref!L283</f>
        <v>0</v>
      </c>
      <c s="49" t="str">
        <f>NCB_Detail_by_Geog_Ref!M283</f>
        <v>NA</v>
      </c>
      <c s="49" t="str">
        <f>NCB_Detail_by_Geog_Ref!N283</f>
        <v>NA</v>
      </c>
      <c s="136" t="str">
        <f>NCB_Detail_by_Geog_Ref!O283</f>
        <v>NA</v>
      </c>
      <c s="203">
        <f>NCB_Detail_by_Geog_Ref!Q283</f>
        <v>0</v>
      </c>
      <c s="49" t="str">
        <f>NCB_Detail_by_Geog_Ref!R283</f>
        <v>NA</v>
      </c>
      <c s="49" t="str">
        <f>NCB_Detail_by_Geog_Ref!S283</f>
        <v>NA</v>
      </c>
      <c s="136" t="str">
        <f>NCB_Detail_by_Geog_Ref!T283</f>
        <v>NA</v>
      </c>
    </row>
    <row r="286" spans="1:19" ht="15" customHeight="1">
      <c r="A286" s="368"/>
      <c s="54" t="s">
        <v>324</v>
      </c>
      <c s="225" t="s">
        <v>224</v>
      </c>
      <c s="202">
        <f>NCB_Detail_by_Geog_Ref!B284</f>
        <v>0</v>
      </c>
      <c s="52" t="str">
        <f>NCB_Detail_by_Geog_Ref!C284</f>
        <v>NA</v>
      </c>
      <c s="52" t="str">
        <f>NCB_Detail_by_Geog_Ref!D284</f>
        <v>NA</v>
      </c>
      <c s="137" t="str">
        <f>NCB_Detail_by_Geog_Ref!E284</f>
        <v>NA</v>
      </c>
      <c s="205">
        <f>NCB_Detail_by_Geog_Ref!G284</f>
        <v>0</v>
      </c>
      <c s="52" t="str">
        <f>NCB_Detail_by_Geog_Ref!H284</f>
        <v>NA</v>
      </c>
      <c s="52" t="str">
        <f>NCB_Detail_by_Geog_Ref!I284</f>
        <v>NA</v>
      </c>
      <c s="52" t="str">
        <f>NCB_Detail_by_Geog_Ref!J284</f>
        <v>NA</v>
      </c>
      <c s="205">
        <f>NCB_Detail_by_Geog_Ref!L284</f>
        <v>0</v>
      </c>
      <c s="52" t="str">
        <f>NCB_Detail_by_Geog_Ref!M284</f>
        <v>NA</v>
      </c>
      <c s="52" t="str">
        <f>NCB_Detail_by_Geog_Ref!N284</f>
        <v>NA</v>
      </c>
      <c s="137" t="str">
        <f>NCB_Detail_by_Geog_Ref!O284</f>
        <v>NA</v>
      </c>
      <c s="205">
        <f>NCB_Detail_by_Geog_Ref!Q284</f>
        <v>0</v>
      </c>
      <c s="52" t="str">
        <f>NCB_Detail_by_Geog_Ref!R284</f>
        <v>NA</v>
      </c>
      <c s="52" t="str">
        <f>NCB_Detail_by_Geog_Ref!S284</f>
        <v>NA</v>
      </c>
      <c s="137" t="str">
        <f>NCB_Detail_by_Geog_Ref!T284</f>
        <v>NA</v>
      </c>
    </row>
    <row r="287" spans="1:145" s="131" customFormat="1" ht="15" customHeight="1">
      <c r="A287" s="354" t="s">
        <v>385</v>
      </c>
      <c s="138" t="s">
        <v>32</v>
      </c>
      <c s="185" t="s">
        <v>564</v>
      </c>
      <c s="201">
        <f>NCB_Detail_by_Geog_Ref!B285</f>
        <v>0</v>
      </c>
      <c s="51" t="str">
        <f>NCB_Detail_by_Geog_Ref!C285</f>
        <v>NA</v>
      </c>
      <c s="51" t="str">
        <f>NCB_Detail_by_Geog_Ref!D285</f>
        <v>NA</v>
      </c>
      <c s="132"/>
      <c s="204">
        <f>NCB_Detail_by_Geog_Ref!G285</f>
        <v>0</v>
      </c>
      <c s="51" t="str">
        <f>NCB_Detail_by_Geog_Ref!H285</f>
        <v>NA</v>
      </c>
      <c s="51" t="str">
        <f>NCB_Detail_by_Geog_Ref!I285</f>
        <v>NA</v>
      </c>
      <c s="132"/>
      <c s="204">
        <f>NCB_Detail_by_Geog_Ref!L285</f>
        <v>0</v>
      </c>
      <c s="51" t="str">
        <f>NCB_Detail_by_Geog_Ref!M285</f>
        <v>NA</v>
      </c>
      <c s="51" t="str">
        <f>NCB_Detail_by_Geog_Ref!N285</f>
        <v>NA</v>
      </c>
      <c s="132"/>
      <c s="204">
        <f>NCB_Detail_by_Geog_Ref!Q285</f>
        <v>0</v>
      </c>
      <c s="51" t="str">
        <f>NCB_Detail_by_Geog_Ref!R285</f>
        <v>NA</v>
      </c>
      <c s="51" t="str">
        <f>NCB_Detail_by_Geog_Ref!S285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88" spans="1:19" ht="15" customHeight="1">
      <c r="A288" s="355"/>
      <c s="148" t="s">
        <v>409</v>
      </c>
      <c s="186" t="s">
        <v>1002</v>
      </c>
      <c s="200">
        <f>NCB_Detail_by_Geog_Ref!B286</f>
        <v>0</v>
      </c>
      <c s="49" t="str">
        <f>NCB_Detail_by_Geog_Ref!C286</f>
        <v>NA</v>
      </c>
      <c s="49" t="str">
        <f>NCB_Detail_by_Geog_Ref!D286</f>
        <v>NA</v>
      </c>
      <c s="136" t="str">
        <f>NCB_Detail_by_Geog_Ref!E286</f>
        <v>NA</v>
      </c>
      <c s="203">
        <f>NCB_Detail_by_Geog_Ref!G286</f>
        <v>0</v>
      </c>
      <c s="49" t="str">
        <f>NCB_Detail_by_Geog_Ref!H286</f>
        <v>NA</v>
      </c>
      <c s="49" t="str">
        <f>NCB_Detail_by_Geog_Ref!I286</f>
        <v>NA</v>
      </c>
      <c s="136" t="str">
        <f>NCB_Detail_by_Geog_Ref!J286</f>
        <v>NA</v>
      </c>
      <c s="203">
        <f>NCB_Detail_by_Geog_Ref!L286</f>
        <v>0</v>
      </c>
      <c s="49" t="str">
        <f>NCB_Detail_by_Geog_Ref!M286</f>
        <v>NA</v>
      </c>
      <c s="49" t="str">
        <f>NCB_Detail_by_Geog_Ref!N286</f>
        <v>NA</v>
      </c>
      <c s="136" t="str">
        <f>NCB_Detail_by_Geog_Ref!O286</f>
        <v>NA</v>
      </c>
      <c s="203">
        <f>NCB_Detail_by_Geog_Ref!Q286</f>
        <v>0</v>
      </c>
      <c s="49" t="str">
        <f>NCB_Detail_by_Geog_Ref!R286</f>
        <v>NA</v>
      </c>
      <c s="49" t="str">
        <f>NCB_Detail_by_Geog_Ref!S286</f>
        <v>NA</v>
      </c>
      <c s="136" t="str">
        <f>NCB_Detail_by_Geog_Ref!T286</f>
        <v>NA</v>
      </c>
    </row>
    <row r="289" spans="1:19" ht="15" customHeight="1">
      <c r="A289" s="355"/>
      <c s="148" t="s">
        <v>440</v>
      </c>
      <c s="186" t="s">
        <v>1003</v>
      </c>
      <c s="200">
        <f>NCB_Detail_by_Geog_Ref!B287</f>
        <v>0</v>
      </c>
      <c s="49" t="str">
        <f>NCB_Detail_by_Geog_Ref!C287</f>
        <v>NA</v>
      </c>
      <c s="49" t="str">
        <f>NCB_Detail_by_Geog_Ref!D287</f>
        <v>NA</v>
      </c>
      <c s="136" t="str">
        <f>NCB_Detail_by_Geog_Ref!E287</f>
        <v>NA</v>
      </c>
      <c s="203">
        <f>NCB_Detail_by_Geog_Ref!G287</f>
        <v>0</v>
      </c>
      <c s="49" t="str">
        <f>NCB_Detail_by_Geog_Ref!H287</f>
        <v>NA</v>
      </c>
      <c s="49" t="str">
        <f>NCB_Detail_by_Geog_Ref!I287</f>
        <v>NA</v>
      </c>
      <c s="136" t="str">
        <f>NCB_Detail_by_Geog_Ref!J287</f>
        <v>NA</v>
      </c>
      <c s="203">
        <f>NCB_Detail_by_Geog_Ref!L287</f>
        <v>0</v>
      </c>
      <c s="49" t="str">
        <f>NCB_Detail_by_Geog_Ref!M287</f>
        <v>NA</v>
      </c>
      <c s="49" t="str">
        <f>NCB_Detail_by_Geog_Ref!N287</f>
        <v>NA</v>
      </c>
      <c s="136" t="str">
        <f>NCB_Detail_by_Geog_Ref!O287</f>
        <v>NA</v>
      </c>
      <c s="203">
        <f>NCB_Detail_by_Geog_Ref!Q287</f>
        <v>0</v>
      </c>
      <c s="49" t="str">
        <f>NCB_Detail_by_Geog_Ref!R287</f>
        <v>NA</v>
      </c>
      <c s="49" t="str">
        <f>NCB_Detail_by_Geog_Ref!S287</f>
        <v>NA</v>
      </c>
      <c s="136" t="str">
        <f>NCB_Detail_by_Geog_Ref!T287</f>
        <v>NA</v>
      </c>
    </row>
    <row r="290" spans="1:145" s="135" customFormat="1" ht="15" customHeight="1">
      <c r="A290" s="355"/>
      <c s="145" t="s">
        <v>299</v>
      </c>
      <c s="185" t="s">
        <v>565</v>
      </c>
      <c s="213">
        <f>NCB_Detail_by_Geog_Ref!B288</f>
        <v>0</v>
      </c>
      <c s="133" t="str">
        <f>NCB_Detail_by_Geog_Ref!C288</f>
        <v>NA</v>
      </c>
      <c s="133" t="str">
        <f>NCB_Detail_by_Geog_Ref!D288</f>
        <v>NA</v>
      </c>
      <c s="134" t="str">
        <f>NCB_Detail_by_Geog_Ref!E288</f>
        <v>NA</v>
      </c>
      <c s="210">
        <f>NCB_Detail_by_Geog_Ref!G288</f>
        <v>0</v>
      </c>
      <c s="133" t="str">
        <f>NCB_Detail_by_Geog_Ref!H288</f>
        <v>NA</v>
      </c>
      <c s="133" t="str">
        <f>NCB_Detail_by_Geog_Ref!I288</f>
        <v>NA</v>
      </c>
      <c s="134" t="str">
        <f>NCB_Detail_by_Geog_Ref!J288</f>
        <v>NA</v>
      </c>
      <c s="210">
        <f>NCB_Detail_by_Geog_Ref!L288</f>
        <v>0</v>
      </c>
      <c s="133" t="str">
        <f>NCB_Detail_by_Geog_Ref!M288</f>
        <v>NA</v>
      </c>
      <c s="133" t="str">
        <f>NCB_Detail_by_Geog_Ref!N288</f>
        <v>NA</v>
      </c>
      <c s="134" t="str">
        <f>NCB_Detail_by_Geog_Ref!O288</f>
        <v>NA</v>
      </c>
      <c s="210">
        <f>NCB_Detail_by_Geog_Ref!Q288</f>
        <v>0</v>
      </c>
      <c s="133" t="str">
        <f>NCB_Detail_by_Geog_Ref!R288</f>
        <v>NA</v>
      </c>
      <c s="133" t="str">
        <f>NCB_Detail_by_Geog_Ref!S288</f>
        <v>NA</v>
      </c>
      <c s="134" t="str">
        <f>NCB_Detail_by_Geog_Ref!T288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91" spans="1:145" s="135" customFormat="1" ht="15" customHeight="1">
      <c r="A291" s="355"/>
      <c s="146" t="s">
        <v>441</v>
      </c>
      <c s="186" t="s">
        <v>1004</v>
      </c>
      <c s="213">
        <f>NCB_Detail_by_Geog_Ref!B289</f>
        <v>0</v>
      </c>
      <c s="133" t="str">
        <f>NCB_Detail_by_Geog_Ref!C289</f>
        <v>NA</v>
      </c>
      <c s="133" t="str">
        <f>NCB_Detail_by_Geog_Ref!D289</f>
        <v>NA</v>
      </c>
      <c s="134" t="str">
        <f>NCB_Detail_by_Geog_Ref!E289</f>
        <v>NA</v>
      </c>
      <c s="210">
        <f>NCB_Detail_by_Geog_Ref!G289</f>
        <v>0</v>
      </c>
      <c s="133" t="str">
        <f>NCB_Detail_by_Geog_Ref!H289</f>
        <v>NA</v>
      </c>
      <c s="133" t="str">
        <f>NCB_Detail_by_Geog_Ref!I289</f>
        <v>NA</v>
      </c>
      <c s="134" t="str">
        <f>NCB_Detail_by_Geog_Ref!J289</f>
        <v>NA</v>
      </c>
      <c s="210">
        <f>NCB_Detail_by_Geog_Ref!L289</f>
        <v>0</v>
      </c>
      <c s="133" t="str">
        <f>NCB_Detail_by_Geog_Ref!M289</f>
        <v>NA</v>
      </c>
      <c s="133" t="str">
        <f>NCB_Detail_by_Geog_Ref!N289</f>
        <v>NA</v>
      </c>
      <c s="134" t="str">
        <f>NCB_Detail_by_Geog_Ref!O289</f>
        <v>NA</v>
      </c>
      <c s="210">
        <f>NCB_Detail_by_Geog_Ref!Q289</f>
        <v>0</v>
      </c>
      <c s="133" t="str">
        <f>NCB_Detail_by_Geog_Ref!R289</f>
        <v>NA</v>
      </c>
      <c s="133" t="str">
        <f>NCB_Detail_by_Geog_Ref!S289</f>
        <v>NA</v>
      </c>
      <c s="134" t="str">
        <f>NCB_Detail_by_Geog_Ref!T289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92" spans="1:145" s="135" customFormat="1" ht="15" customHeight="1">
      <c r="A292" s="355"/>
      <c s="146" t="s">
        <v>442</v>
      </c>
      <c s="186" t="s">
        <v>1005</v>
      </c>
      <c s="213">
        <f>NCB_Detail_by_Geog_Ref!B290</f>
        <v>0</v>
      </c>
      <c s="133" t="str">
        <f>NCB_Detail_by_Geog_Ref!C290</f>
        <v>NA</v>
      </c>
      <c s="133" t="str">
        <f>NCB_Detail_by_Geog_Ref!D290</f>
        <v>NA</v>
      </c>
      <c s="134" t="str">
        <f>NCB_Detail_by_Geog_Ref!E290</f>
        <v>NA</v>
      </c>
      <c s="210">
        <f>NCB_Detail_by_Geog_Ref!G290</f>
        <v>0</v>
      </c>
      <c s="133" t="str">
        <f>NCB_Detail_by_Geog_Ref!H290</f>
        <v>NA</v>
      </c>
      <c s="133" t="str">
        <f>NCB_Detail_by_Geog_Ref!I290</f>
        <v>NA</v>
      </c>
      <c s="134" t="str">
        <f>NCB_Detail_by_Geog_Ref!J290</f>
        <v>NA</v>
      </c>
      <c s="210">
        <f>NCB_Detail_by_Geog_Ref!L290</f>
        <v>0</v>
      </c>
      <c s="133" t="str">
        <f>NCB_Detail_by_Geog_Ref!M290</f>
        <v>NA</v>
      </c>
      <c s="133" t="str">
        <f>NCB_Detail_by_Geog_Ref!N290</f>
        <v>NA</v>
      </c>
      <c s="134" t="str">
        <f>NCB_Detail_by_Geog_Ref!O290</f>
        <v>NA</v>
      </c>
      <c s="210">
        <f>NCB_Detail_by_Geog_Ref!Q290</f>
        <v>0</v>
      </c>
      <c s="133" t="str">
        <f>NCB_Detail_by_Geog_Ref!R290</f>
        <v>NA</v>
      </c>
      <c s="133" t="str">
        <f>NCB_Detail_by_Geog_Ref!S290</f>
        <v>NA</v>
      </c>
      <c s="134" t="str">
        <f>NCB_Detail_by_Geog_Ref!T290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93" spans="1:145" s="135" customFormat="1" ht="15" customHeight="1">
      <c r="A293" s="355"/>
      <c s="145" t="s">
        <v>526</v>
      </c>
      <c s="186" t="s">
        <v>1006</v>
      </c>
      <c s="213">
        <f>NCB_Detail_by_Geog_Ref!B291</f>
        <v>0</v>
      </c>
      <c s="133" t="str">
        <f>NCB_Detail_by_Geog_Ref!C291</f>
        <v>NA</v>
      </c>
      <c s="133" t="str">
        <f>NCB_Detail_by_Geog_Ref!D291</f>
        <v>NA</v>
      </c>
      <c s="134" t="str">
        <f>NCB_Detail_by_Geog_Ref!E291</f>
        <v>NA</v>
      </c>
      <c s="210">
        <f>NCB_Detail_by_Geog_Ref!G291</f>
        <v>0</v>
      </c>
      <c s="133" t="str">
        <f>NCB_Detail_by_Geog_Ref!H291</f>
        <v>NA</v>
      </c>
      <c s="133" t="str">
        <f>NCB_Detail_by_Geog_Ref!I291</f>
        <v>NA</v>
      </c>
      <c s="133" t="str">
        <f>NCB_Detail_by_Geog_Ref!J291</f>
        <v>NA</v>
      </c>
      <c s="210">
        <f>NCB_Detail_by_Geog_Ref!L291</f>
        <v>0</v>
      </c>
      <c s="133" t="str">
        <f>NCB_Detail_by_Geog_Ref!M291</f>
        <v>NA</v>
      </c>
      <c s="133" t="str">
        <f>NCB_Detail_by_Geog_Ref!N291</f>
        <v>NA</v>
      </c>
      <c s="134" t="str">
        <f>NCB_Detail_by_Geog_Ref!O291</f>
        <v>NA</v>
      </c>
      <c s="210">
        <f>NCB_Detail_by_Geog_Ref!Q291</f>
        <v>0</v>
      </c>
      <c s="133" t="str">
        <f>NCB_Detail_by_Geog_Ref!R291</f>
        <v>NA</v>
      </c>
      <c s="133" t="str">
        <f>NCB_Detail_by_Geog_Ref!S291</f>
        <v>NA</v>
      </c>
      <c s="134" t="str">
        <f>NCB_Detail_by_Geog_Ref!T291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94" spans="1:145" s="135" customFormat="1" ht="15" customHeight="1">
      <c r="A294" s="355"/>
      <c s="146" t="s">
        <v>503</v>
      </c>
      <c s="185" t="s">
        <v>1007</v>
      </c>
      <c s="213">
        <f>NCB_Detail_by_Geog_Ref!B292</f>
        <v>0</v>
      </c>
      <c s="133" t="str">
        <f>NCB_Detail_by_Geog_Ref!C292</f>
        <v>NA</v>
      </c>
      <c s="133" t="str">
        <f>NCB_Detail_by_Geog_Ref!D292</f>
        <v>NA</v>
      </c>
      <c s="134" t="str">
        <f>NCB_Detail_by_Geog_Ref!E292</f>
        <v>NA</v>
      </c>
      <c s="210">
        <f>NCB_Detail_by_Geog_Ref!G292</f>
        <v>0</v>
      </c>
      <c s="133" t="str">
        <f>NCB_Detail_by_Geog_Ref!H292</f>
        <v>NA</v>
      </c>
      <c s="133" t="str">
        <f>NCB_Detail_by_Geog_Ref!I292</f>
        <v>NA</v>
      </c>
      <c s="133" t="str">
        <f>NCB_Detail_by_Geog_Ref!J292</f>
        <v>NA</v>
      </c>
      <c s="210">
        <f>NCB_Detail_by_Geog_Ref!L292</f>
        <v>0</v>
      </c>
      <c s="133" t="str">
        <f>NCB_Detail_by_Geog_Ref!M292</f>
        <v>NA</v>
      </c>
      <c s="133" t="str">
        <f>NCB_Detail_by_Geog_Ref!N292</f>
        <v>NA</v>
      </c>
      <c s="134" t="str">
        <f>NCB_Detail_by_Geog_Ref!O292</f>
        <v>NA</v>
      </c>
      <c s="210">
        <f>NCB_Detail_by_Geog_Ref!Q292</f>
        <v>0</v>
      </c>
      <c s="133" t="str">
        <f>NCB_Detail_by_Geog_Ref!R292</f>
        <v>NA</v>
      </c>
      <c s="133" t="str">
        <f>NCB_Detail_by_Geog_Ref!S292</f>
        <v>NA</v>
      </c>
      <c s="134" t="str">
        <f>NCB_Detail_by_Geog_Ref!T292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95" spans="1:145" s="135" customFormat="1" ht="15" customHeight="1">
      <c r="A295" s="355"/>
      <c s="145" t="s">
        <v>216</v>
      </c>
      <c s="185" t="s">
        <v>1008</v>
      </c>
      <c s="213">
        <f>NCB_Detail_by_Geog_Ref!B293</f>
        <v>0</v>
      </c>
      <c s="133" t="str">
        <f>NCB_Detail_by_Geog_Ref!C293</f>
        <v>NA</v>
      </c>
      <c s="133" t="str">
        <f>NCB_Detail_by_Geog_Ref!D293</f>
        <v>NA</v>
      </c>
      <c s="134" t="str">
        <f>NCB_Detail_by_Geog_Ref!E293</f>
        <v>NA</v>
      </c>
      <c s="210">
        <f>NCB_Detail_by_Geog_Ref!G293</f>
        <v>0</v>
      </c>
      <c s="133" t="str">
        <f>NCB_Detail_by_Geog_Ref!H293</f>
        <v>NA</v>
      </c>
      <c s="133" t="str">
        <f>NCB_Detail_by_Geog_Ref!I293</f>
        <v>NA</v>
      </c>
      <c s="133" t="str">
        <f>NCB_Detail_by_Geog_Ref!J293</f>
        <v>NA</v>
      </c>
      <c s="210">
        <f>NCB_Detail_by_Geog_Ref!L293</f>
        <v>0</v>
      </c>
      <c s="133" t="str">
        <f>NCB_Detail_by_Geog_Ref!M293</f>
        <v>NA</v>
      </c>
      <c s="133" t="str">
        <f>NCB_Detail_by_Geog_Ref!N293</f>
        <v>NA</v>
      </c>
      <c s="134" t="str">
        <f>NCB_Detail_by_Geog_Ref!O293</f>
        <v>NA</v>
      </c>
      <c s="210">
        <f>NCB_Detail_by_Geog_Ref!Q293</f>
        <v>0</v>
      </c>
      <c s="133" t="str">
        <f>NCB_Detail_by_Geog_Ref!R293</f>
        <v>NA</v>
      </c>
      <c s="133" t="str">
        <f>NCB_Detail_by_Geog_Ref!S293</f>
        <v>NA</v>
      </c>
      <c s="134" t="str">
        <f>NCB_Detail_by_Geog_Ref!T293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96" spans="1:145" s="135" customFormat="1" ht="15" customHeight="1">
      <c r="A296" s="355"/>
      <c s="168" t="s">
        <v>410</v>
      </c>
      <c s="189" t="s">
        <v>1009</v>
      </c>
      <c s="213">
        <f>NCB_Detail_by_Geog_Ref!B294</f>
        <v>0</v>
      </c>
      <c s="133" t="str">
        <f>NCB_Detail_by_Geog_Ref!C294</f>
        <v>NA</v>
      </c>
      <c s="133" t="str">
        <f>NCB_Detail_by_Geog_Ref!D294</f>
        <v>NA</v>
      </c>
      <c s="134" t="str">
        <f>NCB_Detail_by_Geog_Ref!E294</f>
        <v>NA</v>
      </c>
      <c s="210">
        <f>NCB_Detail_by_Geog_Ref!G294</f>
        <v>0</v>
      </c>
      <c s="133" t="str">
        <f>NCB_Detail_by_Geog_Ref!H294</f>
        <v>NA</v>
      </c>
      <c s="133" t="str">
        <f>NCB_Detail_by_Geog_Ref!I294</f>
        <v>NA</v>
      </c>
      <c s="133" t="str">
        <f>NCB_Detail_by_Geog_Ref!J294</f>
        <v>NA</v>
      </c>
      <c s="210">
        <f>NCB_Detail_by_Geog_Ref!L294</f>
        <v>0</v>
      </c>
      <c s="133" t="str">
        <f>NCB_Detail_by_Geog_Ref!M294</f>
        <v>NA</v>
      </c>
      <c s="133" t="str">
        <f>NCB_Detail_by_Geog_Ref!N294</f>
        <v>NA</v>
      </c>
      <c s="134" t="str">
        <f>NCB_Detail_by_Geog_Ref!O294</f>
        <v>NA</v>
      </c>
      <c s="210">
        <f>NCB_Detail_by_Geog_Ref!Q294</f>
        <v>0</v>
      </c>
      <c s="133" t="str">
        <f>NCB_Detail_by_Geog_Ref!R294</f>
        <v>NA</v>
      </c>
      <c s="133" t="str">
        <f>NCB_Detail_by_Geog_Ref!S294</f>
        <v>NA</v>
      </c>
      <c s="134" t="str">
        <f>NCB_Detail_by_Geog_Ref!T294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97" spans="1:145" s="135" customFormat="1" ht="15" customHeight="1">
      <c r="A297" s="355"/>
      <c s="168" t="s">
        <v>443</v>
      </c>
      <c s="189" t="s">
        <v>1010</v>
      </c>
      <c s="213">
        <f>NCB_Detail_by_Geog_Ref!B295</f>
        <v>0</v>
      </c>
      <c s="133" t="str">
        <f>NCB_Detail_by_Geog_Ref!C295</f>
        <v>NA</v>
      </c>
      <c s="133" t="str">
        <f>NCB_Detail_by_Geog_Ref!D295</f>
        <v>NA</v>
      </c>
      <c s="134" t="str">
        <f>NCB_Detail_by_Geog_Ref!E295</f>
        <v>NA</v>
      </c>
      <c s="210">
        <f>NCB_Detail_by_Geog_Ref!G295</f>
        <v>0</v>
      </c>
      <c s="133" t="str">
        <f>NCB_Detail_by_Geog_Ref!H295</f>
        <v>NA</v>
      </c>
      <c s="133" t="str">
        <f>NCB_Detail_by_Geog_Ref!I295</f>
        <v>NA</v>
      </c>
      <c s="133" t="str">
        <f>NCB_Detail_by_Geog_Ref!J295</f>
        <v>NA</v>
      </c>
      <c s="210">
        <f>NCB_Detail_by_Geog_Ref!L295</f>
        <v>0</v>
      </c>
      <c s="133" t="str">
        <f>NCB_Detail_by_Geog_Ref!M295</f>
        <v>NA</v>
      </c>
      <c s="133" t="str">
        <f>NCB_Detail_by_Geog_Ref!N295</f>
        <v>NA</v>
      </c>
      <c s="134" t="str">
        <f>NCB_Detail_by_Geog_Ref!O295</f>
        <v>NA</v>
      </c>
      <c s="210">
        <f>NCB_Detail_by_Geog_Ref!Q295</f>
        <v>0</v>
      </c>
      <c s="133" t="str">
        <f>NCB_Detail_by_Geog_Ref!R295</f>
        <v>NA</v>
      </c>
      <c s="133" t="str">
        <f>NCB_Detail_by_Geog_Ref!S295</f>
        <v>NA</v>
      </c>
      <c s="134" t="str">
        <f>NCB_Detail_by_Geog_Ref!T295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98" spans="1:145" s="135" customFormat="1" ht="15" customHeight="1">
      <c r="A298" s="355"/>
      <c s="149" t="s">
        <v>504</v>
      </c>
      <c s="185" t="s">
        <v>1011</v>
      </c>
      <c s="213">
        <f>NCB_Detail_by_Geog_Ref!B296</f>
        <v>0</v>
      </c>
      <c s="133" t="str">
        <f>NCB_Detail_by_Geog_Ref!C296</f>
        <v>NA</v>
      </c>
      <c s="133" t="str">
        <f>NCB_Detail_by_Geog_Ref!D296</f>
        <v>NA</v>
      </c>
      <c s="134" t="str">
        <f>NCB_Detail_by_Geog_Ref!E296</f>
        <v>NA</v>
      </c>
      <c s="210">
        <f>NCB_Detail_by_Geog_Ref!G296</f>
        <v>0</v>
      </c>
      <c s="133" t="str">
        <f>NCB_Detail_by_Geog_Ref!H296</f>
        <v>NA</v>
      </c>
      <c s="133" t="str">
        <f>NCB_Detail_by_Geog_Ref!I296</f>
        <v>NA</v>
      </c>
      <c s="133" t="str">
        <f>NCB_Detail_by_Geog_Ref!J296</f>
        <v>NA</v>
      </c>
      <c s="210">
        <f>NCB_Detail_by_Geog_Ref!L296</f>
        <v>0</v>
      </c>
      <c s="133" t="str">
        <f>NCB_Detail_by_Geog_Ref!M296</f>
        <v>NA</v>
      </c>
      <c s="133" t="str">
        <f>NCB_Detail_by_Geog_Ref!N296</f>
        <v>NA</v>
      </c>
      <c s="134" t="str">
        <f>NCB_Detail_by_Geog_Ref!O296</f>
        <v>NA</v>
      </c>
      <c s="210">
        <f>NCB_Detail_by_Geog_Ref!Q296</f>
        <v>0</v>
      </c>
      <c s="133" t="str">
        <f>NCB_Detail_by_Geog_Ref!R296</f>
        <v>NA</v>
      </c>
      <c s="133" t="str">
        <f>NCB_Detail_by_Geog_Ref!S296</f>
        <v>NA</v>
      </c>
      <c s="134" t="str">
        <f>NCB_Detail_by_Geog_Ref!T296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99" spans="1:145" s="135" customFormat="1" ht="15" customHeight="1">
      <c r="A299" s="355"/>
      <c s="168" t="s">
        <v>411</v>
      </c>
      <c s="189" t="s">
        <v>1012</v>
      </c>
      <c s="213">
        <f>NCB_Detail_by_Geog_Ref!B297</f>
        <v>0</v>
      </c>
      <c s="133" t="str">
        <f>NCB_Detail_by_Geog_Ref!C297</f>
        <v>NA</v>
      </c>
      <c s="133" t="str">
        <f>NCB_Detail_by_Geog_Ref!D297</f>
        <v>NA</v>
      </c>
      <c s="134" t="str">
        <f>NCB_Detail_by_Geog_Ref!E297</f>
        <v>NA</v>
      </c>
      <c s="210">
        <f>NCB_Detail_by_Geog_Ref!G297</f>
        <v>0</v>
      </c>
      <c s="133" t="str">
        <f>NCB_Detail_by_Geog_Ref!H297</f>
        <v>NA</v>
      </c>
      <c s="133" t="str">
        <f>NCB_Detail_by_Geog_Ref!I297</f>
        <v>NA</v>
      </c>
      <c s="133" t="str">
        <f>NCB_Detail_by_Geog_Ref!J297</f>
        <v>NA</v>
      </c>
      <c s="210">
        <f>NCB_Detail_by_Geog_Ref!L297</f>
        <v>0</v>
      </c>
      <c s="133" t="str">
        <f>NCB_Detail_by_Geog_Ref!M297</f>
        <v>NA</v>
      </c>
      <c s="133" t="str">
        <f>NCB_Detail_by_Geog_Ref!N297</f>
        <v>NA</v>
      </c>
      <c s="134" t="str">
        <f>NCB_Detail_by_Geog_Ref!O297</f>
        <v>NA</v>
      </c>
      <c s="210">
        <f>NCB_Detail_by_Geog_Ref!Q297</f>
        <v>0</v>
      </c>
      <c s="133" t="str">
        <f>NCB_Detail_by_Geog_Ref!R297</f>
        <v>NA</v>
      </c>
      <c s="133" t="str">
        <f>NCB_Detail_by_Geog_Ref!S297</f>
        <v>NA</v>
      </c>
      <c s="134" t="str">
        <f>NCB_Detail_by_Geog_Ref!T297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00" spans="1:145" s="135" customFormat="1" ht="15" customHeight="1">
      <c r="A300" s="355"/>
      <c s="168" t="s">
        <v>444</v>
      </c>
      <c s="189" t="s">
        <v>1013</v>
      </c>
      <c s="213">
        <f>NCB_Detail_by_Geog_Ref!B298</f>
        <v>0</v>
      </c>
      <c s="133" t="str">
        <f>NCB_Detail_by_Geog_Ref!C298</f>
        <v>NA</v>
      </c>
      <c s="133" t="str">
        <f>NCB_Detail_by_Geog_Ref!D298</f>
        <v>NA</v>
      </c>
      <c s="134" t="str">
        <f>NCB_Detail_by_Geog_Ref!E298</f>
        <v>NA</v>
      </c>
      <c s="210">
        <f>NCB_Detail_by_Geog_Ref!G298</f>
        <v>0</v>
      </c>
      <c s="133" t="str">
        <f>NCB_Detail_by_Geog_Ref!H298</f>
        <v>NA</v>
      </c>
      <c s="133" t="str">
        <f>NCB_Detail_by_Geog_Ref!I298</f>
        <v>NA</v>
      </c>
      <c s="133" t="str">
        <f>NCB_Detail_by_Geog_Ref!J298</f>
        <v>NA</v>
      </c>
      <c s="210">
        <f>NCB_Detail_by_Geog_Ref!L298</f>
        <v>0</v>
      </c>
      <c s="133" t="str">
        <f>NCB_Detail_by_Geog_Ref!M298</f>
        <v>NA</v>
      </c>
      <c s="133" t="str">
        <f>NCB_Detail_by_Geog_Ref!N298</f>
        <v>NA</v>
      </c>
      <c s="134" t="str">
        <f>NCB_Detail_by_Geog_Ref!O298</f>
        <v>NA</v>
      </c>
      <c s="210">
        <f>NCB_Detail_by_Geog_Ref!Q298</f>
        <v>0</v>
      </c>
      <c s="133" t="str">
        <f>NCB_Detail_by_Geog_Ref!R298</f>
        <v>NA</v>
      </c>
      <c s="133" t="str">
        <f>NCB_Detail_by_Geog_Ref!S298</f>
        <v>NA</v>
      </c>
      <c s="134" t="str">
        <f>NCB_Detail_by_Geog_Ref!T298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01" spans="1:145" s="135" customFormat="1" ht="15" customHeight="1">
      <c r="A301" s="355"/>
      <c s="168" t="s">
        <v>233</v>
      </c>
      <c s="189" t="s">
        <v>1014</v>
      </c>
      <c s="213">
        <f>NCB_Detail_by_Geog_Ref!B299</f>
        <v>0</v>
      </c>
      <c s="133" t="str">
        <f>NCB_Detail_by_Geog_Ref!C299</f>
        <v>NA</v>
      </c>
      <c s="133" t="str">
        <f>NCB_Detail_by_Geog_Ref!D299</f>
        <v>NA</v>
      </c>
      <c s="134" t="str">
        <f>NCB_Detail_by_Geog_Ref!E299</f>
        <v>NA</v>
      </c>
      <c s="210">
        <f>NCB_Detail_by_Geog_Ref!G299</f>
        <v>0</v>
      </c>
      <c s="133" t="str">
        <f>NCB_Detail_by_Geog_Ref!H299</f>
        <v>NA</v>
      </c>
      <c s="133" t="str">
        <f>NCB_Detail_by_Geog_Ref!I299</f>
        <v>NA</v>
      </c>
      <c s="133" t="str">
        <f>NCB_Detail_by_Geog_Ref!J299</f>
        <v>NA</v>
      </c>
      <c s="210">
        <f>NCB_Detail_by_Geog_Ref!L299</f>
        <v>0</v>
      </c>
      <c s="133" t="str">
        <f>NCB_Detail_by_Geog_Ref!M299</f>
        <v>NA</v>
      </c>
      <c s="133" t="str">
        <f>NCB_Detail_by_Geog_Ref!N299</f>
        <v>NA</v>
      </c>
      <c s="134" t="str">
        <f>NCB_Detail_by_Geog_Ref!O299</f>
        <v>NA</v>
      </c>
      <c s="210">
        <f>NCB_Detail_by_Geog_Ref!Q299</f>
        <v>0</v>
      </c>
      <c s="133" t="str">
        <f>NCB_Detail_by_Geog_Ref!R299</f>
        <v>NA</v>
      </c>
      <c s="133" t="str">
        <f>NCB_Detail_by_Geog_Ref!S299</f>
        <v>NA</v>
      </c>
      <c s="134" t="str">
        <f>NCB_Detail_by_Geog_Ref!T299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02" spans="1:145" s="135" customFormat="1" ht="15" customHeight="1">
      <c r="A302" s="355"/>
      <c s="149" t="s">
        <v>505</v>
      </c>
      <c s="185" t="s">
        <v>1015</v>
      </c>
      <c s="213">
        <f>NCB_Detail_by_Geog_Ref!B300</f>
        <v>0</v>
      </c>
      <c s="133" t="str">
        <f>NCB_Detail_by_Geog_Ref!C300</f>
        <v>NA</v>
      </c>
      <c s="133" t="str">
        <f>NCB_Detail_by_Geog_Ref!D300</f>
        <v>NA</v>
      </c>
      <c s="134" t="str">
        <f>NCB_Detail_by_Geog_Ref!E300</f>
        <v>NA</v>
      </c>
      <c s="210">
        <f>NCB_Detail_by_Geog_Ref!G300</f>
        <v>0</v>
      </c>
      <c s="133" t="str">
        <f>NCB_Detail_by_Geog_Ref!H300</f>
        <v>NA</v>
      </c>
      <c s="133" t="str">
        <f>NCB_Detail_by_Geog_Ref!I300</f>
        <v>NA</v>
      </c>
      <c s="133" t="str">
        <f>NCB_Detail_by_Geog_Ref!J300</f>
        <v>NA</v>
      </c>
      <c s="210">
        <f>NCB_Detail_by_Geog_Ref!L300</f>
        <v>0</v>
      </c>
      <c s="133" t="str">
        <f>NCB_Detail_by_Geog_Ref!M300</f>
        <v>NA</v>
      </c>
      <c s="133" t="str">
        <f>NCB_Detail_by_Geog_Ref!N300</f>
        <v>NA</v>
      </c>
      <c s="134" t="str">
        <f>NCB_Detail_by_Geog_Ref!O300</f>
        <v>NA</v>
      </c>
      <c s="210">
        <f>NCB_Detail_by_Geog_Ref!Q300</f>
        <v>0</v>
      </c>
      <c s="133" t="str">
        <f>NCB_Detail_by_Geog_Ref!R300</f>
        <v>NA</v>
      </c>
      <c s="133" t="str">
        <f>NCB_Detail_by_Geog_Ref!S300</f>
        <v>NA</v>
      </c>
      <c s="134" t="str">
        <f>NCB_Detail_by_Geog_Ref!T300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03" spans="1:145" s="135" customFormat="1" ht="15" customHeight="1">
      <c r="A303" s="355"/>
      <c s="146" t="s">
        <v>232</v>
      </c>
      <c s="186" t="s">
        <v>1016</v>
      </c>
      <c s="213">
        <f>NCB_Detail_by_Geog_Ref!B301</f>
        <v>0</v>
      </c>
      <c s="133" t="str">
        <f>NCB_Detail_by_Geog_Ref!C301</f>
        <v>NA</v>
      </c>
      <c s="133" t="str">
        <f>NCB_Detail_by_Geog_Ref!D301</f>
        <v>NA</v>
      </c>
      <c s="134" t="str">
        <f>NCB_Detail_by_Geog_Ref!E301</f>
        <v>NA</v>
      </c>
      <c s="210">
        <f>NCB_Detail_by_Geog_Ref!G301</f>
        <v>0</v>
      </c>
      <c s="133" t="str">
        <f>NCB_Detail_by_Geog_Ref!H301</f>
        <v>NA</v>
      </c>
      <c s="133" t="str">
        <f>NCB_Detail_by_Geog_Ref!I301</f>
        <v>NA</v>
      </c>
      <c s="133" t="str">
        <f>NCB_Detail_by_Geog_Ref!J301</f>
        <v>NA</v>
      </c>
      <c s="210">
        <f>NCB_Detail_by_Geog_Ref!L301</f>
        <v>0</v>
      </c>
      <c s="133" t="str">
        <f>NCB_Detail_by_Geog_Ref!M301</f>
        <v>NA</v>
      </c>
      <c s="133" t="str">
        <f>NCB_Detail_by_Geog_Ref!N301</f>
        <v>NA</v>
      </c>
      <c s="134" t="str">
        <f>NCB_Detail_by_Geog_Ref!O301</f>
        <v>NA</v>
      </c>
      <c s="210">
        <f>NCB_Detail_by_Geog_Ref!Q301</f>
        <v>0</v>
      </c>
      <c s="133" t="str">
        <f>NCB_Detail_by_Geog_Ref!R301</f>
        <v>NA</v>
      </c>
      <c s="133" t="str">
        <f>NCB_Detail_by_Geog_Ref!S301</f>
        <v>NA</v>
      </c>
      <c s="134" t="str">
        <f>NCB_Detail_by_Geog_Ref!T301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04" spans="1:145" s="135" customFormat="1" ht="15" customHeight="1">
      <c r="A304" s="355"/>
      <c s="146" t="s">
        <v>276</v>
      </c>
      <c s="186" t="s">
        <v>1017</v>
      </c>
      <c s="213">
        <f>NCB_Detail_by_Geog_Ref!B302</f>
        <v>0</v>
      </c>
      <c s="133" t="str">
        <f>NCB_Detail_by_Geog_Ref!C302</f>
        <v>NA</v>
      </c>
      <c s="133" t="str">
        <f>NCB_Detail_by_Geog_Ref!D302</f>
        <v>NA</v>
      </c>
      <c s="134" t="str">
        <f>NCB_Detail_by_Geog_Ref!E302</f>
        <v>NA</v>
      </c>
      <c s="210">
        <f>NCB_Detail_by_Geog_Ref!G302</f>
        <v>0</v>
      </c>
      <c s="133" t="str">
        <f>NCB_Detail_by_Geog_Ref!H302</f>
        <v>NA</v>
      </c>
      <c s="133" t="str">
        <f>NCB_Detail_by_Geog_Ref!I302</f>
        <v>NA</v>
      </c>
      <c s="133" t="str">
        <f>NCB_Detail_by_Geog_Ref!J302</f>
        <v>NA</v>
      </c>
      <c s="210">
        <f>NCB_Detail_by_Geog_Ref!L302</f>
        <v>0</v>
      </c>
      <c s="133" t="str">
        <f>NCB_Detail_by_Geog_Ref!M302</f>
        <v>NA</v>
      </c>
      <c s="133" t="str">
        <f>NCB_Detail_by_Geog_Ref!N302</f>
        <v>NA</v>
      </c>
      <c s="134" t="str">
        <f>NCB_Detail_by_Geog_Ref!O302</f>
        <v>NA</v>
      </c>
      <c s="210">
        <f>NCB_Detail_by_Geog_Ref!Q302</f>
        <v>0</v>
      </c>
      <c s="133" t="str">
        <f>NCB_Detail_by_Geog_Ref!R302</f>
        <v>NA</v>
      </c>
      <c s="133" t="str">
        <f>NCB_Detail_by_Geog_Ref!S302</f>
        <v>NA</v>
      </c>
      <c s="134" t="str">
        <f>NCB_Detail_by_Geog_Ref!T302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05" spans="1:19" ht="15" customHeight="1">
      <c r="A305" s="355"/>
      <c s="277" t="s">
        <v>300</v>
      </c>
      <c s="109" t="s">
        <v>566</v>
      </c>
      <c s="200">
        <f>NCB_Detail_by_Geog_Ref!B303</f>
        <v>0</v>
      </c>
      <c s="49" t="str">
        <f>NCB_Detail_by_Geog_Ref!C303</f>
        <v>NA</v>
      </c>
      <c s="49" t="str">
        <f>NCB_Detail_by_Geog_Ref!D303</f>
        <v>NA</v>
      </c>
      <c s="136" t="str">
        <f>NCB_Detail_by_Geog_Ref!E303</f>
        <v>NA</v>
      </c>
      <c s="203">
        <f>NCB_Detail_by_Geog_Ref!G303</f>
        <v>0</v>
      </c>
      <c s="49" t="str">
        <f>NCB_Detail_by_Geog_Ref!H303</f>
        <v>NA</v>
      </c>
      <c s="49" t="str">
        <f>NCB_Detail_by_Geog_Ref!I303</f>
        <v>NA</v>
      </c>
      <c s="49" t="str">
        <f>NCB_Detail_by_Geog_Ref!J303</f>
        <v>NA</v>
      </c>
      <c s="203">
        <f>NCB_Detail_by_Geog_Ref!L303</f>
        <v>0</v>
      </c>
      <c s="49" t="str">
        <f>NCB_Detail_by_Geog_Ref!M303</f>
        <v>NA</v>
      </c>
      <c s="49" t="str">
        <f>NCB_Detail_by_Geog_Ref!N303</f>
        <v>NA</v>
      </c>
      <c s="136" t="str">
        <f>NCB_Detail_by_Geog_Ref!O303</f>
        <v>NA</v>
      </c>
      <c s="203">
        <f>NCB_Detail_by_Geog_Ref!Q303</f>
        <v>0</v>
      </c>
      <c s="49" t="str">
        <f>NCB_Detail_by_Geog_Ref!R303</f>
        <v>NA</v>
      </c>
      <c s="49" t="str">
        <f>NCB_Detail_by_Geog_Ref!S303</f>
        <v>NA</v>
      </c>
      <c s="136" t="str">
        <f>NCB_Detail_by_Geog_Ref!T303</f>
        <v>NA</v>
      </c>
    </row>
    <row r="306" spans="1:19" ht="15" customHeight="1">
      <c r="A306" s="355"/>
      <c s="299" t="s">
        <v>1068</v>
      </c>
      <c s="184" t="s">
        <v>1018</v>
      </c>
      <c s="200">
        <f>NCB_Detail_by_Geog_Ref!B304</f>
        <v>0</v>
      </c>
      <c s="49" t="str">
        <f>NCB_Detail_by_Geog_Ref!C304</f>
        <v>NA</v>
      </c>
      <c s="49" t="str">
        <f>NCB_Detail_by_Geog_Ref!D304</f>
        <v>NA</v>
      </c>
      <c s="136" t="str">
        <f>NCB_Detail_by_Geog_Ref!E304</f>
        <v>NA</v>
      </c>
      <c s="203">
        <f>NCB_Detail_by_Geog_Ref!G304</f>
        <v>0</v>
      </c>
      <c s="49" t="str">
        <f>NCB_Detail_by_Geog_Ref!H304</f>
        <v>NA</v>
      </c>
      <c s="49" t="str">
        <f>NCB_Detail_by_Geog_Ref!I304</f>
        <v>NA</v>
      </c>
      <c s="49" t="str">
        <f>NCB_Detail_by_Geog_Ref!J304</f>
        <v>NA</v>
      </c>
      <c s="203">
        <f>NCB_Detail_by_Geog_Ref!L304</f>
        <v>0</v>
      </c>
      <c s="49" t="str">
        <f>NCB_Detail_by_Geog_Ref!M304</f>
        <v>NA</v>
      </c>
      <c s="49" t="str">
        <f>NCB_Detail_by_Geog_Ref!N304</f>
        <v>NA</v>
      </c>
      <c s="136" t="str">
        <f>NCB_Detail_by_Geog_Ref!O304</f>
        <v>NA</v>
      </c>
      <c s="203">
        <f>NCB_Detail_by_Geog_Ref!Q304</f>
        <v>0</v>
      </c>
      <c s="49" t="str">
        <f>NCB_Detail_by_Geog_Ref!R304</f>
        <v>NA</v>
      </c>
      <c s="49" t="str">
        <f>NCB_Detail_by_Geog_Ref!S304</f>
        <v>NA</v>
      </c>
      <c s="136" t="str">
        <f>NCB_Detail_by_Geog_Ref!T304</f>
        <v>NA</v>
      </c>
    </row>
    <row r="307" spans="1:19" ht="15" customHeight="1">
      <c r="A307" s="355"/>
      <c s="42" t="s">
        <v>506</v>
      </c>
      <c s="185" t="s">
        <v>1019</v>
      </c>
      <c s="200">
        <f>NCB_Detail_by_Geog_Ref!B305</f>
        <v>0</v>
      </c>
      <c s="49" t="str">
        <f>NCB_Detail_by_Geog_Ref!C305</f>
        <v>NA</v>
      </c>
      <c s="49" t="str">
        <f>NCB_Detail_by_Geog_Ref!D305</f>
        <v>NA</v>
      </c>
      <c s="136" t="str">
        <f>NCB_Detail_by_Geog_Ref!E305</f>
        <v>NA</v>
      </c>
      <c s="203">
        <f>NCB_Detail_by_Geog_Ref!G305</f>
        <v>0</v>
      </c>
      <c s="49" t="str">
        <f>NCB_Detail_by_Geog_Ref!H305</f>
        <v>NA</v>
      </c>
      <c s="49" t="str">
        <f>NCB_Detail_by_Geog_Ref!I305</f>
        <v>NA</v>
      </c>
      <c s="49" t="str">
        <f>NCB_Detail_by_Geog_Ref!J305</f>
        <v>NA</v>
      </c>
      <c s="203">
        <f>NCB_Detail_by_Geog_Ref!L305</f>
        <v>0</v>
      </c>
      <c s="49" t="str">
        <f>NCB_Detail_by_Geog_Ref!M305</f>
        <v>NA</v>
      </c>
      <c s="49" t="str">
        <f>NCB_Detail_by_Geog_Ref!N305</f>
        <v>NA</v>
      </c>
      <c s="136" t="str">
        <f>NCB_Detail_by_Geog_Ref!O305</f>
        <v>NA</v>
      </c>
      <c s="203">
        <f>NCB_Detail_by_Geog_Ref!Q305</f>
        <v>0</v>
      </c>
      <c s="49" t="str">
        <f>NCB_Detail_by_Geog_Ref!R305</f>
        <v>NA</v>
      </c>
      <c s="49" t="str">
        <f>NCB_Detail_by_Geog_Ref!S305</f>
        <v>NA</v>
      </c>
      <c s="136" t="str">
        <f>NCB_Detail_by_Geog_Ref!T305</f>
        <v>NA</v>
      </c>
    </row>
    <row r="308" spans="1:19" ht="15" customHeight="1">
      <c r="A308" s="355"/>
      <c s="188" t="s">
        <v>390</v>
      </c>
      <c s="186" t="s">
        <v>1020</v>
      </c>
      <c s="200">
        <f>NCB_Detail_by_Geog_Ref!B306</f>
        <v>0</v>
      </c>
      <c s="49" t="str">
        <f>NCB_Detail_by_Geog_Ref!C306</f>
        <v>NA</v>
      </c>
      <c s="49" t="str">
        <f>NCB_Detail_by_Geog_Ref!D306</f>
        <v>NA</v>
      </c>
      <c s="136" t="str">
        <f>NCB_Detail_by_Geog_Ref!E306</f>
        <v>NA</v>
      </c>
      <c s="203">
        <f>NCB_Detail_by_Geog_Ref!G306</f>
        <v>0</v>
      </c>
      <c s="49" t="str">
        <f>NCB_Detail_by_Geog_Ref!H306</f>
        <v>NA</v>
      </c>
      <c s="49" t="str">
        <f>NCB_Detail_by_Geog_Ref!I306</f>
        <v>NA</v>
      </c>
      <c s="49" t="str">
        <f>NCB_Detail_by_Geog_Ref!J306</f>
        <v>NA</v>
      </c>
      <c s="203">
        <f>NCB_Detail_by_Geog_Ref!L306</f>
        <v>0</v>
      </c>
      <c s="49" t="str">
        <f>NCB_Detail_by_Geog_Ref!M306</f>
        <v>NA</v>
      </c>
      <c s="49" t="str">
        <f>NCB_Detail_by_Geog_Ref!N306</f>
        <v>NA</v>
      </c>
      <c s="136" t="str">
        <f>NCB_Detail_by_Geog_Ref!O306</f>
        <v>NA</v>
      </c>
      <c s="203">
        <f>NCB_Detail_by_Geog_Ref!Q306</f>
        <v>0</v>
      </c>
      <c s="49" t="str">
        <f>NCB_Detail_by_Geog_Ref!R306</f>
        <v>NA</v>
      </c>
      <c s="49" t="str">
        <f>NCB_Detail_by_Geog_Ref!S306</f>
        <v>NA</v>
      </c>
      <c s="136" t="str">
        <f>NCB_Detail_by_Geog_Ref!T306</f>
        <v>NA</v>
      </c>
    </row>
    <row r="309" spans="1:19" ht="15" customHeight="1">
      <c r="A309" s="355"/>
      <c s="148" t="s">
        <v>391</v>
      </c>
      <c s="110" t="s">
        <v>1021</v>
      </c>
      <c s="200">
        <f>NCB_Detail_by_Geog_Ref!B307</f>
        <v>0</v>
      </c>
      <c s="49" t="str">
        <f>NCB_Detail_by_Geog_Ref!C307</f>
        <v>NA</v>
      </c>
      <c s="49" t="str">
        <f>NCB_Detail_by_Geog_Ref!D307</f>
        <v>NA</v>
      </c>
      <c s="136" t="str">
        <f>NCB_Detail_by_Geog_Ref!E307</f>
        <v>NA</v>
      </c>
      <c s="203">
        <f>NCB_Detail_by_Geog_Ref!G307</f>
        <v>0</v>
      </c>
      <c s="49" t="str">
        <f>NCB_Detail_by_Geog_Ref!H307</f>
        <v>NA</v>
      </c>
      <c s="49" t="str">
        <f>NCB_Detail_by_Geog_Ref!I307</f>
        <v>NA</v>
      </c>
      <c s="49" t="str">
        <f>NCB_Detail_by_Geog_Ref!J307</f>
        <v>NA</v>
      </c>
      <c s="203">
        <f>NCB_Detail_by_Geog_Ref!L307</f>
        <v>0</v>
      </c>
      <c s="49" t="str">
        <f>NCB_Detail_by_Geog_Ref!M307</f>
        <v>NA</v>
      </c>
      <c s="49" t="str">
        <f>NCB_Detail_by_Geog_Ref!N307</f>
        <v>NA</v>
      </c>
      <c s="136" t="str">
        <f>NCB_Detail_by_Geog_Ref!O307</f>
        <v>NA</v>
      </c>
      <c s="203">
        <f>NCB_Detail_by_Geog_Ref!Q307</f>
        <v>0</v>
      </c>
      <c s="49" t="str">
        <f>NCB_Detail_by_Geog_Ref!R307</f>
        <v>NA</v>
      </c>
      <c s="49" t="str">
        <f>NCB_Detail_by_Geog_Ref!S307</f>
        <v>NA</v>
      </c>
      <c s="136" t="str">
        <f>NCB_Detail_by_Geog_Ref!T307</f>
        <v>NA</v>
      </c>
    </row>
    <row r="310" spans="1:19" ht="15" customHeight="1">
      <c r="A310" s="355"/>
      <c s="188" t="s">
        <v>6</v>
      </c>
      <c s="186" t="s">
        <v>1022</v>
      </c>
      <c s="200">
        <f>NCB_Detail_by_Geog_Ref!B308</f>
        <v>0</v>
      </c>
      <c s="49" t="str">
        <f>NCB_Detail_by_Geog_Ref!C308</f>
        <v>NA</v>
      </c>
      <c s="49" t="str">
        <f>NCB_Detail_by_Geog_Ref!D308</f>
        <v>NA</v>
      </c>
      <c s="136" t="str">
        <f>NCB_Detail_by_Geog_Ref!E308</f>
        <v>NA</v>
      </c>
      <c s="203">
        <f>NCB_Detail_by_Geog_Ref!G308</f>
        <v>0</v>
      </c>
      <c s="49" t="str">
        <f>NCB_Detail_by_Geog_Ref!H308</f>
        <v>NA</v>
      </c>
      <c s="49" t="str">
        <f>NCB_Detail_by_Geog_Ref!I308</f>
        <v>NA</v>
      </c>
      <c s="49" t="str">
        <f>NCB_Detail_by_Geog_Ref!J308</f>
        <v>NA</v>
      </c>
      <c s="203">
        <f>NCB_Detail_by_Geog_Ref!L308</f>
        <v>0</v>
      </c>
      <c s="49" t="str">
        <f>NCB_Detail_by_Geog_Ref!M308</f>
        <v>NA</v>
      </c>
      <c s="49" t="str">
        <f>NCB_Detail_by_Geog_Ref!N308</f>
        <v>NA</v>
      </c>
      <c s="136" t="str">
        <f>NCB_Detail_by_Geog_Ref!O308</f>
        <v>NA</v>
      </c>
      <c s="203">
        <f>NCB_Detail_by_Geog_Ref!Q308</f>
        <v>0</v>
      </c>
      <c s="49" t="str">
        <f>NCB_Detail_by_Geog_Ref!R308</f>
        <v>NA</v>
      </c>
      <c s="49" t="str">
        <f>NCB_Detail_by_Geog_Ref!S308</f>
        <v>NA</v>
      </c>
      <c s="136" t="str">
        <f>NCB_Detail_by_Geog_Ref!T308</f>
        <v>NA</v>
      </c>
    </row>
    <row r="311" spans="1:19" ht="15" customHeight="1">
      <c r="A311" s="355"/>
      <c s="109" t="s">
        <v>71</v>
      </c>
      <c s="111" t="s">
        <v>568</v>
      </c>
      <c s="200">
        <f>NCB_Detail_by_Geog_Ref!B309</f>
        <v>0</v>
      </c>
      <c s="49" t="str">
        <f>NCB_Detail_by_Geog_Ref!C309</f>
        <v>NA</v>
      </c>
      <c s="49" t="str">
        <f>NCB_Detail_by_Geog_Ref!D309</f>
        <v>NA</v>
      </c>
      <c s="136" t="str">
        <f>NCB_Detail_by_Geog_Ref!E309</f>
        <v>NA</v>
      </c>
      <c s="203">
        <f>NCB_Detail_by_Geog_Ref!G309</f>
        <v>0</v>
      </c>
      <c s="49" t="str">
        <f>NCB_Detail_by_Geog_Ref!H309</f>
        <v>NA</v>
      </c>
      <c s="49" t="str">
        <f>NCB_Detail_by_Geog_Ref!I309</f>
        <v>NA</v>
      </c>
      <c s="49" t="str">
        <f>NCB_Detail_by_Geog_Ref!J309</f>
        <v>NA</v>
      </c>
      <c s="203">
        <f>NCB_Detail_by_Geog_Ref!L309</f>
        <v>0</v>
      </c>
      <c s="49" t="str">
        <f>NCB_Detail_by_Geog_Ref!M309</f>
        <v>NA</v>
      </c>
      <c s="49" t="str">
        <f>NCB_Detail_by_Geog_Ref!N309</f>
        <v>NA</v>
      </c>
      <c s="136" t="str">
        <f>NCB_Detail_by_Geog_Ref!O309</f>
        <v>NA</v>
      </c>
      <c s="203">
        <f>NCB_Detail_by_Geog_Ref!Q309</f>
        <v>0</v>
      </c>
      <c s="49" t="str">
        <f>NCB_Detail_by_Geog_Ref!R309</f>
        <v>NA</v>
      </c>
      <c s="49" t="str">
        <f>NCB_Detail_by_Geog_Ref!S309</f>
        <v>NA</v>
      </c>
      <c s="136" t="str">
        <f>NCB_Detail_by_Geog_Ref!T309</f>
        <v>NA</v>
      </c>
    </row>
    <row r="312" spans="1:19" ht="15" customHeight="1">
      <c r="A312" s="355"/>
      <c s="110" t="s">
        <v>217</v>
      </c>
      <c s="186" t="s">
        <v>1023</v>
      </c>
      <c s="200">
        <f>NCB_Detail_by_Geog_Ref!B310</f>
        <v>0</v>
      </c>
      <c s="49" t="str">
        <f>NCB_Detail_by_Geog_Ref!C310</f>
        <v>NA</v>
      </c>
      <c s="49" t="str">
        <f>NCB_Detail_by_Geog_Ref!D310</f>
        <v>NA</v>
      </c>
      <c s="136" t="str">
        <f>NCB_Detail_by_Geog_Ref!E310</f>
        <v>NA</v>
      </c>
      <c s="203">
        <f>NCB_Detail_by_Geog_Ref!G310</f>
        <v>0</v>
      </c>
      <c s="49" t="str">
        <f>NCB_Detail_by_Geog_Ref!H310</f>
        <v>NA</v>
      </c>
      <c s="49" t="str">
        <f>NCB_Detail_by_Geog_Ref!I310</f>
        <v>NA</v>
      </c>
      <c s="49" t="str">
        <f>NCB_Detail_by_Geog_Ref!J310</f>
        <v>NA</v>
      </c>
      <c s="203">
        <f>NCB_Detail_by_Geog_Ref!L310</f>
        <v>0</v>
      </c>
      <c s="49" t="str">
        <f>NCB_Detail_by_Geog_Ref!M310</f>
        <v>NA</v>
      </c>
      <c s="49" t="str">
        <f>NCB_Detail_by_Geog_Ref!N310</f>
        <v>NA</v>
      </c>
      <c s="136" t="str">
        <f>NCB_Detail_by_Geog_Ref!O310</f>
        <v>NA</v>
      </c>
      <c s="203">
        <f>NCB_Detail_by_Geog_Ref!Q310</f>
        <v>0</v>
      </c>
      <c s="49" t="str">
        <f>NCB_Detail_by_Geog_Ref!R310</f>
        <v>NA</v>
      </c>
      <c s="49" t="str">
        <f>NCB_Detail_by_Geog_Ref!S310</f>
        <v>NA</v>
      </c>
      <c s="136" t="str">
        <f>NCB_Detail_by_Geog_Ref!T310</f>
        <v>NA</v>
      </c>
    </row>
    <row r="313" spans="1:19" ht="15" customHeight="1">
      <c r="A313" s="355"/>
      <c s="112" t="s">
        <v>412</v>
      </c>
      <c s="112" t="s">
        <v>1024</v>
      </c>
      <c s="200">
        <f>NCB_Detail_by_Geog_Ref!B311</f>
        <v>0</v>
      </c>
      <c s="49" t="str">
        <f>NCB_Detail_by_Geog_Ref!C311</f>
        <v>NA</v>
      </c>
      <c s="49" t="str">
        <f>NCB_Detail_by_Geog_Ref!D311</f>
        <v>NA</v>
      </c>
      <c s="136" t="str">
        <f>NCB_Detail_by_Geog_Ref!E311</f>
        <v>NA</v>
      </c>
      <c s="203">
        <f>NCB_Detail_by_Geog_Ref!G311</f>
        <v>0</v>
      </c>
      <c s="49" t="str">
        <f>NCB_Detail_by_Geog_Ref!H311</f>
        <v>NA</v>
      </c>
      <c s="49" t="str">
        <f>NCB_Detail_by_Geog_Ref!I311</f>
        <v>NA</v>
      </c>
      <c s="49" t="str">
        <f>NCB_Detail_by_Geog_Ref!J311</f>
        <v>NA</v>
      </c>
      <c s="203">
        <f>NCB_Detail_by_Geog_Ref!L311</f>
        <v>0</v>
      </c>
      <c s="49" t="str">
        <f>NCB_Detail_by_Geog_Ref!M311</f>
        <v>NA</v>
      </c>
      <c s="49" t="str">
        <f>NCB_Detail_by_Geog_Ref!N311</f>
        <v>NA</v>
      </c>
      <c s="136" t="str">
        <f>NCB_Detail_by_Geog_Ref!O311</f>
        <v>NA</v>
      </c>
      <c s="203">
        <f>NCB_Detail_by_Geog_Ref!Q311</f>
        <v>0</v>
      </c>
      <c s="49" t="str">
        <f>NCB_Detail_by_Geog_Ref!R311</f>
        <v>NA</v>
      </c>
      <c s="49" t="str">
        <f>NCB_Detail_by_Geog_Ref!S311</f>
        <v>NA</v>
      </c>
      <c s="136" t="str">
        <f>NCB_Detail_by_Geog_Ref!T311</f>
        <v>NA</v>
      </c>
    </row>
    <row r="314" spans="1:19" ht="15" customHeight="1">
      <c r="A314" s="355"/>
      <c s="112" t="s">
        <v>445</v>
      </c>
      <c s="184" t="s">
        <v>1025</v>
      </c>
      <c s="200">
        <f>NCB_Detail_by_Geog_Ref!B312</f>
        <v>0</v>
      </c>
      <c s="49" t="str">
        <f>NCB_Detail_by_Geog_Ref!C312</f>
        <v>NA</v>
      </c>
      <c s="49" t="str">
        <f>NCB_Detail_by_Geog_Ref!D312</f>
        <v>NA</v>
      </c>
      <c s="136" t="str">
        <f>NCB_Detail_by_Geog_Ref!E312</f>
        <v>NA</v>
      </c>
      <c s="203">
        <f>NCB_Detail_by_Geog_Ref!G312</f>
        <v>0</v>
      </c>
      <c s="49" t="str">
        <f>NCB_Detail_by_Geog_Ref!H312</f>
        <v>NA</v>
      </c>
      <c s="49" t="str">
        <f>NCB_Detail_by_Geog_Ref!I312</f>
        <v>NA</v>
      </c>
      <c s="49" t="str">
        <f>NCB_Detail_by_Geog_Ref!J312</f>
        <v>NA</v>
      </c>
      <c s="203">
        <f>NCB_Detail_by_Geog_Ref!L312</f>
        <v>0</v>
      </c>
      <c s="49" t="str">
        <f>NCB_Detail_by_Geog_Ref!M312</f>
        <v>NA</v>
      </c>
      <c s="49" t="str">
        <f>NCB_Detail_by_Geog_Ref!N312</f>
        <v>NA</v>
      </c>
      <c s="136" t="str">
        <f>NCB_Detail_by_Geog_Ref!O312</f>
        <v>NA</v>
      </c>
      <c s="203">
        <f>NCB_Detail_by_Geog_Ref!Q312</f>
        <v>0</v>
      </c>
      <c s="49" t="str">
        <f>NCB_Detail_by_Geog_Ref!R312</f>
        <v>NA</v>
      </c>
      <c s="49" t="str">
        <f>NCB_Detail_by_Geog_Ref!S312</f>
        <v>NA</v>
      </c>
      <c s="136" t="str">
        <f>NCB_Detail_by_Geog_Ref!T312</f>
        <v>NA</v>
      </c>
    </row>
    <row r="315" spans="1:19" ht="15" customHeight="1">
      <c r="A315" s="355"/>
      <c s="186" t="s">
        <v>218</v>
      </c>
      <c s="110" t="s">
        <v>1026</v>
      </c>
      <c s="200">
        <f>NCB_Detail_by_Geog_Ref!B313</f>
        <v>0</v>
      </c>
      <c s="49" t="str">
        <f>NCB_Detail_by_Geog_Ref!C313</f>
        <v>NA</v>
      </c>
      <c s="49" t="str">
        <f>NCB_Detail_by_Geog_Ref!D313</f>
        <v>NA</v>
      </c>
      <c s="136" t="str">
        <f>NCB_Detail_by_Geog_Ref!E313</f>
        <v>NA</v>
      </c>
      <c s="203">
        <f>NCB_Detail_by_Geog_Ref!G313</f>
        <v>0</v>
      </c>
      <c s="49" t="str">
        <f>NCB_Detail_by_Geog_Ref!H313</f>
        <v>NA</v>
      </c>
      <c s="49" t="str">
        <f>NCB_Detail_by_Geog_Ref!I313</f>
        <v>NA</v>
      </c>
      <c s="49" t="str">
        <f>NCB_Detail_by_Geog_Ref!J313</f>
        <v>NA</v>
      </c>
      <c s="203">
        <f>NCB_Detail_by_Geog_Ref!L313</f>
        <v>0</v>
      </c>
      <c s="49" t="str">
        <f>NCB_Detail_by_Geog_Ref!M313</f>
        <v>NA</v>
      </c>
      <c s="49" t="str">
        <f>NCB_Detail_by_Geog_Ref!N313</f>
        <v>NA</v>
      </c>
      <c s="136" t="str">
        <f>NCB_Detail_by_Geog_Ref!O313</f>
        <v>NA</v>
      </c>
      <c s="203">
        <f>NCB_Detail_by_Geog_Ref!Q313</f>
        <v>0</v>
      </c>
      <c s="49" t="str">
        <f>NCB_Detail_by_Geog_Ref!R313</f>
        <v>NA</v>
      </c>
      <c s="49" t="str">
        <f>NCB_Detail_by_Geog_Ref!S313</f>
        <v>NA</v>
      </c>
      <c s="136" t="str">
        <f>NCB_Detail_by_Geog_Ref!T313</f>
        <v>NA</v>
      </c>
    </row>
    <row r="316" spans="1:19" ht="15" customHeight="1">
      <c r="A316" s="355"/>
      <c s="112" t="s">
        <v>413</v>
      </c>
      <c s="184" t="s">
        <v>1027</v>
      </c>
      <c s="200">
        <f>NCB_Detail_by_Geog_Ref!B314</f>
        <v>0</v>
      </c>
      <c s="49" t="str">
        <f>NCB_Detail_by_Geog_Ref!C314</f>
        <v>NA</v>
      </c>
      <c s="49" t="str">
        <f>NCB_Detail_by_Geog_Ref!D314</f>
        <v>NA</v>
      </c>
      <c s="136" t="str">
        <f>NCB_Detail_by_Geog_Ref!E314</f>
        <v>NA</v>
      </c>
      <c s="203">
        <f>NCB_Detail_by_Geog_Ref!G314</f>
        <v>0</v>
      </c>
      <c s="49" t="str">
        <f>NCB_Detail_by_Geog_Ref!H314</f>
        <v>NA</v>
      </c>
      <c s="49" t="str">
        <f>NCB_Detail_by_Geog_Ref!I314</f>
        <v>NA</v>
      </c>
      <c s="49" t="str">
        <f>NCB_Detail_by_Geog_Ref!J314</f>
        <v>NA</v>
      </c>
      <c s="203">
        <f>NCB_Detail_by_Geog_Ref!L314</f>
        <v>0</v>
      </c>
      <c s="49" t="str">
        <f>NCB_Detail_by_Geog_Ref!M314</f>
        <v>NA</v>
      </c>
      <c s="49" t="str">
        <f>NCB_Detail_by_Geog_Ref!N314</f>
        <v>NA</v>
      </c>
      <c s="136" t="str">
        <f>NCB_Detail_by_Geog_Ref!O314</f>
        <v>NA</v>
      </c>
      <c s="203">
        <f>NCB_Detail_by_Geog_Ref!Q314</f>
        <v>0</v>
      </c>
      <c s="49" t="str">
        <f>NCB_Detail_by_Geog_Ref!R314</f>
        <v>NA</v>
      </c>
      <c s="49" t="str">
        <f>NCB_Detail_by_Geog_Ref!S314</f>
        <v>NA</v>
      </c>
      <c s="136" t="str">
        <f>NCB_Detail_by_Geog_Ref!T314</f>
        <v>NA</v>
      </c>
    </row>
    <row r="317" spans="1:19" ht="15" customHeight="1">
      <c r="A317" s="355"/>
      <c s="112" t="s">
        <v>446</v>
      </c>
      <c s="112" t="s">
        <v>1028</v>
      </c>
      <c s="200">
        <f>NCB_Detail_by_Geog_Ref!B315</f>
        <v>0</v>
      </c>
      <c s="49" t="str">
        <f>NCB_Detail_by_Geog_Ref!C315</f>
        <v>NA</v>
      </c>
      <c s="49" t="str">
        <f>NCB_Detail_by_Geog_Ref!D315</f>
        <v>NA</v>
      </c>
      <c s="136" t="str">
        <f>NCB_Detail_by_Geog_Ref!E315</f>
        <v>NA</v>
      </c>
      <c s="203">
        <f>NCB_Detail_by_Geog_Ref!G315</f>
        <v>0</v>
      </c>
      <c s="49" t="str">
        <f>NCB_Detail_by_Geog_Ref!H315</f>
        <v>NA</v>
      </c>
      <c s="49" t="str">
        <f>NCB_Detail_by_Geog_Ref!I315</f>
        <v>NA</v>
      </c>
      <c s="49" t="str">
        <f>NCB_Detail_by_Geog_Ref!J315</f>
        <v>NA</v>
      </c>
      <c s="203">
        <f>NCB_Detail_by_Geog_Ref!L315</f>
        <v>0</v>
      </c>
      <c s="49" t="str">
        <f>NCB_Detail_by_Geog_Ref!M315</f>
        <v>NA</v>
      </c>
      <c s="49" t="str">
        <f>NCB_Detail_by_Geog_Ref!N315</f>
        <v>NA</v>
      </c>
      <c s="136" t="str">
        <f>NCB_Detail_by_Geog_Ref!O315</f>
        <v>NA</v>
      </c>
      <c s="203">
        <f>NCB_Detail_by_Geog_Ref!Q315</f>
        <v>0</v>
      </c>
      <c s="49" t="str">
        <f>NCB_Detail_by_Geog_Ref!R315</f>
        <v>NA</v>
      </c>
      <c s="49" t="str">
        <f>NCB_Detail_by_Geog_Ref!S315</f>
        <v>NA</v>
      </c>
      <c s="136" t="str">
        <f>NCB_Detail_by_Geog_Ref!T315</f>
        <v>NA</v>
      </c>
    </row>
    <row r="318" spans="1:19" ht="15" customHeight="1">
      <c r="A318" s="355"/>
      <c s="188" t="s">
        <v>277</v>
      </c>
      <c s="186" t="s">
        <v>1029</v>
      </c>
      <c s="200">
        <f>NCB_Detail_by_Geog_Ref!B316</f>
        <v>0</v>
      </c>
      <c s="49" t="str">
        <f>NCB_Detail_by_Geog_Ref!C316</f>
        <v>NA</v>
      </c>
      <c s="49" t="str">
        <f>NCB_Detail_by_Geog_Ref!D316</f>
        <v>NA</v>
      </c>
      <c s="136" t="str">
        <f>NCB_Detail_by_Geog_Ref!E316</f>
        <v>NA</v>
      </c>
      <c s="203">
        <f>NCB_Detail_by_Geog_Ref!G316</f>
        <v>0</v>
      </c>
      <c s="49" t="str">
        <f>NCB_Detail_by_Geog_Ref!H316</f>
        <v>NA</v>
      </c>
      <c s="49" t="str">
        <f>NCB_Detail_by_Geog_Ref!I316</f>
        <v>NA</v>
      </c>
      <c s="49" t="str">
        <f>NCB_Detail_by_Geog_Ref!J316</f>
        <v>NA</v>
      </c>
      <c s="203">
        <f>NCB_Detail_by_Geog_Ref!L316</f>
        <v>0</v>
      </c>
      <c s="49" t="str">
        <f>NCB_Detail_by_Geog_Ref!M316</f>
        <v>NA</v>
      </c>
      <c s="49" t="str">
        <f>NCB_Detail_by_Geog_Ref!N316</f>
        <v>NA</v>
      </c>
      <c s="136" t="str">
        <f>NCB_Detail_by_Geog_Ref!O316</f>
        <v>NA</v>
      </c>
      <c s="203">
        <f>NCB_Detail_by_Geog_Ref!Q316</f>
        <v>0</v>
      </c>
      <c s="49" t="str">
        <f>NCB_Detail_by_Geog_Ref!R316</f>
        <v>NA</v>
      </c>
      <c s="49" t="str">
        <f>NCB_Detail_by_Geog_Ref!S316</f>
        <v>NA</v>
      </c>
      <c s="136" t="str">
        <f>NCB_Detail_by_Geog_Ref!T316</f>
        <v>NA</v>
      </c>
    </row>
    <row r="319" spans="1:19" ht="15" customHeight="1">
      <c r="A319" s="355"/>
      <c s="148" t="s">
        <v>301</v>
      </c>
      <c s="110" t="s">
        <v>1030</v>
      </c>
      <c s="200">
        <f>NCB_Detail_by_Geog_Ref!B317</f>
        <v>0</v>
      </c>
      <c s="49" t="str">
        <f>NCB_Detail_by_Geog_Ref!C317</f>
        <v>NA</v>
      </c>
      <c s="49" t="str">
        <f>NCB_Detail_by_Geog_Ref!D317</f>
        <v>NA</v>
      </c>
      <c s="136" t="str">
        <f>NCB_Detail_by_Geog_Ref!E317</f>
        <v>NA</v>
      </c>
      <c s="203">
        <f>NCB_Detail_by_Geog_Ref!G317</f>
        <v>0</v>
      </c>
      <c s="49" t="str">
        <f>NCB_Detail_by_Geog_Ref!H317</f>
        <v>NA</v>
      </c>
      <c s="49" t="str">
        <f>NCB_Detail_by_Geog_Ref!I317</f>
        <v>NA</v>
      </c>
      <c s="49" t="str">
        <f>NCB_Detail_by_Geog_Ref!J317</f>
        <v>NA</v>
      </c>
      <c s="203">
        <f>NCB_Detail_by_Geog_Ref!L317</f>
        <v>0</v>
      </c>
      <c s="49" t="str">
        <f>NCB_Detail_by_Geog_Ref!M317</f>
        <v>NA</v>
      </c>
      <c s="49" t="str">
        <f>NCB_Detail_by_Geog_Ref!N317</f>
        <v>NA</v>
      </c>
      <c s="136" t="str">
        <f>NCB_Detail_by_Geog_Ref!O317</f>
        <v>NA</v>
      </c>
      <c s="203">
        <f>NCB_Detail_by_Geog_Ref!Q317</f>
        <v>0</v>
      </c>
      <c s="49" t="str">
        <f>NCB_Detail_by_Geog_Ref!R317</f>
        <v>NA</v>
      </c>
      <c s="49" t="str">
        <f>NCB_Detail_by_Geog_Ref!S317</f>
        <v>NA</v>
      </c>
      <c s="136" t="str">
        <f>NCB_Detail_by_Geog_Ref!T317</f>
        <v>NA</v>
      </c>
    </row>
    <row r="320" spans="1:19" ht="15" customHeight="1">
      <c r="A320" s="355"/>
      <c s="188" t="s">
        <v>12</v>
      </c>
      <c s="186" t="s">
        <v>567</v>
      </c>
      <c s="200">
        <f>NCB_Detail_by_Geog_Ref!B318</f>
        <v>0</v>
      </c>
      <c s="49" t="str">
        <f>NCB_Detail_by_Geog_Ref!C318</f>
        <v>NA</v>
      </c>
      <c s="49" t="str">
        <f>NCB_Detail_by_Geog_Ref!D318</f>
        <v>NA</v>
      </c>
      <c s="136" t="str">
        <f>NCB_Detail_by_Geog_Ref!E318</f>
        <v>NA</v>
      </c>
      <c s="203">
        <f>NCB_Detail_by_Geog_Ref!G318</f>
        <v>0</v>
      </c>
      <c s="49" t="str">
        <f>NCB_Detail_by_Geog_Ref!H318</f>
        <v>NA</v>
      </c>
      <c s="49" t="str">
        <f>NCB_Detail_by_Geog_Ref!I318</f>
        <v>NA</v>
      </c>
      <c s="49" t="str">
        <f>NCB_Detail_by_Geog_Ref!J318</f>
        <v>NA</v>
      </c>
      <c s="203">
        <f>NCB_Detail_by_Geog_Ref!L318</f>
        <v>0</v>
      </c>
      <c s="49" t="str">
        <f>NCB_Detail_by_Geog_Ref!M318</f>
        <v>NA</v>
      </c>
      <c s="49" t="str">
        <f>NCB_Detail_by_Geog_Ref!N318</f>
        <v>NA</v>
      </c>
      <c s="136" t="str">
        <f>NCB_Detail_by_Geog_Ref!O318</f>
        <v>NA</v>
      </c>
      <c s="203">
        <f>NCB_Detail_by_Geog_Ref!Q318</f>
        <v>0</v>
      </c>
      <c s="49" t="str">
        <f>NCB_Detail_by_Geog_Ref!R318</f>
        <v>NA</v>
      </c>
      <c s="49" t="str">
        <f>NCB_Detail_by_Geog_Ref!S318</f>
        <v>NA</v>
      </c>
      <c s="136" t="str">
        <f>NCB_Detail_by_Geog_Ref!T318</f>
        <v>NA</v>
      </c>
    </row>
    <row r="321" spans="1:19" ht="15" customHeight="1">
      <c r="A321" s="355"/>
      <c s="278" t="s">
        <v>451</v>
      </c>
      <c s="186" t="s">
        <v>1031</v>
      </c>
      <c s="200">
        <f>NCB_Detail_by_Geog_Ref!B319</f>
        <v>0</v>
      </c>
      <c s="49" t="str">
        <f>NCB_Detail_by_Geog_Ref!C319</f>
        <v>NA</v>
      </c>
      <c s="49" t="str">
        <f>NCB_Detail_by_Geog_Ref!D319</f>
        <v>NA</v>
      </c>
      <c s="136" t="str">
        <f>NCB_Detail_by_Geog_Ref!E319</f>
        <v>NA</v>
      </c>
      <c s="203">
        <f>NCB_Detail_by_Geog_Ref!G319</f>
        <v>0</v>
      </c>
      <c s="49" t="str">
        <f>NCB_Detail_by_Geog_Ref!H319</f>
        <v>NA</v>
      </c>
      <c s="49" t="str">
        <f>NCB_Detail_by_Geog_Ref!I319</f>
        <v>NA</v>
      </c>
      <c s="49" t="str">
        <f>NCB_Detail_by_Geog_Ref!J319</f>
        <v>NA</v>
      </c>
      <c s="203">
        <f>NCB_Detail_by_Geog_Ref!L319</f>
        <v>0</v>
      </c>
      <c s="49" t="str">
        <f>NCB_Detail_by_Geog_Ref!M319</f>
        <v>NA</v>
      </c>
      <c s="49" t="str">
        <f>NCB_Detail_by_Geog_Ref!N319</f>
        <v>NA</v>
      </c>
      <c s="136" t="str">
        <f>NCB_Detail_by_Geog_Ref!O319</f>
        <v>NA</v>
      </c>
      <c s="203">
        <f>NCB_Detail_by_Geog_Ref!Q319</f>
        <v>0</v>
      </c>
      <c s="49" t="str">
        <f>NCB_Detail_by_Geog_Ref!R319</f>
        <v>NA</v>
      </c>
      <c s="49" t="str">
        <f>NCB_Detail_by_Geog_Ref!S319</f>
        <v>NA</v>
      </c>
      <c s="136" t="str">
        <f>NCB_Detail_by_Geog_Ref!T319</f>
        <v>NA</v>
      </c>
    </row>
    <row r="322" spans="1:19" ht="15" customHeight="1">
      <c r="A322" s="355"/>
      <c s="188" t="s">
        <v>492</v>
      </c>
      <c s="189" t="s">
        <v>1032</v>
      </c>
      <c s="200">
        <f>NCB_Detail_by_Geog_Ref!B320</f>
        <v>0</v>
      </c>
      <c s="49" t="str">
        <f>NCB_Detail_by_Geog_Ref!C320</f>
        <v>NA</v>
      </c>
      <c s="49" t="str">
        <f>NCB_Detail_by_Geog_Ref!D320</f>
        <v>NA</v>
      </c>
      <c s="136" t="str">
        <f>NCB_Detail_by_Geog_Ref!E320</f>
        <v>NA</v>
      </c>
      <c s="203">
        <f>NCB_Detail_by_Geog_Ref!G320</f>
        <v>0</v>
      </c>
      <c s="49" t="str">
        <f>NCB_Detail_by_Geog_Ref!H320</f>
        <v>NA</v>
      </c>
      <c s="49" t="str">
        <f>NCB_Detail_by_Geog_Ref!I320</f>
        <v>NA</v>
      </c>
      <c s="49" t="str">
        <f>NCB_Detail_by_Geog_Ref!J320</f>
        <v>NA</v>
      </c>
      <c s="203">
        <f>NCB_Detail_by_Geog_Ref!L320</f>
        <v>0</v>
      </c>
      <c s="49" t="str">
        <f>NCB_Detail_by_Geog_Ref!M320</f>
        <v>NA</v>
      </c>
      <c s="49" t="str">
        <f>NCB_Detail_by_Geog_Ref!N320</f>
        <v>NA</v>
      </c>
      <c s="136" t="str">
        <f>NCB_Detail_by_Geog_Ref!O320</f>
        <v>NA</v>
      </c>
      <c s="203">
        <f>NCB_Detail_by_Geog_Ref!Q320</f>
        <v>0</v>
      </c>
      <c s="49" t="str">
        <f>NCB_Detail_by_Geog_Ref!R320</f>
        <v>NA</v>
      </c>
      <c s="49" t="str">
        <f>NCB_Detail_by_Geog_Ref!S320</f>
        <v>NA</v>
      </c>
      <c s="136" t="str">
        <f>NCB_Detail_by_Geog_Ref!T320</f>
        <v>NA</v>
      </c>
    </row>
    <row r="323" spans="1:19" ht="15" customHeight="1">
      <c r="A323" s="355"/>
      <c s="187" t="s">
        <v>507</v>
      </c>
      <c s="110" t="s">
        <v>1033</v>
      </c>
      <c s="200">
        <f>NCB_Detail_by_Geog_Ref!B321</f>
        <v>0</v>
      </c>
      <c s="49" t="str">
        <f>NCB_Detail_by_Geog_Ref!C321</f>
        <v>NA</v>
      </c>
      <c s="49" t="str">
        <f>NCB_Detail_by_Geog_Ref!D321</f>
        <v>NA</v>
      </c>
      <c s="136" t="str">
        <f>NCB_Detail_by_Geog_Ref!E321</f>
        <v>NA</v>
      </c>
      <c s="203">
        <f>NCB_Detail_by_Geog_Ref!G321</f>
        <v>0</v>
      </c>
      <c s="49" t="str">
        <f>NCB_Detail_by_Geog_Ref!H321</f>
        <v>NA</v>
      </c>
      <c s="49" t="str">
        <f>NCB_Detail_by_Geog_Ref!I321</f>
        <v>NA</v>
      </c>
      <c s="49" t="str">
        <f>NCB_Detail_by_Geog_Ref!J321</f>
        <v>NA</v>
      </c>
      <c s="203">
        <f>NCB_Detail_by_Geog_Ref!L321</f>
        <v>0</v>
      </c>
      <c s="49" t="str">
        <f>NCB_Detail_by_Geog_Ref!M321</f>
        <v>NA</v>
      </c>
      <c s="49" t="str">
        <f>NCB_Detail_by_Geog_Ref!N321</f>
        <v>NA</v>
      </c>
      <c s="136" t="str">
        <f>NCB_Detail_by_Geog_Ref!O321</f>
        <v>NA</v>
      </c>
      <c s="203">
        <f>NCB_Detail_by_Geog_Ref!Q321</f>
        <v>0</v>
      </c>
      <c s="49" t="str">
        <f>NCB_Detail_by_Geog_Ref!R321</f>
        <v>NA</v>
      </c>
      <c s="49" t="str">
        <f>NCB_Detail_by_Geog_Ref!S321</f>
        <v>NA</v>
      </c>
      <c s="136" t="str">
        <f>NCB_Detail_by_Geog_Ref!T321</f>
        <v>NA</v>
      </c>
    </row>
    <row r="324" spans="1:19" ht="15" customHeight="1">
      <c r="A324" s="355"/>
      <c s="278" t="s">
        <v>449</v>
      </c>
      <c s="186" t="s">
        <v>1034</v>
      </c>
      <c s="200">
        <f>NCB_Detail_by_Geog_Ref!B322</f>
        <v>0</v>
      </c>
      <c s="49" t="str">
        <f>NCB_Detail_by_Geog_Ref!C322</f>
        <v>NA</v>
      </c>
      <c s="49" t="str">
        <f>NCB_Detail_by_Geog_Ref!D322</f>
        <v>NA</v>
      </c>
      <c s="136" t="str">
        <f>NCB_Detail_by_Geog_Ref!E322</f>
        <v>NA</v>
      </c>
      <c s="203">
        <f>NCB_Detail_by_Geog_Ref!G322</f>
        <v>0</v>
      </c>
      <c s="49" t="str">
        <f>NCB_Detail_by_Geog_Ref!H322</f>
        <v>NA</v>
      </c>
      <c s="49" t="str">
        <f>NCB_Detail_by_Geog_Ref!I322</f>
        <v>NA</v>
      </c>
      <c s="49" t="str">
        <f>NCB_Detail_by_Geog_Ref!J322</f>
        <v>NA</v>
      </c>
      <c s="203">
        <f>NCB_Detail_by_Geog_Ref!L322</f>
        <v>0</v>
      </c>
      <c s="49" t="str">
        <f>NCB_Detail_by_Geog_Ref!M322</f>
        <v>NA</v>
      </c>
      <c s="49" t="str">
        <f>NCB_Detail_by_Geog_Ref!N322</f>
        <v>NA</v>
      </c>
      <c s="136" t="str">
        <f>NCB_Detail_by_Geog_Ref!O322</f>
        <v>NA</v>
      </c>
      <c s="203">
        <f>NCB_Detail_by_Geog_Ref!Q322</f>
        <v>0</v>
      </c>
      <c s="49" t="str">
        <f>NCB_Detail_by_Geog_Ref!R322</f>
        <v>NA</v>
      </c>
      <c s="49" t="str">
        <f>NCB_Detail_by_Geog_Ref!S322</f>
        <v>NA</v>
      </c>
      <c s="136" t="str">
        <f>NCB_Detail_by_Geog_Ref!T322</f>
        <v>NA</v>
      </c>
    </row>
    <row r="325" spans="1:19" ht="15" customHeight="1">
      <c r="A325" s="355"/>
      <c s="278" t="s">
        <v>450</v>
      </c>
      <c s="110" t="s">
        <v>1035</v>
      </c>
      <c s="200">
        <f>NCB_Detail_by_Geog_Ref!B323</f>
        <v>0</v>
      </c>
      <c s="49" t="str">
        <f>NCB_Detail_by_Geog_Ref!C323</f>
        <v>NA</v>
      </c>
      <c s="49" t="str">
        <f>NCB_Detail_by_Geog_Ref!D323</f>
        <v>NA</v>
      </c>
      <c s="136" t="str">
        <f>NCB_Detail_by_Geog_Ref!E323</f>
        <v>NA</v>
      </c>
      <c s="203">
        <f>NCB_Detail_by_Geog_Ref!G323</f>
        <v>0</v>
      </c>
      <c s="49" t="str">
        <f>NCB_Detail_by_Geog_Ref!H323</f>
        <v>NA</v>
      </c>
      <c s="49" t="str">
        <f>NCB_Detail_by_Geog_Ref!I323</f>
        <v>NA</v>
      </c>
      <c s="49" t="str">
        <f>NCB_Detail_by_Geog_Ref!J323</f>
        <v>NA</v>
      </c>
      <c s="203">
        <f>NCB_Detail_by_Geog_Ref!L323</f>
        <v>0</v>
      </c>
      <c s="49" t="str">
        <f>NCB_Detail_by_Geog_Ref!M323</f>
        <v>NA</v>
      </c>
      <c s="49" t="str">
        <f>NCB_Detail_by_Geog_Ref!N323</f>
        <v>NA</v>
      </c>
      <c s="136" t="str">
        <f>NCB_Detail_by_Geog_Ref!O323</f>
        <v>NA</v>
      </c>
      <c s="203">
        <f>NCB_Detail_by_Geog_Ref!Q323</f>
        <v>0</v>
      </c>
      <c s="49" t="str">
        <f>NCB_Detail_by_Geog_Ref!R323</f>
        <v>NA</v>
      </c>
      <c s="49" t="str">
        <f>NCB_Detail_by_Geog_Ref!S323</f>
        <v>NA</v>
      </c>
      <c s="136" t="str">
        <f>NCB_Detail_by_Geog_Ref!T323</f>
        <v>NA</v>
      </c>
    </row>
    <row r="326" spans="1:19" ht="15" customHeight="1">
      <c r="A326" s="355"/>
      <c s="277" t="s">
        <v>7</v>
      </c>
      <c s="185" t="s">
        <v>1036</v>
      </c>
      <c s="200">
        <f>NCB_Detail_by_Geog_Ref!B324</f>
        <v>0</v>
      </c>
      <c s="49" t="str">
        <f>NCB_Detail_by_Geog_Ref!C324</f>
        <v>NA</v>
      </c>
      <c s="49" t="str">
        <f>NCB_Detail_by_Geog_Ref!D324</f>
        <v>NA</v>
      </c>
      <c s="136" t="str">
        <f>NCB_Detail_by_Geog_Ref!E324</f>
        <v>NA</v>
      </c>
      <c s="203">
        <f>NCB_Detail_by_Geog_Ref!G324</f>
        <v>0</v>
      </c>
      <c s="49" t="str">
        <f>NCB_Detail_by_Geog_Ref!H324</f>
        <v>NA</v>
      </c>
      <c s="49" t="str">
        <f>NCB_Detail_by_Geog_Ref!I324</f>
        <v>NA</v>
      </c>
      <c s="49" t="str">
        <f>NCB_Detail_by_Geog_Ref!J324</f>
        <v>NA</v>
      </c>
      <c s="203">
        <f>NCB_Detail_by_Geog_Ref!L324</f>
        <v>0</v>
      </c>
      <c s="49" t="str">
        <f>NCB_Detail_by_Geog_Ref!M324</f>
        <v>NA</v>
      </c>
      <c s="49" t="str">
        <f>NCB_Detail_by_Geog_Ref!N324</f>
        <v>NA</v>
      </c>
      <c s="136" t="str">
        <f>NCB_Detail_by_Geog_Ref!O324</f>
        <v>NA</v>
      </c>
      <c s="203">
        <f>NCB_Detail_by_Geog_Ref!Q324</f>
        <v>0</v>
      </c>
      <c s="49" t="str">
        <f>NCB_Detail_by_Geog_Ref!R324</f>
        <v>NA</v>
      </c>
      <c s="49" t="str">
        <f>NCB_Detail_by_Geog_Ref!S324</f>
        <v>NA</v>
      </c>
      <c s="136" t="str">
        <f>NCB_Detail_by_Geog_Ref!T324</f>
        <v>NA</v>
      </c>
    </row>
    <row r="327" spans="1:19" ht="15" customHeight="1">
      <c r="A327" s="355"/>
      <c s="109" t="s">
        <v>341</v>
      </c>
      <c s="111" t="s">
        <v>569</v>
      </c>
      <c s="200">
        <f>NCB_Detail_by_Geog_Ref!B325</f>
        <v>0</v>
      </c>
      <c s="49" t="str">
        <f>NCB_Detail_by_Geog_Ref!C325</f>
        <v>NA</v>
      </c>
      <c s="49" t="str">
        <f>NCB_Detail_by_Geog_Ref!D325</f>
        <v>NA</v>
      </c>
      <c s="136" t="str">
        <f>NCB_Detail_by_Geog_Ref!E325</f>
        <v>NA</v>
      </c>
      <c s="203">
        <f>NCB_Detail_by_Geog_Ref!G325</f>
        <v>0</v>
      </c>
      <c s="49" t="str">
        <f>NCB_Detail_by_Geog_Ref!H325</f>
        <v>NA</v>
      </c>
      <c s="49" t="str">
        <f>NCB_Detail_by_Geog_Ref!I325</f>
        <v>NA</v>
      </c>
      <c s="49" t="str">
        <f>NCB_Detail_by_Geog_Ref!J325</f>
        <v>NA</v>
      </c>
      <c s="203">
        <f>NCB_Detail_by_Geog_Ref!L325</f>
        <v>0</v>
      </c>
      <c s="49" t="str">
        <f>NCB_Detail_by_Geog_Ref!M325</f>
        <v>NA</v>
      </c>
      <c s="49" t="str">
        <f>NCB_Detail_by_Geog_Ref!N325</f>
        <v>NA</v>
      </c>
      <c s="136" t="str">
        <f>NCB_Detail_by_Geog_Ref!O325</f>
        <v>NA</v>
      </c>
      <c s="203">
        <f>NCB_Detail_by_Geog_Ref!Q325</f>
        <v>0</v>
      </c>
      <c s="49" t="str">
        <f>NCB_Detail_by_Geog_Ref!R325</f>
        <v>NA</v>
      </c>
      <c s="49" t="str">
        <f>NCB_Detail_by_Geog_Ref!S325</f>
        <v>NA</v>
      </c>
      <c s="136" t="str">
        <f>NCB_Detail_by_Geog_Ref!T325</f>
        <v>NA</v>
      </c>
    </row>
    <row r="328" spans="1:19" ht="15" customHeight="1">
      <c r="A328" s="356"/>
      <c s="148" t="s">
        <v>317</v>
      </c>
      <c s="186"/>
      <c s="200">
        <f>NCB_Detail_by_Geog_Ref!B326</f>
        <v>0</v>
      </c>
      <c s="49" t="str">
        <f>NCB_Detail_by_Geog_Ref!C326</f>
        <v>NA</v>
      </c>
      <c s="49" t="str">
        <f>NCB_Detail_by_Geog_Ref!D326</f>
        <v>NA</v>
      </c>
      <c s="136" t="str">
        <f>NCB_Detail_by_Geog_Ref!E326</f>
        <v>NA</v>
      </c>
      <c s="203">
        <f>NCB_Detail_by_Geog_Ref!G326</f>
        <v>0</v>
      </c>
      <c s="49" t="str">
        <f>NCB_Detail_by_Geog_Ref!H326</f>
        <v>NA</v>
      </c>
      <c s="49" t="str">
        <f>NCB_Detail_by_Geog_Ref!I326</f>
        <v>NA</v>
      </c>
      <c s="49" t="str">
        <f>NCB_Detail_by_Geog_Ref!J326</f>
        <v>NA</v>
      </c>
      <c s="203">
        <f>NCB_Detail_by_Geog_Ref!L326</f>
        <v>0</v>
      </c>
      <c s="49" t="str">
        <f>NCB_Detail_by_Geog_Ref!M326</f>
        <v>NA</v>
      </c>
      <c s="49" t="str">
        <f>NCB_Detail_by_Geog_Ref!N326</f>
        <v>NA</v>
      </c>
      <c s="136" t="str">
        <f>NCB_Detail_by_Geog_Ref!O326</f>
        <v>NA</v>
      </c>
      <c s="203">
        <f>NCB_Detail_by_Geog_Ref!Q326</f>
        <v>0</v>
      </c>
      <c s="49" t="str">
        <f>NCB_Detail_by_Geog_Ref!R326</f>
        <v>NA</v>
      </c>
      <c s="49" t="str">
        <f>NCB_Detail_by_Geog_Ref!S326</f>
        <v>NA</v>
      </c>
      <c s="136" t="str">
        <f>NCB_Detail_by_Geog_Ref!T326</f>
        <v>NA</v>
      </c>
    </row>
    <row r="329" spans="1:145" s="131" customFormat="1" ht="15" customHeight="1">
      <c r="A329" s="347" t="s">
        <v>74</v>
      </c>
      <c s="138" t="s">
        <v>75</v>
      </c>
      <c s="185" t="s">
        <v>1037</v>
      </c>
      <c s="201">
        <f>NCB_Detail_by_Geog_Ref!B327</f>
        <v>0</v>
      </c>
      <c s="51" t="str">
        <f>NCB_Detail_by_Geog_Ref!C327</f>
        <v>NA</v>
      </c>
      <c s="51" t="str">
        <f>NCB_Detail_by_Geog_Ref!D327</f>
        <v>NA</v>
      </c>
      <c s="132"/>
      <c s="204">
        <f>NCB_Detail_by_Geog_Ref!G327</f>
        <v>0</v>
      </c>
      <c s="51" t="str">
        <f>NCB_Detail_by_Geog_Ref!H327</f>
        <v>NA</v>
      </c>
      <c s="51" t="str">
        <f>NCB_Detail_by_Geog_Ref!I327</f>
        <v>NA</v>
      </c>
      <c s="132"/>
      <c s="204">
        <f>NCB_Detail_by_Geog_Ref!L327</f>
        <v>0</v>
      </c>
      <c s="51" t="str">
        <f>NCB_Detail_by_Geog_Ref!M327</f>
        <v>NA</v>
      </c>
      <c s="51" t="str">
        <f>NCB_Detail_by_Geog_Ref!N327</f>
        <v>NA</v>
      </c>
      <c s="132"/>
      <c s="204">
        <f>NCB_Detail_by_Geog_Ref!Q327</f>
        <v>0</v>
      </c>
      <c s="51" t="str">
        <f>NCB_Detail_by_Geog_Ref!R327</f>
        <v>NA</v>
      </c>
      <c s="51" t="str">
        <f>NCB_Detail_by_Geog_Ref!S327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30" spans="1:145" s="135" customFormat="1" ht="15" customHeight="1">
      <c r="A330" s="348"/>
      <c s="145" t="s">
        <v>76</v>
      </c>
      <c s="185" t="s">
        <v>1038</v>
      </c>
      <c s="213">
        <f>NCB_Detail_by_Geog_Ref!B328</f>
        <v>0</v>
      </c>
      <c s="133" t="str">
        <f>NCB_Detail_by_Geog_Ref!C328</f>
        <v>NA</v>
      </c>
      <c s="133" t="str">
        <f>NCB_Detail_by_Geog_Ref!D328</f>
        <v>NA</v>
      </c>
      <c s="134" t="str">
        <f>NCB_Detail_by_Geog_Ref!E328</f>
        <v>NA</v>
      </c>
      <c s="210">
        <f>NCB_Detail_by_Geog_Ref!G328</f>
        <v>0</v>
      </c>
      <c s="133" t="str">
        <f>NCB_Detail_by_Geog_Ref!H328</f>
        <v>NA</v>
      </c>
      <c s="133" t="str">
        <f>NCB_Detail_by_Geog_Ref!I328</f>
        <v>NA</v>
      </c>
      <c s="134" t="str">
        <f>NCB_Detail_by_Geog_Ref!J328</f>
        <v>NA</v>
      </c>
      <c s="210">
        <f>NCB_Detail_by_Geog_Ref!L328</f>
        <v>0</v>
      </c>
      <c s="133" t="str">
        <f>NCB_Detail_by_Geog_Ref!M328</f>
        <v>NA</v>
      </c>
      <c s="133" t="str">
        <f>NCB_Detail_by_Geog_Ref!N328</f>
        <v>NA</v>
      </c>
      <c s="134" t="str">
        <f>NCB_Detail_by_Geog_Ref!O328</f>
        <v>NA</v>
      </c>
      <c s="210">
        <f>NCB_Detail_by_Geog_Ref!Q328</f>
        <v>0</v>
      </c>
      <c s="133" t="str">
        <f>NCB_Detail_by_Geog_Ref!R328</f>
        <v>NA</v>
      </c>
      <c s="133" t="str">
        <f>NCB_Detail_by_Geog_Ref!S328</f>
        <v>NA</v>
      </c>
      <c s="134" t="str">
        <f>NCB_Detail_by_Geog_Ref!T328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31" spans="1:19" ht="15" customHeight="1">
      <c r="A331" s="348"/>
      <c s="147" t="s">
        <v>77</v>
      </c>
      <c s="185" t="s">
        <v>917</v>
      </c>
      <c s="200">
        <f>NCB_Detail_by_Geog_Ref!B329</f>
        <v>0</v>
      </c>
      <c s="49" t="str">
        <f>NCB_Detail_by_Geog_Ref!C329</f>
        <v>NA</v>
      </c>
      <c s="49" t="str">
        <f>NCB_Detail_by_Geog_Ref!D329</f>
        <v>NA</v>
      </c>
      <c s="136" t="str">
        <f>NCB_Detail_by_Geog_Ref!E329</f>
        <v>NA</v>
      </c>
      <c s="203">
        <f>NCB_Detail_by_Geog_Ref!G329</f>
        <v>0</v>
      </c>
      <c s="49" t="str">
        <f>NCB_Detail_by_Geog_Ref!H329</f>
        <v>NA</v>
      </c>
      <c s="49" t="str">
        <f>NCB_Detail_by_Geog_Ref!I329</f>
        <v>NA</v>
      </c>
      <c s="136" t="str">
        <f>NCB_Detail_by_Geog_Ref!J329</f>
        <v>NA</v>
      </c>
      <c s="203">
        <f>NCB_Detail_by_Geog_Ref!L329</f>
        <v>0</v>
      </c>
      <c s="49" t="str">
        <f>NCB_Detail_by_Geog_Ref!M329</f>
        <v>NA</v>
      </c>
      <c s="49" t="str">
        <f>NCB_Detail_by_Geog_Ref!N329</f>
        <v>NA</v>
      </c>
      <c s="136" t="str">
        <f>NCB_Detail_by_Geog_Ref!O329</f>
        <v>NA</v>
      </c>
      <c s="203">
        <f>NCB_Detail_by_Geog_Ref!Q329</f>
        <v>0</v>
      </c>
      <c s="49" t="str">
        <f>NCB_Detail_by_Geog_Ref!R329</f>
        <v>NA</v>
      </c>
      <c s="49" t="str">
        <f>NCB_Detail_by_Geog_Ref!S329</f>
        <v>NA</v>
      </c>
      <c s="136" t="str">
        <f>NCB_Detail_by_Geog_Ref!T329</f>
        <v>NA</v>
      </c>
    </row>
    <row r="332" spans="1:19" ht="15" customHeight="1">
      <c r="A332" s="348"/>
      <c s="147" t="s">
        <v>78</v>
      </c>
      <c s="185" t="s">
        <v>1039</v>
      </c>
      <c s="200">
        <f>NCB_Detail_by_Geog_Ref!B330</f>
        <v>0</v>
      </c>
      <c s="49" t="str">
        <f>NCB_Detail_by_Geog_Ref!C330</f>
        <v>NA</v>
      </c>
      <c s="49" t="str">
        <f>NCB_Detail_by_Geog_Ref!D330</f>
        <v>NA</v>
      </c>
      <c s="136" t="str">
        <f>NCB_Detail_by_Geog_Ref!E330</f>
        <v>NA</v>
      </c>
      <c s="203">
        <f>NCB_Detail_by_Geog_Ref!G330</f>
        <v>0</v>
      </c>
      <c s="49" t="str">
        <f>NCB_Detail_by_Geog_Ref!H330</f>
        <v>NA</v>
      </c>
      <c s="49" t="str">
        <f>NCB_Detail_by_Geog_Ref!I330</f>
        <v>NA</v>
      </c>
      <c s="136" t="str">
        <f>NCB_Detail_by_Geog_Ref!J330</f>
        <v>NA</v>
      </c>
      <c s="203">
        <f>NCB_Detail_by_Geog_Ref!L330</f>
        <v>0</v>
      </c>
      <c s="49" t="str">
        <f>NCB_Detail_by_Geog_Ref!M330</f>
        <v>NA</v>
      </c>
      <c s="49" t="str">
        <f>NCB_Detail_by_Geog_Ref!N330</f>
        <v>NA</v>
      </c>
      <c s="136" t="str">
        <f>NCB_Detail_by_Geog_Ref!O330</f>
        <v>NA</v>
      </c>
      <c s="203">
        <f>NCB_Detail_by_Geog_Ref!Q330</f>
        <v>0</v>
      </c>
      <c s="49" t="str">
        <f>NCB_Detail_by_Geog_Ref!R330</f>
        <v>NA</v>
      </c>
      <c s="49" t="str">
        <f>NCB_Detail_by_Geog_Ref!S330</f>
        <v>NA</v>
      </c>
      <c s="136" t="str">
        <f>NCB_Detail_by_Geog_Ref!T330</f>
        <v>NA</v>
      </c>
    </row>
    <row r="333" spans="1:19" ht="15" customHeight="1">
      <c r="A333" s="348"/>
      <c s="147" t="s">
        <v>79</v>
      </c>
      <c s="185" t="s">
        <v>1040</v>
      </c>
      <c s="200">
        <f>NCB_Detail_by_Geog_Ref!B331</f>
        <v>0</v>
      </c>
      <c s="49" t="str">
        <f>NCB_Detail_by_Geog_Ref!C331</f>
        <v>NA</v>
      </c>
      <c s="49" t="str">
        <f>NCB_Detail_by_Geog_Ref!D331</f>
        <v>NA</v>
      </c>
      <c s="136" t="str">
        <f>NCB_Detail_by_Geog_Ref!E331</f>
        <v>NA</v>
      </c>
      <c s="203">
        <f>NCB_Detail_by_Geog_Ref!G331</f>
        <v>0</v>
      </c>
      <c s="49" t="str">
        <f>NCB_Detail_by_Geog_Ref!H331</f>
        <v>NA</v>
      </c>
      <c s="49" t="str">
        <f>NCB_Detail_by_Geog_Ref!I331</f>
        <v>NA</v>
      </c>
      <c s="136" t="str">
        <f>NCB_Detail_by_Geog_Ref!J331</f>
        <v>NA</v>
      </c>
      <c s="203">
        <f>NCB_Detail_by_Geog_Ref!L331</f>
        <v>0</v>
      </c>
      <c s="49" t="str">
        <f>NCB_Detail_by_Geog_Ref!M331</f>
        <v>NA</v>
      </c>
      <c s="49" t="str">
        <f>NCB_Detail_by_Geog_Ref!N331</f>
        <v>NA</v>
      </c>
      <c s="136" t="str">
        <f>NCB_Detail_by_Geog_Ref!O331</f>
        <v>NA</v>
      </c>
      <c s="203">
        <f>NCB_Detail_by_Geog_Ref!Q331</f>
        <v>0</v>
      </c>
      <c s="49" t="str">
        <f>NCB_Detail_by_Geog_Ref!R331</f>
        <v>NA</v>
      </c>
      <c s="49" t="str">
        <f>NCB_Detail_by_Geog_Ref!S331</f>
        <v>NA</v>
      </c>
      <c s="136" t="str">
        <f>NCB_Detail_by_Geog_Ref!T331</f>
        <v>NA</v>
      </c>
    </row>
    <row r="334" spans="1:19" ht="15" customHeight="1">
      <c r="A334" s="348"/>
      <c s="147" t="s">
        <v>342</v>
      </c>
      <c s="185" t="s">
        <v>1041</v>
      </c>
      <c s="200">
        <f>NCB_Detail_by_Geog_Ref!B332</f>
        <v>0</v>
      </c>
      <c s="49" t="str">
        <f>NCB_Detail_by_Geog_Ref!C332</f>
        <v>NA</v>
      </c>
      <c s="49" t="str">
        <f>NCB_Detail_by_Geog_Ref!D332</f>
        <v>NA</v>
      </c>
      <c s="136" t="str">
        <f>NCB_Detail_by_Geog_Ref!E332</f>
        <v>NA</v>
      </c>
      <c s="203">
        <f>NCB_Detail_by_Geog_Ref!G332</f>
        <v>0</v>
      </c>
      <c s="49" t="str">
        <f>NCB_Detail_by_Geog_Ref!H332</f>
        <v>NA</v>
      </c>
      <c s="49" t="str">
        <f>NCB_Detail_by_Geog_Ref!I332</f>
        <v>NA</v>
      </c>
      <c s="136" t="str">
        <f>NCB_Detail_by_Geog_Ref!J332</f>
        <v>NA</v>
      </c>
      <c s="203">
        <f>NCB_Detail_by_Geog_Ref!L332</f>
        <v>0</v>
      </c>
      <c s="49" t="str">
        <f>NCB_Detail_by_Geog_Ref!M332</f>
        <v>NA</v>
      </c>
      <c s="49" t="str">
        <f>NCB_Detail_by_Geog_Ref!N332</f>
        <v>NA</v>
      </c>
      <c s="136" t="str">
        <f>NCB_Detail_by_Geog_Ref!O332</f>
        <v>NA</v>
      </c>
      <c s="203">
        <f>NCB_Detail_by_Geog_Ref!Q332</f>
        <v>0</v>
      </c>
      <c s="49" t="str">
        <f>NCB_Detail_by_Geog_Ref!R332</f>
        <v>NA</v>
      </c>
      <c s="49" t="str">
        <f>NCB_Detail_by_Geog_Ref!S332</f>
        <v>NA</v>
      </c>
      <c s="136" t="str">
        <f>NCB_Detail_by_Geog_Ref!T332</f>
        <v>NA</v>
      </c>
    </row>
    <row r="335" spans="1:19" ht="15" customHeight="1">
      <c r="A335" s="349"/>
      <c s="151" t="s">
        <v>80</v>
      </c>
      <c s="185" t="s">
        <v>80</v>
      </c>
      <c s="202">
        <f>NCB_Detail_by_Geog_Ref!B333</f>
        <v>0</v>
      </c>
      <c s="52" t="str">
        <f>NCB_Detail_by_Geog_Ref!C333</f>
        <v>NA</v>
      </c>
      <c s="52" t="str">
        <f>NCB_Detail_by_Geog_Ref!D333</f>
        <v>NA</v>
      </c>
      <c s="137" t="str">
        <f>NCB_Detail_by_Geog_Ref!E333</f>
        <v>NA</v>
      </c>
      <c s="205">
        <f>NCB_Detail_by_Geog_Ref!G333</f>
        <v>0</v>
      </c>
      <c s="52" t="str">
        <f>NCB_Detail_by_Geog_Ref!H333</f>
        <v>NA</v>
      </c>
      <c s="52" t="str">
        <f>NCB_Detail_by_Geog_Ref!I333</f>
        <v>NA</v>
      </c>
      <c s="137" t="str">
        <f>NCB_Detail_by_Geog_Ref!J333</f>
        <v>NA</v>
      </c>
      <c s="205">
        <f>NCB_Detail_by_Geog_Ref!L333</f>
        <v>0</v>
      </c>
      <c s="52" t="str">
        <f>NCB_Detail_by_Geog_Ref!M333</f>
        <v>NA</v>
      </c>
      <c s="52" t="str">
        <f>NCB_Detail_by_Geog_Ref!N333</f>
        <v>NA</v>
      </c>
      <c s="137" t="str">
        <f>NCB_Detail_by_Geog_Ref!O333</f>
        <v>NA</v>
      </c>
      <c s="205">
        <f>NCB_Detail_by_Geog_Ref!Q333</f>
        <v>0</v>
      </c>
      <c s="52" t="str">
        <f>NCB_Detail_by_Geog_Ref!R333</f>
        <v>NA</v>
      </c>
      <c s="52" t="str">
        <f>NCB_Detail_by_Geog_Ref!S333</f>
        <v>NA</v>
      </c>
      <c s="137" t="str">
        <f>NCB_Detail_by_Geog_Ref!T333</f>
        <v>NA</v>
      </c>
    </row>
    <row r="336" spans="1:145" s="131" customFormat="1" ht="15" customHeight="1">
      <c r="A336" s="350" t="s">
        <v>302</v>
      </c>
      <c s="138" t="s">
        <v>302</v>
      </c>
      <c s="185" t="s">
        <v>1042</v>
      </c>
      <c s="201">
        <f>NCB_Detail_by_Geog_Ref!B334</f>
        <v>0</v>
      </c>
      <c s="51" t="str">
        <f>NCB_Detail_by_Geog_Ref!C334</f>
        <v>NA</v>
      </c>
      <c s="51" t="str">
        <f>NCB_Detail_by_Geog_Ref!D334</f>
        <v>NA</v>
      </c>
      <c s="132"/>
      <c s="204">
        <f>NCB_Detail_by_Geog_Ref!G334</f>
        <v>0</v>
      </c>
      <c s="51" t="str">
        <f>NCB_Detail_by_Geog_Ref!H334</f>
        <v>NA</v>
      </c>
      <c s="51" t="str">
        <f>NCB_Detail_by_Geog_Ref!I334</f>
        <v>NA</v>
      </c>
      <c s="132"/>
      <c s="204">
        <f>NCB_Detail_by_Geog_Ref!L334</f>
        <v>0</v>
      </c>
      <c s="51" t="str">
        <f>NCB_Detail_by_Geog_Ref!M334</f>
        <v>NA</v>
      </c>
      <c s="51" t="str">
        <f>NCB_Detail_by_Geog_Ref!N334</f>
        <v>NA</v>
      </c>
      <c s="132"/>
      <c s="204">
        <f>NCB_Detail_by_Geog_Ref!Q334</f>
        <v>0</v>
      </c>
      <c s="51" t="str">
        <f>NCB_Detail_by_Geog_Ref!R334</f>
        <v>NA</v>
      </c>
      <c s="51" t="str">
        <f>NCB_Detail_by_Geog_Ref!S334</f>
        <v>NA</v>
      </c>
      <c s="132"/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37" spans="1:145" s="135" customFormat="1" ht="15" customHeight="1">
      <c r="A337" s="351"/>
      <c s="145" t="s">
        <v>303</v>
      </c>
      <c s="185" t="s">
        <v>1043</v>
      </c>
      <c s="213">
        <f>NCB_Detail_by_Geog_Ref!B335</f>
        <v>0</v>
      </c>
      <c s="133" t="str">
        <f>NCB_Detail_by_Geog_Ref!C335</f>
        <v>NA</v>
      </c>
      <c s="133" t="str">
        <f>NCB_Detail_by_Geog_Ref!D335</f>
        <v>NA</v>
      </c>
      <c s="134" t="str">
        <f>NCB_Detail_by_Geog_Ref!E335</f>
        <v>NA</v>
      </c>
      <c s="210">
        <f>NCB_Detail_by_Geog_Ref!G335</f>
        <v>0</v>
      </c>
      <c s="133" t="str">
        <f>NCB_Detail_by_Geog_Ref!H335</f>
        <v>NA</v>
      </c>
      <c s="133" t="str">
        <f>NCB_Detail_by_Geog_Ref!I335</f>
        <v>NA</v>
      </c>
      <c s="134" t="str">
        <f>NCB_Detail_by_Geog_Ref!J335</f>
        <v>NA</v>
      </c>
      <c s="210">
        <f>NCB_Detail_by_Geog_Ref!L335</f>
        <v>0</v>
      </c>
      <c s="133" t="str">
        <f>NCB_Detail_by_Geog_Ref!M335</f>
        <v>NA</v>
      </c>
      <c s="133" t="str">
        <f>NCB_Detail_by_Geog_Ref!N335</f>
        <v>NA</v>
      </c>
      <c s="134" t="str">
        <f>NCB_Detail_by_Geog_Ref!O335</f>
        <v>NA</v>
      </c>
      <c s="210">
        <f>NCB_Detail_by_Geog_Ref!Q335</f>
        <v>0</v>
      </c>
      <c s="133" t="str">
        <f>NCB_Detail_by_Geog_Ref!R335</f>
        <v>NA</v>
      </c>
      <c s="133" t="str">
        <f>NCB_Detail_by_Geog_Ref!S335</f>
        <v>NA</v>
      </c>
      <c s="134" t="str">
        <f>NCB_Detail_by_Geog_Ref!T335</f>
        <v>NA</v>
      </c>
      <c s="114"/>
      <c s="114"/>
      <c s="114"/>
      <c s="114"/>
      <c s="114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38" spans="1:19" ht="15" customHeight="1">
      <c r="A338" s="351"/>
      <c s="147" t="s">
        <v>304</v>
      </c>
      <c s="185" t="s">
        <v>1044</v>
      </c>
      <c s="200">
        <f>NCB_Detail_by_Geog_Ref!B336</f>
        <v>0</v>
      </c>
      <c s="49" t="str">
        <f>NCB_Detail_by_Geog_Ref!C336</f>
        <v>NA</v>
      </c>
      <c s="49" t="str">
        <f>NCB_Detail_by_Geog_Ref!D336</f>
        <v>NA</v>
      </c>
      <c s="136" t="str">
        <f>NCB_Detail_by_Geog_Ref!E336</f>
        <v>NA</v>
      </c>
      <c s="203">
        <f>NCB_Detail_by_Geog_Ref!G336</f>
        <v>0</v>
      </c>
      <c s="49" t="str">
        <f>NCB_Detail_by_Geog_Ref!H336</f>
        <v>NA</v>
      </c>
      <c s="49" t="str">
        <f>NCB_Detail_by_Geog_Ref!I336</f>
        <v>NA</v>
      </c>
      <c s="136" t="str">
        <f>NCB_Detail_by_Geog_Ref!J336</f>
        <v>NA</v>
      </c>
      <c s="203">
        <f>NCB_Detail_by_Geog_Ref!L336</f>
        <v>0</v>
      </c>
      <c s="49" t="str">
        <f>NCB_Detail_by_Geog_Ref!M336</f>
        <v>NA</v>
      </c>
      <c s="49" t="str">
        <f>NCB_Detail_by_Geog_Ref!N336</f>
        <v>NA</v>
      </c>
      <c s="136" t="str">
        <f>NCB_Detail_by_Geog_Ref!O336</f>
        <v>NA</v>
      </c>
      <c s="203">
        <f>NCB_Detail_by_Geog_Ref!Q336</f>
        <v>0</v>
      </c>
      <c s="49" t="str">
        <f>NCB_Detail_by_Geog_Ref!R336</f>
        <v>NA</v>
      </c>
      <c s="49" t="str">
        <f>NCB_Detail_by_Geog_Ref!S336</f>
        <v>NA</v>
      </c>
      <c s="136" t="str">
        <f>NCB_Detail_by_Geog_Ref!T336</f>
        <v>NA</v>
      </c>
    </row>
    <row r="339" spans="1:19" ht="15" customHeight="1">
      <c r="A339" s="351"/>
      <c s="147" t="s">
        <v>305</v>
      </c>
      <c s="185" t="s">
        <v>1045</v>
      </c>
      <c s="200">
        <f>NCB_Detail_by_Geog_Ref!B337</f>
        <v>0</v>
      </c>
      <c s="49" t="str">
        <f>NCB_Detail_by_Geog_Ref!C337</f>
        <v>NA</v>
      </c>
      <c s="49" t="str">
        <f>NCB_Detail_by_Geog_Ref!D337</f>
        <v>NA</v>
      </c>
      <c s="136" t="str">
        <f>NCB_Detail_by_Geog_Ref!E337</f>
        <v>NA</v>
      </c>
      <c s="203">
        <f>NCB_Detail_by_Geog_Ref!G337</f>
        <v>0</v>
      </c>
      <c s="49" t="str">
        <f>NCB_Detail_by_Geog_Ref!H337</f>
        <v>NA</v>
      </c>
      <c s="49" t="str">
        <f>NCB_Detail_by_Geog_Ref!I337</f>
        <v>NA</v>
      </c>
      <c s="136" t="str">
        <f>NCB_Detail_by_Geog_Ref!J337</f>
        <v>NA</v>
      </c>
      <c s="203">
        <f>NCB_Detail_by_Geog_Ref!L337</f>
        <v>0</v>
      </c>
      <c s="49" t="str">
        <f>NCB_Detail_by_Geog_Ref!M337</f>
        <v>NA</v>
      </c>
      <c s="49" t="str">
        <f>NCB_Detail_by_Geog_Ref!N337</f>
        <v>NA</v>
      </c>
      <c s="136" t="str">
        <f>NCB_Detail_by_Geog_Ref!O337</f>
        <v>NA</v>
      </c>
      <c s="203">
        <f>NCB_Detail_by_Geog_Ref!Q337</f>
        <v>0</v>
      </c>
      <c s="49" t="str">
        <f>NCB_Detail_by_Geog_Ref!R337</f>
        <v>NA</v>
      </c>
      <c s="49" t="str">
        <f>NCB_Detail_by_Geog_Ref!S337</f>
        <v>NA</v>
      </c>
      <c s="136" t="str">
        <f>NCB_Detail_by_Geog_Ref!T337</f>
        <v>NA</v>
      </c>
    </row>
    <row r="340" spans="1:19" ht="15" customHeight="1">
      <c r="A340" s="351"/>
      <c s="147" t="s">
        <v>370</v>
      </c>
      <c s="185" t="s">
        <v>1046</v>
      </c>
      <c s="200">
        <f>NCB_Detail_by_Geog_Ref!B338</f>
        <v>0</v>
      </c>
      <c s="49" t="str">
        <f>NCB_Detail_by_Geog_Ref!C338</f>
        <v>NA</v>
      </c>
      <c s="49" t="str">
        <f>NCB_Detail_by_Geog_Ref!D338</f>
        <v>NA</v>
      </c>
      <c s="136" t="str">
        <f>NCB_Detail_by_Geog_Ref!E338</f>
        <v>NA</v>
      </c>
      <c s="203">
        <f>NCB_Detail_by_Geog_Ref!G338</f>
        <v>0</v>
      </c>
      <c s="49" t="str">
        <f>NCB_Detail_by_Geog_Ref!H338</f>
        <v>NA</v>
      </c>
      <c s="49" t="str">
        <f>NCB_Detail_by_Geog_Ref!I338</f>
        <v>NA</v>
      </c>
      <c s="136" t="str">
        <f>NCB_Detail_by_Geog_Ref!J338</f>
        <v>NA</v>
      </c>
      <c s="203">
        <f>NCB_Detail_by_Geog_Ref!L338</f>
        <v>0</v>
      </c>
      <c s="49" t="str">
        <f>NCB_Detail_by_Geog_Ref!M338</f>
        <v>NA</v>
      </c>
      <c s="49" t="str">
        <f>NCB_Detail_by_Geog_Ref!N338</f>
        <v>NA</v>
      </c>
      <c s="136" t="str">
        <f>NCB_Detail_by_Geog_Ref!O338</f>
        <v>NA</v>
      </c>
      <c s="203">
        <f>NCB_Detail_by_Geog_Ref!Q338</f>
        <v>0</v>
      </c>
      <c s="49" t="str">
        <f>NCB_Detail_by_Geog_Ref!R338</f>
        <v>NA</v>
      </c>
      <c s="49" t="str">
        <f>NCB_Detail_by_Geog_Ref!S338</f>
        <v>NA</v>
      </c>
      <c s="136" t="str">
        <f>NCB_Detail_by_Geog_Ref!T338</f>
        <v>NA</v>
      </c>
    </row>
    <row r="341" spans="1:19" ht="15" customHeight="1">
      <c r="A341" s="351"/>
      <c s="190" t="s">
        <v>272</v>
      </c>
      <c s="292" t="s">
        <v>1047</v>
      </c>
      <c s="200">
        <f>NCB_Detail_by_Geog_Ref!B339</f>
        <v>0</v>
      </c>
      <c s="49" t="str">
        <f>NCB_Detail_by_Geog_Ref!C339</f>
        <v>NA</v>
      </c>
      <c s="49" t="str">
        <f>NCB_Detail_by_Geog_Ref!D339</f>
        <v>NA</v>
      </c>
      <c s="136" t="str">
        <f>NCB_Detail_by_Geog_Ref!E339</f>
        <v>NA</v>
      </c>
      <c s="203">
        <f>NCB_Detail_by_Geog_Ref!G339</f>
        <v>0</v>
      </c>
      <c s="49" t="str">
        <f>NCB_Detail_by_Geog_Ref!H339</f>
        <v>NA</v>
      </c>
      <c s="49" t="str">
        <f>NCB_Detail_by_Geog_Ref!I339</f>
        <v>NA</v>
      </c>
      <c s="136" t="str">
        <f>NCB_Detail_by_Geog_Ref!J339</f>
        <v>NA</v>
      </c>
      <c s="203">
        <f>NCB_Detail_by_Geog_Ref!L339</f>
        <v>0</v>
      </c>
      <c s="49" t="str">
        <f>NCB_Detail_by_Geog_Ref!M339</f>
        <v>NA</v>
      </c>
      <c s="49" t="str">
        <f>NCB_Detail_by_Geog_Ref!N339</f>
        <v>NA</v>
      </c>
      <c s="136" t="str">
        <f>NCB_Detail_by_Geog_Ref!O339</f>
        <v>NA</v>
      </c>
      <c s="203">
        <f>NCB_Detail_by_Geog_Ref!Q339</f>
        <v>0</v>
      </c>
      <c s="49" t="str">
        <f>NCB_Detail_by_Geog_Ref!R339</f>
        <v>NA</v>
      </c>
      <c s="49" t="str">
        <f>NCB_Detail_by_Geog_Ref!S339</f>
        <v>NA</v>
      </c>
      <c s="136" t="str">
        <f>NCB_Detail_by_Geog_Ref!T339</f>
        <v>NA</v>
      </c>
    </row>
    <row r="342" spans="1:19" ht="15" customHeight="1">
      <c r="A342" s="351"/>
      <c s="190" t="s">
        <v>269</v>
      </c>
      <c s="292" t="s">
        <v>1048</v>
      </c>
      <c s="200">
        <f>NCB_Detail_by_Geog_Ref!B340</f>
        <v>0</v>
      </c>
      <c s="49" t="str">
        <f>NCB_Detail_by_Geog_Ref!C340</f>
        <v>NA</v>
      </c>
      <c s="49" t="str">
        <f>NCB_Detail_by_Geog_Ref!D340</f>
        <v>NA</v>
      </c>
      <c s="136" t="str">
        <f>NCB_Detail_by_Geog_Ref!E340</f>
        <v>NA</v>
      </c>
      <c s="203">
        <f>NCB_Detail_by_Geog_Ref!G340</f>
        <v>0</v>
      </c>
      <c s="49" t="str">
        <f>NCB_Detail_by_Geog_Ref!H340</f>
        <v>NA</v>
      </c>
      <c s="49" t="str">
        <f>NCB_Detail_by_Geog_Ref!I340</f>
        <v>NA</v>
      </c>
      <c s="136" t="str">
        <f>NCB_Detail_by_Geog_Ref!J340</f>
        <v>NA</v>
      </c>
      <c s="203">
        <f>NCB_Detail_by_Geog_Ref!L340</f>
        <v>0</v>
      </c>
      <c s="49" t="str">
        <f>NCB_Detail_by_Geog_Ref!M340</f>
        <v>NA</v>
      </c>
      <c s="49" t="str">
        <f>NCB_Detail_by_Geog_Ref!N340</f>
        <v>NA</v>
      </c>
      <c s="136" t="str">
        <f>NCB_Detail_by_Geog_Ref!O340</f>
        <v>NA</v>
      </c>
      <c s="203">
        <f>NCB_Detail_by_Geog_Ref!Q340</f>
        <v>0</v>
      </c>
      <c s="49" t="str">
        <f>NCB_Detail_by_Geog_Ref!R340</f>
        <v>NA</v>
      </c>
      <c s="49" t="str">
        <f>NCB_Detail_by_Geog_Ref!S340</f>
        <v>NA</v>
      </c>
      <c s="136" t="str">
        <f>NCB_Detail_by_Geog_Ref!T340</f>
        <v>NA</v>
      </c>
    </row>
    <row r="343" spans="1:19" ht="15" customHeight="1">
      <c r="A343" s="351"/>
      <c s="190" t="s">
        <v>270</v>
      </c>
      <c s="292" t="s">
        <v>1049</v>
      </c>
      <c s="200">
        <f>NCB_Detail_by_Geog_Ref!B341</f>
        <v>0</v>
      </c>
      <c s="49" t="str">
        <f>NCB_Detail_by_Geog_Ref!C341</f>
        <v>NA</v>
      </c>
      <c s="49" t="str">
        <f>NCB_Detail_by_Geog_Ref!D341</f>
        <v>NA</v>
      </c>
      <c s="136" t="str">
        <f>NCB_Detail_by_Geog_Ref!E341</f>
        <v>NA</v>
      </c>
      <c s="203">
        <f>NCB_Detail_by_Geog_Ref!G341</f>
        <v>0</v>
      </c>
      <c s="49" t="str">
        <f>NCB_Detail_by_Geog_Ref!H341</f>
        <v>NA</v>
      </c>
      <c s="49" t="str">
        <f>NCB_Detail_by_Geog_Ref!I341</f>
        <v>NA</v>
      </c>
      <c s="136" t="str">
        <f>NCB_Detail_by_Geog_Ref!J341</f>
        <v>NA</v>
      </c>
      <c s="203">
        <f>NCB_Detail_by_Geog_Ref!L341</f>
        <v>0</v>
      </c>
      <c s="49" t="str">
        <f>NCB_Detail_by_Geog_Ref!M341</f>
        <v>NA</v>
      </c>
      <c s="49" t="str">
        <f>NCB_Detail_by_Geog_Ref!N341</f>
        <v>NA</v>
      </c>
      <c s="136" t="str">
        <f>NCB_Detail_by_Geog_Ref!O341</f>
        <v>NA</v>
      </c>
      <c s="203">
        <f>NCB_Detail_by_Geog_Ref!Q341</f>
        <v>0</v>
      </c>
      <c s="49" t="str">
        <f>NCB_Detail_by_Geog_Ref!R341</f>
        <v>NA</v>
      </c>
      <c s="49" t="str">
        <f>NCB_Detail_by_Geog_Ref!S341</f>
        <v>NA</v>
      </c>
      <c s="136" t="str">
        <f>NCB_Detail_by_Geog_Ref!T341</f>
        <v>NA</v>
      </c>
    </row>
    <row r="344" spans="1:19" ht="15" customHeight="1">
      <c r="A344" s="351"/>
      <c s="35" t="s">
        <v>1069</v>
      </c>
      <c s="293" t="s">
        <v>1050</v>
      </c>
      <c s="200">
        <f>NCB_Detail_by_Geog_Ref!B342</f>
        <v>0</v>
      </c>
      <c s="49" t="str">
        <f>NCB_Detail_by_Geog_Ref!C342</f>
        <v>NA</v>
      </c>
      <c s="49" t="str">
        <f>NCB_Detail_by_Geog_Ref!D342</f>
        <v>NA</v>
      </c>
      <c s="136" t="str">
        <f>NCB_Detail_by_Geog_Ref!E342</f>
        <v>NA</v>
      </c>
      <c s="203">
        <f>NCB_Detail_by_Geog_Ref!G342</f>
        <v>0</v>
      </c>
      <c s="49" t="str">
        <f>NCB_Detail_by_Geog_Ref!H342</f>
        <v>NA</v>
      </c>
      <c s="49" t="str">
        <f>NCB_Detail_by_Geog_Ref!I342</f>
        <v>NA</v>
      </c>
      <c s="136" t="str">
        <f>NCB_Detail_by_Geog_Ref!J342</f>
        <v>NA</v>
      </c>
      <c s="203">
        <f>NCB_Detail_by_Geog_Ref!L342</f>
        <v>0</v>
      </c>
      <c s="49" t="str">
        <f>NCB_Detail_by_Geog_Ref!M342</f>
        <v>NA</v>
      </c>
      <c s="49" t="str">
        <f>NCB_Detail_by_Geog_Ref!N342</f>
        <v>NA</v>
      </c>
      <c s="136" t="str">
        <f>NCB_Detail_by_Geog_Ref!O342</f>
        <v>NA</v>
      </c>
      <c s="203">
        <f>NCB_Detail_by_Geog_Ref!Q342</f>
        <v>0</v>
      </c>
      <c s="49" t="str">
        <f>NCB_Detail_by_Geog_Ref!R342</f>
        <v>NA</v>
      </c>
      <c s="49" t="str">
        <f>NCB_Detail_by_Geog_Ref!S342</f>
        <v>NA</v>
      </c>
      <c s="136" t="str">
        <f>NCB_Detail_by_Geog_Ref!T342</f>
        <v>NA</v>
      </c>
    </row>
    <row r="345" spans="1:19" ht="15" customHeight="1">
      <c r="A345" s="351"/>
      <c s="147" t="s">
        <v>343</v>
      </c>
      <c s="185" t="s">
        <v>1051</v>
      </c>
      <c s="200">
        <f>NCB_Detail_by_Geog_Ref!B343</f>
        <v>0</v>
      </c>
      <c s="49" t="str">
        <f>NCB_Detail_by_Geog_Ref!C343</f>
        <v>NA</v>
      </c>
      <c s="49" t="str">
        <f>NCB_Detail_by_Geog_Ref!D343</f>
        <v>NA</v>
      </c>
      <c s="136" t="str">
        <f>NCB_Detail_by_Geog_Ref!E343</f>
        <v>NA</v>
      </c>
      <c s="203">
        <f>NCB_Detail_by_Geog_Ref!G343</f>
        <v>0</v>
      </c>
      <c s="49" t="str">
        <f>NCB_Detail_by_Geog_Ref!H343</f>
        <v>NA</v>
      </c>
      <c s="49" t="str">
        <f>NCB_Detail_by_Geog_Ref!I343</f>
        <v>NA</v>
      </c>
      <c s="136" t="str">
        <f>NCB_Detail_by_Geog_Ref!J343</f>
        <v>NA</v>
      </c>
      <c s="203">
        <f>NCB_Detail_by_Geog_Ref!L343</f>
        <v>0</v>
      </c>
      <c s="49" t="str">
        <f>NCB_Detail_by_Geog_Ref!M343</f>
        <v>NA</v>
      </c>
      <c s="49" t="str">
        <f>NCB_Detail_by_Geog_Ref!N343</f>
        <v>NA</v>
      </c>
      <c s="136" t="str">
        <f>NCB_Detail_by_Geog_Ref!O343</f>
        <v>NA</v>
      </c>
      <c s="203">
        <f>NCB_Detail_by_Geog_Ref!Q343</f>
        <v>0</v>
      </c>
      <c s="49" t="str">
        <f>NCB_Detail_by_Geog_Ref!R343</f>
        <v>NA</v>
      </c>
      <c s="49" t="str">
        <f>NCB_Detail_by_Geog_Ref!S343</f>
        <v>NA</v>
      </c>
      <c s="136" t="str">
        <f>NCB_Detail_by_Geog_Ref!T343</f>
        <v>NA</v>
      </c>
    </row>
    <row r="346" spans="1:19" ht="15" customHeight="1">
      <c r="A346" s="352"/>
      <c s="151" t="s">
        <v>371</v>
      </c>
      <c s="185" t="s">
        <v>371</v>
      </c>
      <c s="202">
        <f>NCB_Detail_by_Geog_Ref!B344</f>
        <v>0</v>
      </c>
      <c s="52" t="str">
        <f>NCB_Detail_by_Geog_Ref!C344</f>
        <v>NA</v>
      </c>
      <c s="52" t="str">
        <f>NCB_Detail_by_Geog_Ref!D344</f>
        <v>NA</v>
      </c>
      <c s="137" t="str">
        <f>NCB_Detail_by_Geog_Ref!E344</f>
        <v>NA</v>
      </c>
      <c s="205">
        <f>NCB_Detail_by_Geog_Ref!G344</f>
        <v>0</v>
      </c>
      <c s="52" t="str">
        <f>NCB_Detail_by_Geog_Ref!H344</f>
        <v>NA</v>
      </c>
      <c s="52" t="str">
        <f>NCB_Detail_by_Geog_Ref!I344</f>
        <v>NA</v>
      </c>
      <c s="137" t="str">
        <f>NCB_Detail_by_Geog_Ref!J344</f>
        <v>NA</v>
      </c>
      <c s="205">
        <f>NCB_Detail_by_Geog_Ref!L344</f>
        <v>0</v>
      </c>
      <c s="52" t="str">
        <f>NCB_Detail_by_Geog_Ref!M344</f>
        <v>NA</v>
      </c>
      <c s="52" t="str">
        <f>NCB_Detail_by_Geog_Ref!N344</f>
        <v>NA</v>
      </c>
      <c s="137" t="str">
        <f>NCB_Detail_by_Geog_Ref!O344</f>
        <v>NA</v>
      </c>
      <c s="205">
        <f>NCB_Detail_by_Geog_Ref!Q344</f>
        <v>0</v>
      </c>
      <c s="52" t="str">
        <f>NCB_Detail_by_Geog_Ref!R344</f>
        <v>NA</v>
      </c>
      <c s="52" t="str">
        <f>NCB_Detail_by_Geog_Ref!S344</f>
        <v>NA</v>
      </c>
      <c s="137" t="str">
        <f>NCB_Detail_by_Geog_Ref!T344</f>
        <v>NA</v>
      </c>
    </row>
    <row r="347" spans="1:145" s="131" customFormat="1" ht="15" customHeight="1">
      <c r="A347" s="357" t="s">
        <v>473</v>
      </c>
      <c s="138" t="s">
        <v>474</v>
      </c>
      <c s="185" t="s">
        <v>476</v>
      </c>
      <c s="201">
        <f>NCB_Detail_by_Geog_Ref!B345</f>
        <v>0</v>
      </c>
      <c s="51" t="str">
        <f>NCB_Detail_by_Geog_Ref!C345</f>
        <v>NA</v>
      </c>
      <c s="51" t="str">
        <f>NCB_Detail_by_Geog_Ref!D345</f>
        <v>NA</v>
      </c>
      <c s="132"/>
      <c s="204">
        <f>NCB_Detail_by_Geog_Ref!G345</f>
        <v>0</v>
      </c>
      <c s="51" t="str">
        <f>NCB_Detail_by_Geog_Ref!H345</f>
        <v>NA</v>
      </c>
      <c s="51" t="str">
        <f>NCB_Detail_by_Geog_Ref!I345</f>
        <v>NA</v>
      </c>
      <c s="132"/>
      <c s="204">
        <f>NCB_Detail_by_Geog_Ref!L345</f>
        <v>0</v>
      </c>
      <c s="51" t="str">
        <f>NCB_Detail_by_Geog_Ref!M345</f>
        <v>NA</v>
      </c>
      <c s="51" t="str">
        <f>NCB_Detail_by_Geog_Ref!N345</f>
        <v>NA</v>
      </c>
      <c s="132"/>
      <c s="204">
        <f>NCB_Detail_by_Geog_Ref!Q345</f>
        <v>0</v>
      </c>
      <c s="51" t="str">
        <f>NCB_Detail_by_Geog_Ref!R345</f>
        <v>NA</v>
      </c>
      <c s="51" t="str">
        <f>NCB_Detail_by_Geog_Ref!S345</f>
        <v>NA</v>
      </c>
      <c s="132"/>
      <c s="89"/>
      <c s="88"/>
      <c s="89"/>
      <c s="165"/>
      <c s="165"/>
      <c s="165"/>
      <c s="115"/>
      <c s="115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48" spans="1:145" s="135" customFormat="1" ht="15" customHeight="1">
      <c r="A348" s="358"/>
      <c s="146" t="s">
        <v>487</v>
      </c>
      <c s="185" t="s">
        <v>477</v>
      </c>
      <c s="213">
        <f>NCB_Detail_by_Geog_Ref!B346</f>
        <v>0</v>
      </c>
      <c s="133" t="str">
        <f>NCB_Detail_by_Geog_Ref!C346</f>
        <v>NA</v>
      </c>
      <c s="133" t="str">
        <f>NCB_Detail_by_Geog_Ref!D346</f>
        <v>NA</v>
      </c>
      <c s="134" t="str">
        <f>NCB_Detail_by_Geog_Ref!E346</f>
        <v>NA</v>
      </c>
      <c s="210">
        <f>NCB_Detail_by_Geog_Ref!G346</f>
        <v>0</v>
      </c>
      <c s="133" t="str">
        <f>NCB_Detail_by_Geog_Ref!H346</f>
        <v>NA</v>
      </c>
      <c s="133" t="str">
        <f>NCB_Detail_by_Geog_Ref!I346</f>
        <v>NA</v>
      </c>
      <c s="134" t="str">
        <f>NCB_Detail_by_Geog_Ref!J346</f>
        <v>NA</v>
      </c>
      <c s="210">
        <f>NCB_Detail_by_Geog_Ref!L346</f>
        <v>0</v>
      </c>
      <c s="133" t="str">
        <f>NCB_Detail_by_Geog_Ref!M346</f>
        <v>NA</v>
      </c>
      <c s="133" t="str">
        <f>NCB_Detail_by_Geog_Ref!N346</f>
        <v>NA</v>
      </c>
      <c s="134" t="str">
        <f>NCB_Detail_by_Geog_Ref!O346</f>
        <v>NA</v>
      </c>
      <c s="210">
        <f>NCB_Detail_by_Geog_Ref!Q346</f>
        <v>0</v>
      </c>
      <c s="133" t="str">
        <f>NCB_Detail_by_Geog_Ref!R346</f>
        <v>NA</v>
      </c>
      <c s="133" t="str">
        <f>NCB_Detail_by_Geog_Ref!S346</f>
        <v>NA</v>
      </c>
      <c s="134" t="str">
        <f>NCB_Detail_by_Geog_Ref!T346</f>
        <v>NA</v>
      </c>
      <c s="89"/>
      <c s="88"/>
      <c s="89"/>
      <c s="165"/>
      <c s="165"/>
      <c s="165"/>
      <c s="115"/>
      <c s="115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49" spans="1:145" s="135" customFormat="1" ht="15" customHeight="1">
      <c r="A349" s="358"/>
      <c s="149" t="s">
        <v>483</v>
      </c>
      <c s="185" t="s">
        <v>1052</v>
      </c>
      <c s="213">
        <f>NCB_Detail_by_Geog_Ref!B347</f>
        <v>0</v>
      </c>
      <c s="133" t="str">
        <f>NCB_Detail_by_Geog_Ref!C347</f>
        <v>NA</v>
      </c>
      <c s="133" t="str">
        <f>NCB_Detail_by_Geog_Ref!D347</f>
        <v>NA</v>
      </c>
      <c s="134" t="str">
        <f>NCB_Detail_by_Geog_Ref!E347</f>
        <v>NA</v>
      </c>
      <c s="210">
        <f>NCB_Detail_by_Geog_Ref!G347</f>
        <v>0</v>
      </c>
      <c s="133" t="str">
        <f>NCB_Detail_by_Geog_Ref!H347</f>
        <v>NA</v>
      </c>
      <c s="133" t="str">
        <f>NCB_Detail_by_Geog_Ref!I347</f>
        <v>NA</v>
      </c>
      <c s="134" t="str">
        <f>NCB_Detail_by_Geog_Ref!J347</f>
        <v>NA</v>
      </c>
      <c s="210">
        <f>NCB_Detail_by_Geog_Ref!L347</f>
        <v>0</v>
      </c>
      <c s="133" t="str">
        <f>NCB_Detail_by_Geog_Ref!M347</f>
        <v>NA</v>
      </c>
      <c s="133" t="str">
        <f>NCB_Detail_by_Geog_Ref!N347</f>
        <v>NA</v>
      </c>
      <c s="134" t="str">
        <f>NCB_Detail_by_Geog_Ref!O347</f>
        <v>NA</v>
      </c>
      <c s="210">
        <f>NCB_Detail_by_Geog_Ref!Q347</f>
        <v>0</v>
      </c>
      <c s="133" t="str">
        <f>NCB_Detail_by_Geog_Ref!R347</f>
        <v>NA</v>
      </c>
      <c s="133" t="str">
        <f>NCB_Detail_by_Geog_Ref!S347</f>
        <v>NA</v>
      </c>
      <c s="134" t="str">
        <f>NCB_Detail_by_Geog_Ref!T347</f>
        <v>NA</v>
      </c>
      <c s="89"/>
      <c s="88"/>
      <c s="89"/>
      <c s="165"/>
      <c s="165"/>
      <c s="165"/>
      <c s="115"/>
      <c s="115"/>
      <c s="115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50" spans="1:28" ht="15" customHeight="1">
      <c r="A350" s="358"/>
      <c s="148" t="s">
        <v>488</v>
      </c>
      <c s="185" t="s">
        <v>478</v>
      </c>
      <c s="200">
        <f>NCB_Detail_by_Geog_Ref!B348</f>
        <v>0</v>
      </c>
      <c s="49" t="str">
        <f>NCB_Detail_by_Geog_Ref!C348</f>
        <v>NA</v>
      </c>
      <c s="49" t="str">
        <f>NCB_Detail_by_Geog_Ref!D348</f>
        <v>NA</v>
      </c>
      <c s="136" t="str">
        <f>NCB_Detail_by_Geog_Ref!E348</f>
        <v>NA</v>
      </c>
      <c s="203">
        <f>NCB_Detail_by_Geog_Ref!G348</f>
        <v>0</v>
      </c>
      <c s="49" t="str">
        <f>NCB_Detail_by_Geog_Ref!H348</f>
        <v>NA</v>
      </c>
      <c s="49" t="str">
        <f>NCB_Detail_by_Geog_Ref!I348</f>
        <v>NA</v>
      </c>
      <c s="136" t="str">
        <f>NCB_Detail_by_Geog_Ref!J348</f>
        <v>NA</v>
      </c>
      <c s="203">
        <f>NCB_Detail_by_Geog_Ref!L348</f>
        <v>0</v>
      </c>
      <c s="49" t="str">
        <f>NCB_Detail_by_Geog_Ref!M348</f>
        <v>NA</v>
      </c>
      <c s="49" t="str">
        <f>NCB_Detail_by_Geog_Ref!N348</f>
        <v>NA</v>
      </c>
      <c s="136" t="str">
        <f>NCB_Detail_by_Geog_Ref!O348</f>
        <v>NA</v>
      </c>
      <c s="203">
        <f>NCB_Detail_by_Geog_Ref!Q348</f>
        <v>0</v>
      </c>
      <c s="49" t="str">
        <f>NCB_Detail_by_Geog_Ref!R348</f>
        <v>NA</v>
      </c>
      <c s="49" t="str">
        <f>NCB_Detail_by_Geog_Ref!S348</f>
        <v>NA</v>
      </c>
      <c s="136" t="str">
        <f>NCB_Detail_by_Geog_Ref!T348</f>
        <v>NA</v>
      </c>
      <c s="89"/>
      <c s="88"/>
      <c s="89"/>
      <c s="165"/>
      <c s="165"/>
      <c s="165"/>
      <c s="115"/>
      <c s="115"/>
      <c s="115"/>
    </row>
    <row r="351" spans="1:28" ht="15" customHeight="1">
      <c r="A351" s="358"/>
      <c s="150" t="s">
        <v>482</v>
      </c>
      <c s="185" t="s">
        <v>1053</v>
      </c>
      <c s="200">
        <f>NCB_Detail_by_Geog_Ref!B349</f>
        <v>0</v>
      </c>
      <c s="49" t="str">
        <f>NCB_Detail_by_Geog_Ref!C349</f>
        <v>NA</v>
      </c>
      <c s="49" t="str">
        <f>NCB_Detail_by_Geog_Ref!D349</f>
        <v>NA</v>
      </c>
      <c s="136" t="str">
        <f>NCB_Detail_by_Geog_Ref!E349</f>
        <v>NA</v>
      </c>
      <c s="203">
        <f>NCB_Detail_by_Geog_Ref!G349</f>
        <v>0</v>
      </c>
      <c s="49" t="str">
        <f>NCB_Detail_by_Geog_Ref!H349</f>
        <v>NA</v>
      </c>
      <c s="49" t="str">
        <f>NCB_Detail_by_Geog_Ref!I349</f>
        <v>NA</v>
      </c>
      <c s="136" t="str">
        <f>NCB_Detail_by_Geog_Ref!J349</f>
        <v>NA</v>
      </c>
      <c s="203">
        <f>NCB_Detail_by_Geog_Ref!L349</f>
        <v>0</v>
      </c>
      <c s="49" t="str">
        <f>NCB_Detail_by_Geog_Ref!M349</f>
        <v>NA</v>
      </c>
      <c s="49" t="str">
        <f>NCB_Detail_by_Geog_Ref!N349</f>
        <v>NA</v>
      </c>
      <c s="136" t="str">
        <f>NCB_Detail_by_Geog_Ref!O349</f>
        <v>NA</v>
      </c>
      <c s="203">
        <f>NCB_Detail_by_Geog_Ref!Q349</f>
        <v>0</v>
      </c>
      <c s="49" t="str">
        <f>NCB_Detail_by_Geog_Ref!R349</f>
        <v>NA</v>
      </c>
      <c s="49" t="str">
        <f>NCB_Detail_by_Geog_Ref!S349</f>
        <v>NA</v>
      </c>
      <c s="136" t="str">
        <f>NCB_Detail_by_Geog_Ref!T349</f>
        <v>NA</v>
      </c>
      <c s="89"/>
      <c s="88"/>
      <c s="89"/>
      <c s="165"/>
      <c s="165"/>
      <c s="165"/>
      <c s="115"/>
      <c s="115"/>
      <c s="115"/>
    </row>
    <row r="352" spans="1:28" ht="15" customHeight="1">
      <c r="A352" s="358"/>
      <c s="190" t="s">
        <v>489</v>
      </c>
      <c s="292" t="s">
        <v>479</v>
      </c>
      <c s="200">
        <f>NCB_Detail_by_Geog_Ref!B350</f>
        <v>0</v>
      </c>
      <c s="49" t="str">
        <f>NCB_Detail_by_Geog_Ref!C350</f>
        <v>NA</v>
      </c>
      <c s="49" t="str">
        <f>NCB_Detail_by_Geog_Ref!D350</f>
        <v>NA</v>
      </c>
      <c s="136" t="str">
        <f>NCB_Detail_by_Geog_Ref!E350</f>
        <v>NA</v>
      </c>
      <c s="203">
        <f>NCB_Detail_by_Geog_Ref!G350</f>
        <v>0</v>
      </c>
      <c s="49" t="str">
        <f>NCB_Detail_by_Geog_Ref!H350</f>
        <v>NA</v>
      </c>
      <c s="49" t="str">
        <f>NCB_Detail_by_Geog_Ref!I350</f>
        <v>NA</v>
      </c>
      <c s="136" t="str">
        <f>NCB_Detail_by_Geog_Ref!J350</f>
        <v>NA</v>
      </c>
      <c s="203">
        <f>NCB_Detail_by_Geog_Ref!L350</f>
        <v>0</v>
      </c>
      <c s="49" t="str">
        <f>NCB_Detail_by_Geog_Ref!M350</f>
        <v>NA</v>
      </c>
      <c s="49" t="str">
        <f>NCB_Detail_by_Geog_Ref!N350</f>
        <v>NA</v>
      </c>
      <c s="136" t="str">
        <f>NCB_Detail_by_Geog_Ref!O350</f>
        <v>NA</v>
      </c>
      <c s="203">
        <f>NCB_Detail_by_Geog_Ref!Q350</f>
        <v>0</v>
      </c>
      <c s="49" t="str">
        <f>NCB_Detail_by_Geog_Ref!R350</f>
        <v>NA</v>
      </c>
      <c s="49" t="str">
        <f>NCB_Detail_by_Geog_Ref!S350</f>
        <v>NA</v>
      </c>
      <c s="136" t="str">
        <f>NCB_Detail_by_Geog_Ref!T350</f>
        <v>NA</v>
      </c>
      <c s="89"/>
      <c s="88"/>
      <c s="89"/>
      <c s="165"/>
      <c s="165"/>
      <c s="165"/>
      <c s="115"/>
      <c s="115"/>
      <c s="115"/>
    </row>
    <row r="353" spans="1:28" ht="15" customHeight="1">
      <c r="A353" s="358"/>
      <c s="191" t="s">
        <v>484</v>
      </c>
      <c s="292" t="s">
        <v>1054</v>
      </c>
      <c s="200">
        <f>NCB_Detail_by_Geog_Ref!B351</f>
        <v>0</v>
      </c>
      <c s="49" t="str">
        <f>NCB_Detail_by_Geog_Ref!C351</f>
        <v>NA</v>
      </c>
      <c s="49" t="str">
        <f>NCB_Detail_by_Geog_Ref!D351</f>
        <v>NA</v>
      </c>
      <c s="136" t="str">
        <f>NCB_Detail_by_Geog_Ref!E351</f>
        <v>NA</v>
      </c>
      <c s="203">
        <f>NCB_Detail_by_Geog_Ref!G351</f>
        <v>0</v>
      </c>
      <c s="49" t="str">
        <f>NCB_Detail_by_Geog_Ref!H351</f>
        <v>NA</v>
      </c>
      <c s="49" t="str">
        <f>NCB_Detail_by_Geog_Ref!I351</f>
        <v>NA</v>
      </c>
      <c s="136" t="str">
        <f>NCB_Detail_by_Geog_Ref!J351</f>
        <v>NA</v>
      </c>
      <c s="203">
        <f>NCB_Detail_by_Geog_Ref!L351</f>
        <v>0</v>
      </c>
      <c s="49" t="str">
        <f>NCB_Detail_by_Geog_Ref!M351</f>
        <v>NA</v>
      </c>
      <c s="49" t="str">
        <f>NCB_Detail_by_Geog_Ref!N351</f>
        <v>NA</v>
      </c>
      <c s="136" t="str">
        <f>NCB_Detail_by_Geog_Ref!O351</f>
        <v>NA</v>
      </c>
      <c s="203">
        <f>NCB_Detail_by_Geog_Ref!Q351</f>
        <v>0</v>
      </c>
      <c s="49" t="str">
        <f>NCB_Detail_by_Geog_Ref!R351</f>
        <v>NA</v>
      </c>
      <c s="49" t="str">
        <f>NCB_Detail_by_Geog_Ref!S351</f>
        <v>NA</v>
      </c>
      <c s="136" t="str">
        <f>NCB_Detail_by_Geog_Ref!T351</f>
        <v>NA</v>
      </c>
      <c s="89"/>
      <c s="88"/>
      <c s="89"/>
      <c s="165"/>
      <c s="165"/>
      <c s="165"/>
      <c s="115"/>
      <c s="115"/>
      <c s="115"/>
    </row>
    <row r="354" spans="1:28" ht="15" customHeight="1">
      <c r="A354" s="358"/>
      <c s="190" t="s">
        <v>490</v>
      </c>
      <c s="292" t="s">
        <v>481</v>
      </c>
      <c s="200">
        <f>NCB_Detail_by_Geog_Ref!B352</f>
        <v>0</v>
      </c>
      <c s="49" t="str">
        <f>NCB_Detail_by_Geog_Ref!C352</f>
        <v>NA</v>
      </c>
      <c s="49" t="str">
        <f>NCB_Detail_by_Geog_Ref!D352</f>
        <v>NA</v>
      </c>
      <c s="136" t="str">
        <f>NCB_Detail_by_Geog_Ref!E352</f>
        <v>NA</v>
      </c>
      <c s="203">
        <f>NCB_Detail_by_Geog_Ref!G352</f>
        <v>0</v>
      </c>
      <c s="49" t="str">
        <f>NCB_Detail_by_Geog_Ref!H352</f>
        <v>NA</v>
      </c>
      <c s="49" t="str">
        <f>NCB_Detail_by_Geog_Ref!I352</f>
        <v>NA</v>
      </c>
      <c s="136" t="str">
        <f>NCB_Detail_by_Geog_Ref!J352</f>
        <v>NA</v>
      </c>
      <c s="203">
        <f>NCB_Detail_by_Geog_Ref!L352</f>
        <v>0</v>
      </c>
      <c s="49" t="str">
        <f>NCB_Detail_by_Geog_Ref!M352</f>
        <v>NA</v>
      </c>
      <c s="49" t="str">
        <f>NCB_Detail_by_Geog_Ref!N352</f>
        <v>NA</v>
      </c>
      <c s="136" t="str">
        <f>NCB_Detail_by_Geog_Ref!O352</f>
        <v>NA</v>
      </c>
      <c s="203">
        <f>NCB_Detail_by_Geog_Ref!Q352</f>
        <v>0</v>
      </c>
      <c s="49" t="str">
        <f>NCB_Detail_by_Geog_Ref!R352</f>
        <v>NA</v>
      </c>
      <c s="49" t="str">
        <f>NCB_Detail_by_Geog_Ref!S352</f>
        <v>NA</v>
      </c>
      <c s="136" t="str">
        <f>NCB_Detail_by_Geog_Ref!T352</f>
        <v>NA</v>
      </c>
      <c s="89"/>
      <c s="88"/>
      <c s="89"/>
      <c s="165"/>
      <c s="165"/>
      <c s="165"/>
      <c s="115"/>
      <c s="115"/>
      <c s="115"/>
    </row>
    <row r="355" spans="1:28" ht="15" customHeight="1">
      <c r="A355" s="358"/>
      <c s="150" t="s">
        <v>485</v>
      </c>
      <c s="185" t="s">
        <v>1055</v>
      </c>
      <c s="200">
        <f>NCB_Detail_by_Geog_Ref!B353</f>
        <v>0</v>
      </c>
      <c s="49" t="str">
        <f>NCB_Detail_by_Geog_Ref!C353</f>
        <v>NA</v>
      </c>
      <c s="49" t="str">
        <f>NCB_Detail_by_Geog_Ref!D353</f>
        <v>NA</v>
      </c>
      <c s="136" t="str">
        <f>NCB_Detail_by_Geog_Ref!E353</f>
        <v>NA</v>
      </c>
      <c s="203">
        <f>NCB_Detail_by_Geog_Ref!G353</f>
        <v>0</v>
      </c>
      <c s="49" t="str">
        <f>NCB_Detail_by_Geog_Ref!H353</f>
        <v>NA</v>
      </c>
      <c s="49" t="str">
        <f>NCB_Detail_by_Geog_Ref!I353</f>
        <v>NA</v>
      </c>
      <c s="136" t="str">
        <f>NCB_Detail_by_Geog_Ref!J353</f>
        <v>NA</v>
      </c>
      <c s="203">
        <f>NCB_Detail_by_Geog_Ref!L353</f>
        <v>0</v>
      </c>
      <c s="49" t="str">
        <f>NCB_Detail_by_Geog_Ref!M353</f>
        <v>NA</v>
      </c>
      <c s="49" t="str">
        <f>NCB_Detail_by_Geog_Ref!N353</f>
        <v>NA</v>
      </c>
      <c s="136" t="str">
        <f>NCB_Detail_by_Geog_Ref!O353</f>
        <v>NA</v>
      </c>
      <c s="203">
        <f>NCB_Detail_by_Geog_Ref!Q353</f>
        <v>0</v>
      </c>
      <c s="49" t="str">
        <f>NCB_Detail_by_Geog_Ref!R353</f>
        <v>NA</v>
      </c>
      <c s="49" t="str">
        <f>NCB_Detail_by_Geog_Ref!S353</f>
        <v>NA</v>
      </c>
      <c s="136" t="str">
        <f>NCB_Detail_by_Geog_Ref!T353</f>
        <v>NA</v>
      </c>
      <c s="89"/>
      <c s="88"/>
      <c s="89"/>
      <c s="165"/>
      <c s="165"/>
      <c s="165"/>
      <c s="115"/>
      <c s="115"/>
      <c s="115"/>
    </row>
    <row r="356" spans="1:28" ht="15" customHeight="1">
      <c r="A356" s="358"/>
      <c s="148" t="s">
        <v>491</v>
      </c>
      <c s="185" t="s">
        <v>480</v>
      </c>
      <c s="200">
        <f>NCB_Detail_by_Geog_Ref!B354</f>
        <v>0</v>
      </c>
      <c s="49" t="str">
        <f>NCB_Detail_by_Geog_Ref!C354</f>
        <v>NA</v>
      </c>
      <c s="49" t="str">
        <f>NCB_Detail_by_Geog_Ref!D354</f>
        <v>NA</v>
      </c>
      <c s="136" t="str">
        <f>NCB_Detail_by_Geog_Ref!E354</f>
        <v>NA</v>
      </c>
      <c s="203">
        <f>NCB_Detail_by_Geog_Ref!G354</f>
        <v>0</v>
      </c>
      <c s="49" t="str">
        <f>NCB_Detail_by_Geog_Ref!H354</f>
        <v>NA</v>
      </c>
      <c s="49" t="str">
        <f>NCB_Detail_by_Geog_Ref!I354</f>
        <v>NA</v>
      </c>
      <c s="136" t="str">
        <f>NCB_Detail_by_Geog_Ref!J354</f>
        <v>NA</v>
      </c>
      <c s="203">
        <f>NCB_Detail_by_Geog_Ref!L354</f>
        <v>0</v>
      </c>
      <c s="49" t="str">
        <f>NCB_Detail_by_Geog_Ref!M354</f>
        <v>NA</v>
      </c>
      <c s="49" t="str">
        <f>NCB_Detail_by_Geog_Ref!N354</f>
        <v>NA</v>
      </c>
      <c s="136" t="str">
        <f>NCB_Detail_by_Geog_Ref!O354</f>
        <v>NA</v>
      </c>
      <c s="203">
        <f>NCB_Detail_by_Geog_Ref!Q354</f>
        <v>0</v>
      </c>
      <c s="49" t="str">
        <f>NCB_Detail_by_Geog_Ref!R354</f>
        <v>NA</v>
      </c>
      <c s="49" t="str">
        <f>NCB_Detail_by_Geog_Ref!S354</f>
        <v>NA</v>
      </c>
      <c s="136" t="str">
        <f>NCB_Detail_by_Geog_Ref!T354</f>
        <v>NA</v>
      </c>
      <c s="89"/>
      <c s="88"/>
      <c s="89"/>
      <c s="165"/>
      <c s="165"/>
      <c s="165"/>
      <c s="115"/>
      <c s="115"/>
      <c s="115"/>
    </row>
    <row r="357" spans="1:28" ht="15" customHeight="1">
      <c r="A357" s="359"/>
      <c s="192" t="s">
        <v>486</v>
      </c>
      <c s="185" t="s">
        <v>475</v>
      </c>
      <c s="202">
        <f>NCB_Detail_by_Geog_Ref!B355</f>
        <v>0</v>
      </c>
      <c s="52" t="str">
        <f>NCB_Detail_by_Geog_Ref!C355</f>
        <v>NA</v>
      </c>
      <c s="52" t="str">
        <f>NCB_Detail_by_Geog_Ref!D355</f>
        <v>NA</v>
      </c>
      <c s="137" t="str">
        <f>NCB_Detail_by_Geog_Ref!E355</f>
        <v>NA</v>
      </c>
      <c s="205">
        <f>NCB_Detail_by_Geog_Ref!G355</f>
        <v>0</v>
      </c>
      <c s="52" t="str">
        <f>NCB_Detail_by_Geog_Ref!H355</f>
        <v>NA</v>
      </c>
      <c s="52" t="str">
        <f>NCB_Detail_by_Geog_Ref!I355</f>
        <v>NA</v>
      </c>
      <c s="137" t="str">
        <f>NCB_Detail_by_Geog_Ref!J355</f>
        <v>NA</v>
      </c>
      <c s="205">
        <f>NCB_Detail_by_Geog_Ref!L355</f>
        <v>0</v>
      </c>
      <c s="52" t="str">
        <f>NCB_Detail_by_Geog_Ref!M355</f>
        <v>NA</v>
      </c>
      <c s="52" t="str">
        <f>NCB_Detail_by_Geog_Ref!N355</f>
        <v>NA</v>
      </c>
      <c s="137" t="str">
        <f>NCB_Detail_by_Geog_Ref!O355</f>
        <v>NA</v>
      </c>
      <c s="205">
        <f>NCB_Detail_by_Geog_Ref!Q355</f>
        <v>0</v>
      </c>
      <c s="52" t="str">
        <f>NCB_Detail_by_Geog_Ref!R355</f>
        <v>NA</v>
      </c>
      <c s="52" t="str">
        <f>NCB_Detail_by_Geog_Ref!S355</f>
        <v>NA</v>
      </c>
      <c s="137" t="str">
        <f>NCB_Detail_by_Geog_Ref!T355</f>
        <v>NA</v>
      </c>
      <c s="89"/>
      <c s="88"/>
      <c s="89"/>
      <c s="165"/>
      <c s="165"/>
      <c s="165"/>
      <c s="115"/>
      <c s="115"/>
      <c s="115"/>
    </row>
    <row r="358" spans="1:28" ht="12" customHeight="1">
      <c r="A358" s="300" t="s">
        <v>1066</v>
      </c>
      <c r="D358" s="194"/>
      <c s="195"/>
      <c s="195"/>
      <c s="195"/>
      <c s="194"/>
      <c s="195"/>
      <c s="195"/>
      <c s="195"/>
      <c s="194"/>
      <c s="195"/>
      <c s="195"/>
      <c s="195"/>
      <c s="194"/>
      <c s="195"/>
      <c s="195"/>
      <c s="195"/>
      <c s="115"/>
      <c s="115"/>
      <c s="115"/>
      <c s="115"/>
      <c s="115"/>
      <c r="Z358" s="115"/>
      <c s="115"/>
      <c s="115"/>
    </row>
    <row r="359" spans="1:1" ht="12" customHeight="1"/>
    <row r="360" spans="1:1" ht="12" customHeight="1"/>
    <row r="361" spans="1:1" ht="12" customHeight="1"/>
  </sheetData>
  <mergeCells count="35">
    <mergeCell ref="A347:A357"/>
    <mergeCell ref="A170:A181"/>
    <mergeCell ref="A182:A215"/>
    <mergeCell ref="A216:A240"/>
    <mergeCell ref="A241:A245"/>
    <mergeCell ref="A246:A253"/>
    <mergeCell ref="A254:A286"/>
    <mergeCell ref="A100:A106"/>
    <mergeCell ref="A107:A142"/>
    <mergeCell ref="A329:A335"/>
    <mergeCell ref="A336:A346"/>
    <mergeCell ref="A143:A169"/>
    <mergeCell ref="A287:A328"/>
    <mergeCell ref="R6:S6"/>
    <mergeCell ref="T6:W6"/>
    <mergeCell ref="X6:Y6"/>
    <mergeCell ref="A9:A21"/>
    <mergeCell ref="L6:M6"/>
    <mergeCell ref="N6:O6"/>
    <mergeCell ref="A35:A52"/>
    <mergeCell ref="A53:A69"/>
    <mergeCell ref="A70:A99"/>
    <mergeCell ref="B1:S1"/>
    <mergeCell ref="B3:S3"/>
    <mergeCell ref="B4:S4"/>
    <mergeCell ref="D5:G5"/>
    <mergeCell ref="H5:K5"/>
    <mergeCell ref="L5:O5"/>
    <mergeCell ref="P5:S5"/>
    <mergeCell ref="A22:A34"/>
    <mergeCell ref="D6:E6"/>
    <mergeCell ref="F6:G6"/>
    <mergeCell ref="H6:I6"/>
    <mergeCell ref="J6:K6"/>
    <mergeCell ref="P6:Q6"/>
  </mergeCells>
  <conditionalFormatting sqref="S194:S357 O194:O357 K194:K357 G194:G357 G8:G191 K8:K191 O8:O191 S8:S191">
    <cfRule type="cellIs" priority="8" dxfId="0" operator="lessThan">
      <formula>0</formula>
    </cfRule>
    <cfRule type="cellIs" priority="7" dxfId="1" operator="greaterThan">
      <formula>0</formula>
    </cfRule>
  </conditionalFormatting>
  <conditionalFormatting sqref="S193 O193 K193 G193">
    <cfRule type="cellIs" priority="4" dxfId="0" operator="lessThan">
      <formula>0</formula>
    </cfRule>
    <cfRule type="cellIs" priority="3" dxfId="1" operator="greaterThan">
      <formula>0</formula>
    </cfRule>
  </conditionalFormatting>
  <conditionalFormatting sqref="S192 O192 K192 G192">
    <cfRule type="cellIs" priority="2" dxfId="0" operator="lessThan">
      <formula>0</formula>
    </cfRule>
    <cfRule type="cellIs" priority="1" dxfId="1" operator="greaterThan">
      <formula>0</formula>
    </cfRule>
  </conditionalFormatting>
  <printOptions horizontalCentered="1" verticalCentered="1"/>
  <pageMargins left="0.7" right="1" top="0.67" bottom="0.49" header="0.5" footer="0.23"/>
  <pageSetup fitToHeight="0" horizontalDpi="600" verticalDpi="600" orientation="portrait" scale="41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06" max="18" man="1"/>
    <brk id="209" max="18" man="1"/>
    <brk id="286" max="18" man="1"/>
  </rowBreaks>
  <legacy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>
    <tabColor rgb="FF00B050"/>
  </sheetPr>
  <dimension ref="A1:Z355"/>
  <sheetViews>
    <sheetView workbookViewId="0" topLeftCell="A1">
      <selection pane="topLeft" activeCell="B2" sqref="B2"/>
    </sheetView>
  </sheetViews>
  <sheetFormatPr defaultColWidth="9.14285714285714" defaultRowHeight="12.75"/>
  <cols>
    <col min="1" max="1" width="76" customWidth="1"/>
    <col min="2" max="2" width="14.2857142857143" customWidth="1"/>
    <col min="3" max="3" width="14.2857142857143" style="58" customWidth="1"/>
    <col min="4" max="4" width="16.7142857142857" style="58" customWidth="1"/>
    <col min="5" max="5" width="20.7142857142857" style="58" customWidth="1"/>
    <col min="6" max="7" width="14.2857142857143" customWidth="1"/>
    <col min="8" max="8" width="14.2857142857143" style="58" customWidth="1"/>
    <col min="9" max="9" width="16.7142857142857" style="58" customWidth="1"/>
    <col min="10" max="10" width="20.7142857142857" style="58" customWidth="1"/>
    <col min="11" max="12" width="14.2857142857143" customWidth="1"/>
    <col min="13" max="13" width="14.2857142857143" style="58" customWidth="1"/>
    <col min="14" max="14" width="16.7142857142857" style="58" customWidth="1"/>
    <col min="15" max="15" width="20.7142857142857" style="58" customWidth="1"/>
    <col min="16" max="16" width="14.2857142857143" customWidth="1"/>
    <col min="17" max="17" width="15.5714285714286" customWidth="1"/>
    <col min="18" max="18" width="15.5714285714286" style="58" customWidth="1"/>
    <col min="19" max="19" width="16.7142857142857" style="58" customWidth="1"/>
    <col min="20" max="20" width="20.7142857142857" style="58" customWidth="1"/>
    <col min="21" max="21" width="15" customWidth="1"/>
    <col min="22" max="22" width="14.2857142857143" customWidth="1"/>
    <col min="23" max="23" width="14.2857142857143" style="58" customWidth="1"/>
    <col min="24" max="24" width="16.7142857142857" style="58" customWidth="1"/>
    <col min="25" max="25" width="20.7142857142857" style="58" customWidth="1"/>
    <col min="26" max="26" width="14.2857142857143" customWidth="1"/>
  </cols>
  <sheetData>
    <row r="1" spans="1:1" ht="13.5">
      <c r="A1" s="3" t="s">
        <v>462</v>
      </c>
    </row>
    <row r="2" spans="1:1" ht="13.5">
      <c r="A2" s="4">
        <f>OFFSET(Picture!A175,Info!$G$9,0)</f>
        <v>0</v>
      </c>
    </row>
    <row r="3" spans="1:26" ht="14.25">
      <c r="A3" s="322" t="s">
        <v>452</v>
      </c>
      <c s="322">
        <f>OFFSET(Picture!C2,0,Info!$H$9)</f>
        <v>0</v>
      </c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  <c s="322"/>
    </row>
    <row r="4" spans="1:26" ht="13.5">
      <c r="A4" s="322"/>
      <c s="322">
        <f>OFFSET(Picture!C3,0,Info!$H$9)</f>
        <v>0</v>
      </c>
      <c s="322"/>
      <c s="322"/>
      <c s="322"/>
      <c s="322"/>
      <c s="322">
        <f>OFFSET(Picture!E3,0,Info!$H$9)</f>
        <v>0</v>
      </c>
      <c s="322"/>
      <c s="322"/>
      <c s="322"/>
      <c s="322"/>
      <c s="322">
        <f>OFFSET(Picture!G3,0,Info!$H$9)</f>
        <v>0</v>
      </c>
      <c s="322"/>
      <c s="322"/>
      <c s="322"/>
      <c s="322"/>
      <c s="322">
        <f>OFFSET(Picture!I3,0,Info!$H$9)</f>
        <v>0</v>
      </c>
      <c s="322"/>
      <c s="322"/>
      <c s="322"/>
      <c s="322"/>
      <c s="322">
        <f>OFFSET(Picture!K3,0,Info!$H$9)</f>
        <v>0</v>
      </c>
      <c s="322"/>
      <c s="322"/>
      <c s="322"/>
      <c s="322"/>
    </row>
    <row r="5" spans="1:26" ht="13.5">
      <c r="A5" s="322"/>
      <c s="6">
        <f>OFFSET(Picture!C4,0,Info!$H$9)</f>
        <v>0</v>
      </c>
      <c s="44" t="s">
        <v>1059</v>
      </c>
      <c s="44" t="str">
        <f>IF(Info!$M$1=1,"Dollar Share of Cat","Volume Share of Cat")</f>
        <v>Dollar Share of Cat</v>
      </c>
      <c s="44" t="str">
        <f>IF(Info!$M$1=1,"Dollar Share of Cat Chg","Volume Share of Cat Chg")</f>
        <v>Dollar Share of Cat Chg</v>
      </c>
      <c s="6">
        <f>OFFSET(Picture!D4,0,Info!$H$9)</f>
        <v>0</v>
      </c>
      <c s="6">
        <f>OFFSET(Picture!E4,0,Info!$H$9)</f>
        <v>0</v>
      </c>
      <c s="44" t="s">
        <v>1059</v>
      </c>
      <c s="44" t="str">
        <f>IF(Info!$M$1=1,"Dollar Share of Cat","Volume Share of Cat")</f>
        <v>Dollar Share of Cat</v>
      </c>
      <c s="44" t="str">
        <f>IF(Info!$M$1=1,"Dollar Share of Cat Chg","Volume Share of Cat Chg")</f>
        <v>Dollar Share of Cat Chg</v>
      </c>
      <c s="6">
        <f>OFFSET(Picture!F4,0,Info!$H$9)</f>
        <v>0</v>
      </c>
      <c s="6">
        <f>OFFSET(Picture!G4,0,Info!$H$9)</f>
        <v>0</v>
      </c>
      <c s="44" t="s">
        <v>1059</v>
      </c>
      <c s="44" t="str">
        <f>IF(Info!$M$1=1,"Dollar Share of Cat","Volume Share of Cat")</f>
        <v>Dollar Share of Cat</v>
      </c>
      <c s="44" t="str">
        <f>IF(Info!$M$1=1,"Dollar Share of Cat Chg","Volume Share of Cat Chg")</f>
        <v>Dollar Share of Cat Chg</v>
      </c>
      <c s="6">
        <f>OFFSET(Picture!H4,0,Info!$H$9)</f>
        <v>0</v>
      </c>
      <c s="6">
        <f>OFFSET(Picture!I4,0,Info!$H$9)</f>
        <v>0</v>
      </c>
      <c s="44" t="s">
        <v>1059</v>
      </c>
      <c s="44" t="str">
        <f>IF(Info!$M$1=1,"Dollar Share of Cat","Volume Share of Cat")</f>
        <v>Dollar Share of Cat</v>
      </c>
      <c s="44" t="str">
        <f>IF(Info!$M$1=1,"Dollar Share of Cat Chg","Volume Share of Cat Chg")</f>
        <v>Dollar Share of Cat Chg</v>
      </c>
      <c s="6">
        <f>OFFSET(Picture!J4,0,Info!$H$9)</f>
        <v>0</v>
      </c>
      <c s="6">
        <f>OFFSET(Picture!K4,0,Info!$H$9)</f>
        <v>0</v>
      </c>
      <c s="44" t="s">
        <v>1059</v>
      </c>
      <c s="44" t="str">
        <f>IF(Info!$M$1=1,"Dollar Share of Cat","Volume Share of Cat")</f>
        <v>Dollar Share of Cat</v>
      </c>
      <c s="44" t="str">
        <f>IF(Info!$M$1=1,"Dollar Share of Cat Chg","Volume Share of Cat Chg")</f>
        <v>Dollar Share of Cat Chg</v>
      </c>
      <c s="6">
        <f>OFFSET(Picture!L4,0,Info!$H$9)</f>
        <v>0</v>
      </c>
    </row>
    <row r="6" spans="1:26" ht="13.5">
      <c r="A6" s="7">
        <f>OFFSET(Picture!B175,Info!$G$9,0)</f>
        <v>0</v>
      </c>
      <c s="8">
        <f>OFFSET(Picture!C175,Info!$G$9,Info!$H$9)</f>
        <v>0</v>
      </c>
      <c s="43" t="str">
        <f>IF(ISERROR((B6-F6)/F6*100),"NA",(B6-F6)/F6*100)</f>
        <v>NA</v>
      </c>
      <c s="36" t="str">
        <f>IF(ISERROR(B6/B$6*100),"NA",B6/B$6*100)</f>
        <v>NA</v>
      </c>
      <c s="36" t="str">
        <f>IF(ISERROR(D6-(F6/F$6*100)),"NA",D6-(F6/F$6*100))</f>
        <v>NA</v>
      </c>
      <c s="8">
        <f>OFFSET(Picture!D175,Info!$G$9,Info!$H$9)</f>
        <v>0</v>
      </c>
      <c s="8">
        <f>OFFSET(Picture!E175,Info!$G$9,Info!$H$9)</f>
        <v>0</v>
      </c>
      <c s="43" t="str">
        <f>IF(ISERROR((G6-K6)/K6*100),"NA",(G6-K6)/K6*100)</f>
        <v>NA</v>
      </c>
      <c s="36" t="str">
        <f>IF(ISERROR(G6/G$6*100),"NA",G6/G$6*100)</f>
        <v>NA</v>
      </c>
      <c s="36" t="str">
        <f>IF(ISERROR(I6-(K6/K$6*100)),"NA",I6-(K6/K$6*100))</f>
        <v>NA</v>
      </c>
      <c s="8">
        <f>OFFSET(Picture!F175,Info!$G$9,Info!$H$9)</f>
        <v>0</v>
      </c>
      <c s="8">
        <f>OFFSET(Picture!G175,Info!$G$9,Info!$H$9)</f>
        <v>0</v>
      </c>
      <c s="43" t="str">
        <f>IF(ISERROR((L6-P6)/P6*100),"NA",(L6-P6)/P6*100)</f>
        <v>NA</v>
      </c>
      <c s="36" t="str">
        <f>IF(ISERROR(L6/L$6*100),"NA",L6/L$6*100)</f>
        <v>NA</v>
      </c>
      <c s="36" t="str">
        <f>IF(ISERROR(N6-(P6/P$6*100)),"NA",N6-(P6/P$6*100))</f>
        <v>NA</v>
      </c>
      <c s="8">
        <f>OFFSET(Picture!H175,Info!$G$9,Info!$H$9)</f>
        <v>0</v>
      </c>
      <c s="8">
        <f>OFFSET(Picture!I175,Info!$G$9,Info!$H$9)</f>
        <v>0</v>
      </c>
      <c s="43" t="str">
        <f>IF(ISERROR((Q6-U6)/U6*100),"NA",(Q6-U6)/U6*100)</f>
        <v>NA</v>
      </c>
      <c s="36" t="str">
        <f>IF(ISERROR(Q6/Q$6*100),"NA",Q6/Q$6*100)</f>
        <v>NA</v>
      </c>
      <c s="36" t="str">
        <f>IF(ISERROR(S6-(U6/U$6*100)),"NA",S6-(U6/U$6*100))</f>
        <v>NA</v>
      </c>
      <c s="8">
        <f>OFFSET(Picture!J175,Info!$G$9,Info!$H$9)</f>
        <v>0</v>
      </c>
      <c s="8">
        <f>OFFSET(Picture!K175,Info!$G$9,Info!$H$9)</f>
        <v>0</v>
      </c>
      <c s="43" t="str">
        <f>IF(ISERROR((V6-Z6)/Z6*100),"NA",(V6-Z6)/Z6*100)</f>
        <v>NA</v>
      </c>
      <c s="36" t="str">
        <f>IF(ISERROR(V6/V$6*100),"NA",V6/V$6*100)</f>
        <v>NA</v>
      </c>
      <c s="36" t="str">
        <f>IF(ISERROR(X6-(Z6/Z$6*100)),"NA",X6-(Z6/Z$6*100))</f>
        <v>NA</v>
      </c>
      <c s="8">
        <f>OFFSET(Picture!L175,Info!$G$9,Info!$H$9)</f>
        <v>0</v>
      </c>
    </row>
    <row r="7" spans="1:26" ht="13.5">
      <c r="A7" s="7">
        <f>OFFSET(Picture!B176,Info!$G$9,0)</f>
        <v>0</v>
      </c>
      <c s="9">
        <f>OFFSET(Picture!C176,Info!$G$9,Info!$H$9)</f>
        <v>0</v>
      </c>
      <c s="39" t="str">
        <f t="shared" ref="C7:C70" si="0">IF(ISERROR((B7-F7)/F7*100),"NA",(B7-F7)/F7*100)</f>
        <v>NA</v>
      </c>
      <c s="39" t="str">
        <f>IF(ISERROR(B7/B$7*100),"NA",B7/B$7*100)</f>
        <v>NA</v>
      </c>
      <c s="39" t="str">
        <f>IF(ISERROR(D7-(F7/F$7*100)),"NA",D7-(F7/F$7*100))</f>
        <v>NA</v>
      </c>
      <c s="9">
        <f>OFFSET(Picture!D176,Info!$G$9,Info!$H$9)</f>
        <v>0</v>
      </c>
      <c s="9">
        <f>OFFSET(Picture!E176,Info!$G$9,Info!$H$9)</f>
        <v>0</v>
      </c>
      <c s="39" t="str">
        <f t="shared" ref="H7:H70" si="1">IF(ISERROR((G7-K7)/K7*100),"NA",(G7-K7)/K7*100)</f>
        <v>NA</v>
      </c>
      <c s="39" t="str">
        <f>IF(ISERROR(G7/G$7*100),"NA",G7/G$7*100)</f>
        <v>NA</v>
      </c>
      <c s="39" t="str">
        <f>IF(ISERROR(I7-(K7/K$7*100)),"NA",I7-(K7/K$7*100))</f>
        <v>NA</v>
      </c>
      <c s="9">
        <f>OFFSET(Picture!F176,Info!$G$9,Info!$H$9)</f>
        <v>0</v>
      </c>
      <c s="9">
        <f>OFFSET(Picture!G176,Info!$G$9,Info!$H$9)</f>
        <v>0</v>
      </c>
      <c s="39" t="str">
        <f t="shared" ref="M7:M70" si="2">IF(ISERROR((L7-P7)/P7*100),"NA",(L7-P7)/P7*100)</f>
        <v>NA</v>
      </c>
      <c s="39" t="str">
        <f>IF(ISERROR(L7/L$7*100),"NA",L7/L$7*100)</f>
        <v>NA</v>
      </c>
      <c s="39" t="str">
        <f>IF(ISERROR(N7-(P7/P$7*100)),"NA",N7-(P7/P$7*100))</f>
        <v>NA</v>
      </c>
      <c s="9">
        <f>OFFSET(Picture!H176,Info!$G$9,Info!$H$9)</f>
        <v>0</v>
      </c>
      <c s="9">
        <f>OFFSET(Picture!I176,Info!$G$9,Info!$H$9)</f>
        <v>0</v>
      </c>
      <c s="39" t="str">
        <f t="shared" ref="R7:R70" si="3">IF(ISERROR((Q7-U7)/U7*100),"NA",(Q7-U7)/U7*100)</f>
        <v>NA</v>
      </c>
      <c s="39" t="str">
        <f>IF(ISERROR(Q7/Q$7*100),"NA",Q7/Q$7*100)</f>
        <v>NA</v>
      </c>
      <c s="39" t="str">
        <f>IF(ISERROR(S7-(U7/U$7*100)),"NA",S7-(U7/U$7*100))</f>
        <v>NA</v>
      </c>
      <c s="9">
        <f>OFFSET(Picture!J176,Info!$G$9,Info!$H$9)</f>
        <v>0</v>
      </c>
      <c s="9">
        <f>OFFSET(Picture!K176,Info!$G$9,Info!$H$9)</f>
        <v>0</v>
      </c>
      <c s="39" t="str">
        <f t="shared" ref="W7:W70" si="4">IF(ISERROR((V7-Z7)/Z7*100),"NA",(V7-Z7)/Z7*100)</f>
        <v>NA</v>
      </c>
      <c s="39" t="str">
        <f>IF(ISERROR(V7/V$7*100),"NA",V7/V$7*100)</f>
        <v>NA</v>
      </c>
      <c s="39" t="str">
        <f>IF(ISERROR(X7-(Z7/Z$7*100)),"NA",X7-(Z7/Z$7*100))</f>
        <v>NA</v>
      </c>
      <c s="9">
        <f>OFFSET(Picture!L176,Info!$G$9,Info!$H$9)</f>
        <v>0</v>
      </c>
    </row>
    <row r="8" spans="1:26" ht="13.5">
      <c r="A8" s="7">
        <f>OFFSET(Picture!B177,Info!$G$9,0)</f>
        <v>0</v>
      </c>
      <c s="8">
        <f>OFFSET(Picture!C177,Info!$G$9,Info!$H$9)</f>
        <v>0</v>
      </c>
      <c s="36" t="str">
        <f t="shared" si="0"/>
        <v>NA</v>
      </c>
      <c s="36" t="str">
        <f t="shared" ref="D8:D19" si="5">IF(ISERROR(B8/B$7*100),"NA",B8/B$7*100)</f>
        <v>NA</v>
      </c>
      <c s="36" t="str">
        <f t="shared" ref="E8:E19" si="6">IF(ISERROR(D8-(F8/F$7*100)),"NA",D8-(F8/F$7*100))</f>
        <v>NA</v>
      </c>
      <c s="8">
        <f>OFFSET(Picture!D177,Info!$G$9,Info!$H$9)</f>
        <v>0</v>
      </c>
      <c s="8">
        <f>OFFSET(Picture!E177,Info!$G$9,Info!$H$9)</f>
        <v>0</v>
      </c>
      <c s="36" t="str">
        <f t="shared" si="1"/>
        <v>NA</v>
      </c>
      <c s="36" t="str">
        <f t="shared" ref="I8:I19" si="7">IF(ISERROR(G8/G$7*100),"NA",G8/G$7*100)</f>
        <v>NA</v>
      </c>
      <c s="36" t="str">
        <f t="shared" ref="J8:J19" si="8">IF(ISERROR(I8-(K8/K$7*100)),"NA",I8-(K8/K$7*100))</f>
        <v>NA</v>
      </c>
      <c s="8">
        <f>OFFSET(Picture!F177,Info!$G$9,Info!$H$9)</f>
        <v>0</v>
      </c>
      <c s="8">
        <f>OFFSET(Picture!G177,Info!$G$9,Info!$H$9)</f>
        <v>0</v>
      </c>
      <c s="36" t="str">
        <f t="shared" si="2"/>
        <v>NA</v>
      </c>
      <c s="36" t="str">
        <f t="shared" ref="N8:N19" si="9">IF(ISERROR(L8/L$7*100),"NA",L8/L$7*100)</f>
        <v>NA</v>
      </c>
      <c s="36" t="str">
        <f t="shared" ref="O8:O19" si="10">IF(ISERROR(N8-(P8/P$7*100)),"NA",N8-(P8/P$7*100))</f>
        <v>NA</v>
      </c>
      <c s="8">
        <f>OFFSET(Picture!H177,Info!$G$9,Info!$H$9)</f>
        <v>0</v>
      </c>
      <c s="8">
        <f>OFFSET(Picture!I177,Info!$G$9,Info!$H$9)</f>
        <v>0</v>
      </c>
      <c s="36" t="str">
        <f t="shared" si="3"/>
        <v>NA</v>
      </c>
      <c s="36" t="str">
        <f t="shared" ref="S8:S19" si="11">IF(ISERROR(Q8/Q$7*100),"NA",Q8/Q$7*100)</f>
        <v>NA</v>
      </c>
      <c s="36" t="str">
        <f t="shared" ref="T8:T19" si="12">IF(ISERROR(S8-(U8/U$7*100)),"NA",S8-(U8/U$7*100))</f>
        <v>NA</v>
      </c>
      <c s="8">
        <f>OFFSET(Picture!J177,Info!$G$9,Info!$H$9)</f>
        <v>0</v>
      </c>
      <c s="8">
        <f>OFFSET(Picture!K177,Info!$G$9,Info!$H$9)</f>
        <v>0</v>
      </c>
      <c s="36" t="str">
        <f t="shared" si="4"/>
        <v>NA</v>
      </c>
      <c s="36" t="str">
        <f t="shared" ref="X8:X19" si="13">IF(ISERROR(V8/V$7*100),"NA",V8/V$7*100)</f>
        <v>NA</v>
      </c>
      <c s="36" t="str">
        <f t="shared" ref="Y8:Y19" si="14">IF(ISERROR(X8-(Z8/Z$7*100)),"NA",X8-(Z8/Z$7*100))</f>
        <v>NA</v>
      </c>
      <c s="8">
        <f>OFFSET(Picture!L177,Info!$G$9,Info!$H$9)</f>
        <v>0</v>
      </c>
    </row>
    <row r="9" spans="1:26" ht="13.5">
      <c r="A9" s="7">
        <f>OFFSET(Picture!B178,Info!$G$9,0)</f>
        <v>0</v>
      </c>
      <c s="9">
        <f>OFFSET(Picture!C178,Info!$G$9,Info!$H$9)</f>
        <v>0</v>
      </c>
      <c s="39" t="str">
        <f t="shared" si="0"/>
        <v>NA</v>
      </c>
      <c s="39" t="str">
        <f t="shared" si="5"/>
        <v>NA</v>
      </c>
      <c s="39" t="str">
        <f t="shared" si="6"/>
        <v>NA</v>
      </c>
      <c s="9">
        <f>OFFSET(Picture!D178,Info!$G$9,Info!$H$9)</f>
        <v>0</v>
      </c>
      <c s="9">
        <f>OFFSET(Picture!E178,Info!$G$9,Info!$H$9)</f>
        <v>0</v>
      </c>
      <c s="39" t="str">
        <f t="shared" si="1"/>
        <v>NA</v>
      </c>
      <c s="39" t="str">
        <f t="shared" si="7"/>
        <v>NA</v>
      </c>
      <c s="39" t="str">
        <f t="shared" si="8"/>
        <v>NA</v>
      </c>
      <c s="9">
        <f>OFFSET(Picture!F178,Info!$G$9,Info!$H$9)</f>
        <v>0</v>
      </c>
      <c s="9">
        <f>OFFSET(Picture!G178,Info!$G$9,Info!$H$9)</f>
        <v>0</v>
      </c>
      <c s="39" t="str">
        <f t="shared" si="2"/>
        <v>NA</v>
      </c>
      <c s="39" t="str">
        <f t="shared" si="9"/>
        <v>NA</v>
      </c>
      <c s="39" t="str">
        <f t="shared" si="10"/>
        <v>NA</v>
      </c>
      <c s="9">
        <f>OFFSET(Picture!H178,Info!$G$9,Info!$H$9)</f>
        <v>0</v>
      </c>
      <c s="9">
        <f>OFFSET(Picture!I178,Info!$G$9,Info!$H$9)</f>
        <v>0</v>
      </c>
      <c s="39" t="str">
        <f t="shared" si="3"/>
        <v>NA</v>
      </c>
      <c s="39" t="str">
        <f t="shared" si="11"/>
        <v>NA</v>
      </c>
      <c s="39" t="str">
        <f t="shared" si="12"/>
        <v>NA</v>
      </c>
      <c s="9">
        <f>OFFSET(Picture!J178,Info!$G$9,Info!$H$9)</f>
        <v>0</v>
      </c>
      <c s="9">
        <f>OFFSET(Picture!K178,Info!$G$9,Info!$H$9)</f>
        <v>0</v>
      </c>
      <c s="39" t="str">
        <f t="shared" si="4"/>
        <v>NA</v>
      </c>
      <c s="39" t="str">
        <f t="shared" si="13"/>
        <v>NA</v>
      </c>
      <c s="39" t="str">
        <f t="shared" si="14"/>
        <v>NA</v>
      </c>
      <c s="9">
        <f>OFFSET(Picture!L178,Info!$G$9,Info!$H$9)</f>
        <v>0</v>
      </c>
    </row>
    <row r="10" spans="1:26" ht="13.5">
      <c r="A10" s="7">
        <f>OFFSET(Picture!B179,Info!$G$9,0)</f>
        <v>0</v>
      </c>
      <c s="8">
        <f>OFFSET(Picture!C179,Info!$G$9,Info!$H$9)</f>
        <v>0</v>
      </c>
      <c s="36" t="str">
        <f t="shared" si="0"/>
        <v>NA</v>
      </c>
      <c s="36" t="str">
        <f t="shared" si="5"/>
        <v>NA</v>
      </c>
      <c s="36" t="str">
        <f t="shared" si="6"/>
        <v>NA</v>
      </c>
      <c s="8">
        <f>OFFSET(Picture!D179,Info!$G$9,Info!$H$9)</f>
        <v>0</v>
      </c>
      <c s="8">
        <f>OFFSET(Picture!E179,Info!$G$9,Info!$H$9)</f>
        <v>0</v>
      </c>
      <c s="36" t="str">
        <f t="shared" si="1"/>
        <v>NA</v>
      </c>
      <c s="36" t="str">
        <f t="shared" si="7"/>
        <v>NA</v>
      </c>
      <c s="36" t="str">
        <f t="shared" si="8"/>
        <v>NA</v>
      </c>
      <c s="8">
        <f>OFFSET(Picture!F179,Info!$G$9,Info!$H$9)</f>
        <v>0</v>
      </c>
      <c s="8">
        <f>OFFSET(Picture!G179,Info!$G$9,Info!$H$9)</f>
        <v>0</v>
      </c>
      <c s="36" t="str">
        <f t="shared" si="2"/>
        <v>NA</v>
      </c>
      <c s="36" t="str">
        <f t="shared" si="9"/>
        <v>NA</v>
      </c>
      <c s="36" t="str">
        <f t="shared" si="10"/>
        <v>NA</v>
      </c>
      <c s="8">
        <f>OFFSET(Picture!H179,Info!$G$9,Info!$H$9)</f>
        <v>0</v>
      </c>
      <c s="8">
        <f>OFFSET(Picture!I179,Info!$G$9,Info!$H$9)</f>
        <v>0</v>
      </c>
      <c s="36" t="str">
        <f t="shared" si="3"/>
        <v>NA</v>
      </c>
      <c s="36" t="str">
        <f t="shared" si="11"/>
        <v>NA</v>
      </c>
      <c s="36" t="str">
        <f t="shared" si="12"/>
        <v>NA</v>
      </c>
      <c s="8">
        <f>OFFSET(Picture!J179,Info!$G$9,Info!$H$9)</f>
        <v>0</v>
      </c>
      <c s="8">
        <f>OFFSET(Picture!K179,Info!$G$9,Info!$H$9)</f>
        <v>0</v>
      </c>
      <c s="36" t="str">
        <f t="shared" si="4"/>
        <v>NA</v>
      </c>
      <c s="36" t="str">
        <f t="shared" si="13"/>
        <v>NA</v>
      </c>
      <c s="36" t="str">
        <f t="shared" si="14"/>
        <v>NA</v>
      </c>
      <c s="8">
        <f>OFFSET(Picture!L179,Info!$G$9,Info!$H$9)</f>
        <v>0</v>
      </c>
    </row>
    <row r="11" spans="1:26" ht="13.5">
      <c r="A11" s="7">
        <f>OFFSET(Picture!B180,Info!$G$9,0)</f>
        <v>0</v>
      </c>
      <c s="9">
        <f>OFFSET(Picture!C180,Info!$G$9,Info!$H$9)</f>
        <v>0</v>
      </c>
      <c s="39" t="str">
        <f t="shared" si="0"/>
        <v>NA</v>
      </c>
      <c s="39" t="str">
        <f t="shared" si="5"/>
        <v>NA</v>
      </c>
      <c s="39" t="str">
        <f t="shared" si="6"/>
        <v>NA</v>
      </c>
      <c s="9">
        <f>OFFSET(Picture!D180,Info!$G$9,Info!$H$9)</f>
        <v>0</v>
      </c>
      <c s="9">
        <f>OFFSET(Picture!E180,Info!$G$9,Info!$H$9)</f>
        <v>0</v>
      </c>
      <c s="39" t="str">
        <f t="shared" si="1"/>
        <v>NA</v>
      </c>
      <c s="39" t="str">
        <f t="shared" si="7"/>
        <v>NA</v>
      </c>
      <c s="39" t="str">
        <f t="shared" si="8"/>
        <v>NA</v>
      </c>
      <c s="9">
        <f>OFFSET(Picture!F180,Info!$G$9,Info!$H$9)</f>
        <v>0</v>
      </c>
      <c s="9">
        <f>OFFSET(Picture!G180,Info!$G$9,Info!$H$9)</f>
        <v>0</v>
      </c>
      <c s="39" t="str">
        <f t="shared" si="2"/>
        <v>NA</v>
      </c>
      <c s="39" t="str">
        <f t="shared" si="9"/>
        <v>NA</v>
      </c>
      <c s="39" t="str">
        <f t="shared" si="10"/>
        <v>NA</v>
      </c>
      <c s="9">
        <f>OFFSET(Picture!H180,Info!$G$9,Info!$H$9)</f>
        <v>0</v>
      </c>
      <c s="9">
        <f>OFFSET(Picture!I180,Info!$G$9,Info!$H$9)</f>
        <v>0</v>
      </c>
      <c s="39" t="str">
        <f t="shared" si="3"/>
        <v>NA</v>
      </c>
      <c s="39" t="str">
        <f t="shared" si="11"/>
        <v>NA</v>
      </c>
      <c s="39" t="str">
        <f t="shared" si="12"/>
        <v>NA</v>
      </c>
      <c s="9">
        <f>OFFSET(Picture!J180,Info!$G$9,Info!$H$9)</f>
        <v>0</v>
      </c>
      <c s="9">
        <f>OFFSET(Picture!K180,Info!$G$9,Info!$H$9)</f>
        <v>0</v>
      </c>
      <c s="39" t="str">
        <f t="shared" si="4"/>
        <v>NA</v>
      </c>
      <c s="39" t="str">
        <f t="shared" si="13"/>
        <v>NA</v>
      </c>
      <c s="39" t="str">
        <f t="shared" si="14"/>
        <v>NA</v>
      </c>
      <c s="9">
        <f>OFFSET(Picture!L180,Info!$G$9,Info!$H$9)</f>
        <v>0</v>
      </c>
    </row>
    <row r="12" spans="1:26" ht="13.5">
      <c r="A12" s="7">
        <f>OFFSET(Picture!B181,Info!$G$9,0)</f>
        <v>0</v>
      </c>
      <c s="8">
        <f>OFFSET(Picture!C181,Info!$G$9,Info!$H$9)</f>
        <v>0</v>
      </c>
      <c s="36" t="str">
        <f t="shared" si="0"/>
        <v>NA</v>
      </c>
      <c s="36" t="str">
        <f t="shared" si="5"/>
        <v>NA</v>
      </c>
      <c s="36" t="str">
        <f t="shared" si="6"/>
        <v>NA</v>
      </c>
      <c s="8">
        <f>OFFSET(Picture!D181,Info!$G$9,Info!$H$9)</f>
        <v>0</v>
      </c>
      <c s="8">
        <f>OFFSET(Picture!E181,Info!$G$9,Info!$H$9)</f>
        <v>0</v>
      </c>
      <c s="36" t="str">
        <f t="shared" si="1"/>
        <v>NA</v>
      </c>
      <c s="36" t="str">
        <f t="shared" si="7"/>
        <v>NA</v>
      </c>
      <c s="36" t="str">
        <f t="shared" si="8"/>
        <v>NA</v>
      </c>
      <c s="8">
        <f>OFFSET(Picture!F181,Info!$G$9,Info!$H$9)</f>
        <v>0</v>
      </c>
      <c s="8">
        <f>OFFSET(Picture!G181,Info!$G$9,Info!$H$9)</f>
        <v>0</v>
      </c>
      <c s="36" t="str">
        <f t="shared" si="2"/>
        <v>NA</v>
      </c>
      <c s="36" t="str">
        <f t="shared" si="9"/>
        <v>NA</v>
      </c>
      <c s="36" t="str">
        <f t="shared" si="10"/>
        <v>NA</v>
      </c>
      <c s="8">
        <f>OFFSET(Picture!H181,Info!$G$9,Info!$H$9)</f>
        <v>0</v>
      </c>
      <c s="8">
        <f>OFFSET(Picture!I181,Info!$G$9,Info!$H$9)</f>
        <v>0</v>
      </c>
      <c s="36" t="str">
        <f t="shared" si="3"/>
        <v>NA</v>
      </c>
      <c s="36" t="str">
        <f t="shared" si="11"/>
        <v>NA</v>
      </c>
      <c s="36" t="str">
        <f t="shared" si="12"/>
        <v>NA</v>
      </c>
      <c s="8">
        <f>OFFSET(Picture!J181,Info!$G$9,Info!$H$9)</f>
        <v>0</v>
      </c>
      <c s="8">
        <f>OFFSET(Picture!K181,Info!$G$9,Info!$H$9)</f>
        <v>0</v>
      </c>
      <c s="36" t="str">
        <f t="shared" si="4"/>
        <v>NA</v>
      </c>
      <c s="36" t="str">
        <f t="shared" si="13"/>
        <v>NA</v>
      </c>
      <c s="36" t="str">
        <f t="shared" si="14"/>
        <v>NA</v>
      </c>
      <c s="8">
        <f>OFFSET(Picture!L181,Info!$G$9,Info!$H$9)</f>
        <v>0</v>
      </c>
    </row>
    <row r="13" spans="1:26" ht="13.5">
      <c r="A13" s="7">
        <f>OFFSET(Picture!B182,Info!$G$9,0)</f>
        <v>0</v>
      </c>
      <c s="9">
        <f>OFFSET(Picture!C182,Info!$G$9,Info!$H$9)</f>
        <v>0</v>
      </c>
      <c s="39" t="str">
        <f t="shared" si="0"/>
        <v>NA</v>
      </c>
      <c s="39" t="str">
        <f t="shared" si="5"/>
        <v>NA</v>
      </c>
      <c s="39" t="str">
        <f t="shared" si="6"/>
        <v>NA</v>
      </c>
      <c s="9">
        <f>OFFSET(Picture!D182,Info!$G$9,Info!$H$9)</f>
        <v>0</v>
      </c>
      <c s="9">
        <f>OFFSET(Picture!E182,Info!$G$9,Info!$H$9)</f>
        <v>0</v>
      </c>
      <c s="39" t="str">
        <f t="shared" si="1"/>
        <v>NA</v>
      </c>
      <c s="39" t="str">
        <f t="shared" si="7"/>
        <v>NA</v>
      </c>
      <c s="39" t="str">
        <f t="shared" si="8"/>
        <v>NA</v>
      </c>
      <c s="9">
        <f>OFFSET(Picture!F182,Info!$G$9,Info!$H$9)</f>
        <v>0</v>
      </c>
      <c s="9">
        <f>OFFSET(Picture!G182,Info!$G$9,Info!$H$9)</f>
        <v>0</v>
      </c>
      <c s="39" t="str">
        <f t="shared" si="2"/>
        <v>NA</v>
      </c>
      <c s="39" t="str">
        <f t="shared" si="9"/>
        <v>NA</v>
      </c>
      <c s="39" t="str">
        <f t="shared" si="10"/>
        <v>NA</v>
      </c>
      <c s="9">
        <f>OFFSET(Picture!H182,Info!$G$9,Info!$H$9)</f>
        <v>0</v>
      </c>
      <c s="9">
        <f>OFFSET(Picture!I182,Info!$G$9,Info!$H$9)</f>
        <v>0</v>
      </c>
      <c s="39" t="str">
        <f t="shared" si="3"/>
        <v>NA</v>
      </c>
      <c s="39" t="str">
        <f t="shared" si="11"/>
        <v>NA</v>
      </c>
      <c s="39" t="str">
        <f t="shared" si="12"/>
        <v>NA</v>
      </c>
      <c s="9">
        <f>OFFSET(Picture!J182,Info!$G$9,Info!$H$9)</f>
        <v>0</v>
      </c>
      <c s="9">
        <f>OFFSET(Picture!K182,Info!$G$9,Info!$H$9)</f>
        <v>0</v>
      </c>
      <c s="39" t="str">
        <f t="shared" si="4"/>
        <v>NA</v>
      </c>
      <c s="39" t="str">
        <f t="shared" si="13"/>
        <v>NA</v>
      </c>
      <c s="39" t="str">
        <f t="shared" si="14"/>
        <v>NA</v>
      </c>
      <c s="9">
        <f>OFFSET(Picture!L182,Info!$G$9,Info!$H$9)</f>
        <v>0</v>
      </c>
    </row>
    <row r="14" spans="1:26" ht="13.5">
      <c r="A14" s="7">
        <f>OFFSET(Picture!B183,Info!$G$9,0)</f>
        <v>0</v>
      </c>
      <c s="8">
        <f>OFFSET(Picture!C183,Info!$G$9,Info!$H$9)</f>
        <v>0</v>
      </c>
      <c s="36" t="str">
        <f t="shared" si="0"/>
        <v>NA</v>
      </c>
      <c s="36" t="str">
        <f t="shared" si="5"/>
        <v>NA</v>
      </c>
      <c s="36" t="str">
        <f t="shared" si="6"/>
        <v>NA</v>
      </c>
      <c s="8">
        <f>OFFSET(Picture!D183,Info!$G$9,Info!$H$9)</f>
        <v>0</v>
      </c>
      <c s="8">
        <f>OFFSET(Picture!E183,Info!$G$9,Info!$H$9)</f>
        <v>0</v>
      </c>
      <c s="36" t="str">
        <f t="shared" si="1"/>
        <v>NA</v>
      </c>
      <c s="36" t="str">
        <f t="shared" si="7"/>
        <v>NA</v>
      </c>
      <c s="36" t="str">
        <f t="shared" si="8"/>
        <v>NA</v>
      </c>
      <c s="8">
        <f>OFFSET(Picture!F183,Info!$G$9,Info!$H$9)</f>
        <v>0</v>
      </c>
      <c s="8">
        <f>OFFSET(Picture!G183,Info!$G$9,Info!$H$9)</f>
        <v>0</v>
      </c>
      <c s="36" t="str">
        <f t="shared" si="2"/>
        <v>NA</v>
      </c>
      <c s="36" t="str">
        <f t="shared" si="9"/>
        <v>NA</v>
      </c>
      <c s="36" t="str">
        <f t="shared" si="10"/>
        <v>NA</v>
      </c>
      <c s="8">
        <f>OFFSET(Picture!H183,Info!$G$9,Info!$H$9)</f>
        <v>0</v>
      </c>
      <c s="8">
        <f>OFFSET(Picture!I183,Info!$G$9,Info!$H$9)</f>
        <v>0</v>
      </c>
      <c s="36" t="str">
        <f t="shared" si="3"/>
        <v>NA</v>
      </c>
      <c s="36" t="str">
        <f t="shared" si="11"/>
        <v>NA</v>
      </c>
      <c s="36" t="str">
        <f t="shared" si="12"/>
        <v>NA</v>
      </c>
      <c s="8">
        <f>OFFSET(Picture!J183,Info!$G$9,Info!$H$9)</f>
        <v>0</v>
      </c>
      <c s="8">
        <f>OFFSET(Picture!K183,Info!$G$9,Info!$H$9)</f>
        <v>0</v>
      </c>
      <c s="36" t="str">
        <f t="shared" si="4"/>
        <v>NA</v>
      </c>
      <c s="36" t="str">
        <f t="shared" si="13"/>
        <v>NA</v>
      </c>
      <c s="36" t="str">
        <f t="shared" si="14"/>
        <v>NA</v>
      </c>
      <c s="8">
        <f>OFFSET(Picture!L183,Info!$G$9,Info!$H$9)</f>
        <v>0</v>
      </c>
    </row>
    <row r="15" spans="1:26" ht="13.5">
      <c r="A15" s="7">
        <f>OFFSET(Picture!B184,Info!$G$9,0)</f>
        <v>0</v>
      </c>
      <c s="9">
        <f>OFFSET(Picture!C184,Info!$G$9,Info!$H$9)</f>
        <v>0</v>
      </c>
      <c s="39" t="str">
        <f t="shared" si="0"/>
        <v>NA</v>
      </c>
      <c s="39" t="str">
        <f t="shared" si="5"/>
        <v>NA</v>
      </c>
      <c s="39" t="str">
        <f t="shared" si="6"/>
        <v>NA</v>
      </c>
      <c s="9">
        <f>OFFSET(Picture!D184,Info!$G$9,Info!$H$9)</f>
        <v>0</v>
      </c>
      <c s="9">
        <f>OFFSET(Picture!E184,Info!$G$9,Info!$H$9)</f>
        <v>0</v>
      </c>
      <c s="39" t="str">
        <f t="shared" si="1"/>
        <v>NA</v>
      </c>
      <c s="39" t="str">
        <f t="shared" si="7"/>
        <v>NA</v>
      </c>
      <c s="39" t="str">
        <f t="shared" si="8"/>
        <v>NA</v>
      </c>
      <c s="9">
        <f>OFFSET(Picture!F184,Info!$G$9,Info!$H$9)</f>
        <v>0</v>
      </c>
      <c s="9">
        <f>OFFSET(Picture!G184,Info!$G$9,Info!$H$9)</f>
        <v>0</v>
      </c>
      <c s="39" t="str">
        <f t="shared" si="2"/>
        <v>NA</v>
      </c>
      <c s="39" t="str">
        <f t="shared" si="9"/>
        <v>NA</v>
      </c>
      <c s="39" t="str">
        <f t="shared" si="10"/>
        <v>NA</v>
      </c>
      <c s="9">
        <f>OFFSET(Picture!H184,Info!$G$9,Info!$H$9)</f>
        <v>0</v>
      </c>
      <c s="9">
        <f>OFFSET(Picture!I184,Info!$G$9,Info!$H$9)</f>
        <v>0</v>
      </c>
      <c s="39" t="str">
        <f t="shared" si="3"/>
        <v>NA</v>
      </c>
      <c s="39" t="str">
        <f t="shared" si="11"/>
        <v>NA</v>
      </c>
      <c s="39" t="str">
        <f t="shared" si="12"/>
        <v>NA</v>
      </c>
      <c s="9">
        <f>OFFSET(Picture!J184,Info!$G$9,Info!$H$9)</f>
        <v>0</v>
      </c>
      <c s="9">
        <f>OFFSET(Picture!K184,Info!$G$9,Info!$H$9)</f>
        <v>0</v>
      </c>
      <c s="39" t="str">
        <f t="shared" si="4"/>
        <v>NA</v>
      </c>
      <c s="39" t="str">
        <f t="shared" si="13"/>
        <v>NA</v>
      </c>
      <c s="39" t="str">
        <f t="shared" si="14"/>
        <v>NA</v>
      </c>
      <c s="9">
        <f>OFFSET(Picture!L184,Info!$G$9,Info!$H$9)</f>
        <v>0</v>
      </c>
    </row>
    <row r="16" spans="1:26" ht="13.5">
      <c r="A16" s="7">
        <f>OFFSET(Picture!B185,Info!$G$9,0)</f>
        <v>0</v>
      </c>
      <c s="8">
        <f>OFFSET(Picture!C185,Info!$G$9,Info!$H$9)</f>
        <v>0</v>
      </c>
      <c s="36" t="str">
        <f t="shared" si="0"/>
        <v>NA</v>
      </c>
      <c s="36" t="str">
        <f t="shared" si="5"/>
        <v>NA</v>
      </c>
      <c s="36" t="str">
        <f t="shared" si="6"/>
        <v>NA</v>
      </c>
      <c s="8">
        <f>OFFSET(Picture!D185,Info!$G$9,Info!$H$9)</f>
        <v>0</v>
      </c>
      <c s="8">
        <f>OFFSET(Picture!E185,Info!$G$9,Info!$H$9)</f>
        <v>0</v>
      </c>
      <c s="36" t="str">
        <f t="shared" si="1"/>
        <v>NA</v>
      </c>
      <c s="36" t="str">
        <f t="shared" si="7"/>
        <v>NA</v>
      </c>
      <c s="36" t="str">
        <f t="shared" si="8"/>
        <v>NA</v>
      </c>
      <c s="8">
        <f>OFFSET(Picture!F185,Info!$G$9,Info!$H$9)</f>
        <v>0</v>
      </c>
      <c s="8">
        <f>OFFSET(Picture!G185,Info!$G$9,Info!$H$9)</f>
        <v>0</v>
      </c>
      <c s="36" t="str">
        <f t="shared" si="2"/>
        <v>NA</v>
      </c>
      <c s="36" t="str">
        <f t="shared" si="9"/>
        <v>NA</v>
      </c>
      <c s="36" t="str">
        <f t="shared" si="10"/>
        <v>NA</v>
      </c>
      <c s="8">
        <f>OFFSET(Picture!H185,Info!$G$9,Info!$H$9)</f>
        <v>0</v>
      </c>
      <c s="8">
        <f>OFFSET(Picture!I185,Info!$G$9,Info!$H$9)</f>
        <v>0</v>
      </c>
      <c s="36" t="str">
        <f t="shared" si="3"/>
        <v>NA</v>
      </c>
      <c s="36" t="str">
        <f t="shared" si="11"/>
        <v>NA</v>
      </c>
      <c s="36" t="str">
        <f t="shared" si="12"/>
        <v>NA</v>
      </c>
      <c s="8">
        <f>OFFSET(Picture!J185,Info!$G$9,Info!$H$9)</f>
        <v>0</v>
      </c>
      <c s="8">
        <f>OFFSET(Picture!K185,Info!$G$9,Info!$H$9)</f>
        <v>0</v>
      </c>
      <c s="36" t="str">
        <f t="shared" si="4"/>
        <v>NA</v>
      </c>
      <c s="36" t="str">
        <f t="shared" si="13"/>
        <v>NA</v>
      </c>
      <c s="36" t="str">
        <f t="shared" si="14"/>
        <v>NA</v>
      </c>
      <c s="8">
        <f>OFFSET(Picture!L185,Info!$G$9,Info!$H$9)</f>
        <v>0</v>
      </c>
    </row>
    <row r="17" spans="1:26" ht="13.5">
      <c r="A17" s="7">
        <f>OFFSET(Picture!B186,Info!$G$9,0)</f>
        <v>0</v>
      </c>
      <c s="9">
        <f>OFFSET(Picture!C186,Info!$G$9,Info!$H$9)</f>
        <v>0</v>
      </c>
      <c s="39" t="str">
        <f t="shared" si="0"/>
        <v>NA</v>
      </c>
      <c s="39" t="str">
        <f t="shared" si="5"/>
        <v>NA</v>
      </c>
      <c s="39" t="str">
        <f t="shared" si="6"/>
        <v>NA</v>
      </c>
      <c s="9">
        <f>OFFSET(Picture!D186,Info!$G$9,Info!$H$9)</f>
        <v>0</v>
      </c>
      <c s="9">
        <f>OFFSET(Picture!E186,Info!$G$9,Info!$H$9)</f>
        <v>0</v>
      </c>
      <c s="39" t="str">
        <f t="shared" si="1"/>
        <v>NA</v>
      </c>
      <c s="39" t="str">
        <f t="shared" si="7"/>
        <v>NA</v>
      </c>
      <c s="39" t="str">
        <f t="shared" si="8"/>
        <v>NA</v>
      </c>
      <c s="9">
        <f>OFFSET(Picture!F186,Info!$G$9,Info!$H$9)</f>
        <v>0</v>
      </c>
      <c s="9">
        <f>OFFSET(Picture!G186,Info!$G$9,Info!$H$9)</f>
        <v>0</v>
      </c>
      <c s="39" t="str">
        <f t="shared" si="2"/>
        <v>NA</v>
      </c>
      <c s="39" t="str">
        <f t="shared" si="9"/>
        <v>NA</v>
      </c>
      <c s="39" t="str">
        <f t="shared" si="10"/>
        <v>NA</v>
      </c>
      <c s="9">
        <f>OFFSET(Picture!H186,Info!$G$9,Info!$H$9)</f>
        <v>0</v>
      </c>
      <c s="9">
        <f>OFFSET(Picture!I186,Info!$G$9,Info!$H$9)</f>
        <v>0</v>
      </c>
      <c s="39" t="str">
        <f t="shared" si="3"/>
        <v>NA</v>
      </c>
      <c s="39" t="str">
        <f t="shared" si="11"/>
        <v>NA</v>
      </c>
      <c s="39" t="str">
        <f t="shared" si="12"/>
        <v>NA</v>
      </c>
      <c s="9">
        <f>OFFSET(Picture!J186,Info!$G$9,Info!$H$9)</f>
        <v>0</v>
      </c>
      <c s="9">
        <f>OFFSET(Picture!K186,Info!$G$9,Info!$H$9)</f>
        <v>0</v>
      </c>
      <c s="39" t="str">
        <f t="shared" si="4"/>
        <v>NA</v>
      </c>
      <c s="39" t="str">
        <f t="shared" si="13"/>
        <v>NA</v>
      </c>
      <c s="39" t="str">
        <f t="shared" si="14"/>
        <v>NA</v>
      </c>
      <c s="9">
        <f>OFFSET(Picture!L186,Info!$G$9,Info!$H$9)</f>
        <v>0</v>
      </c>
    </row>
    <row r="18" spans="1:26" ht="13.5">
      <c r="A18" s="7">
        <f>OFFSET(Picture!B187,Info!$G$9,0)</f>
        <v>0</v>
      </c>
      <c s="8">
        <f>OFFSET(Picture!C187,Info!$G$9,Info!$H$9)</f>
        <v>0</v>
      </c>
      <c s="36" t="str">
        <f t="shared" si="0"/>
        <v>NA</v>
      </c>
      <c s="36" t="str">
        <f t="shared" si="5"/>
        <v>NA</v>
      </c>
      <c s="36" t="str">
        <f t="shared" si="6"/>
        <v>NA</v>
      </c>
      <c s="8">
        <f>OFFSET(Picture!D187,Info!$G$9,Info!$H$9)</f>
        <v>0</v>
      </c>
      <c s="8">
        <f>OFFSET(Picture!E187,Info!$G$9,Info!$H$9)</f>
        <v>0</v>
      </c>
      <c s="36" t="str">
        <f t="shared" si="1"/>
        <v>NA</v>
      </c>
      <c s="36" t="str">
        <f t="shared" si="7"/>
        <v>NA</v>
      </c>
      <c s="36" t="str">
        <f t="shared" si="8"/>
        <v>NA</v>
      </c>
      <c s="8">
        <f>OFFSET(Picture!F187,Info!$G$9,Info!$H$9)</f>
        <v>0</v>
      </c>
      <c s="8">
        <f>OFFSET(Picture!G187,Info!$G$9,Info!$H$9)</f>
        <v>0</v>
      </c>
      <c s="36" t="str">
        <f t="shared" si="2"/>
        <v>NA</v>
      </c>
      <c s="36" t="str">
        <f t="shared" si="9"/>
        <v>NA</v>
      </c>
      <c s="36" t="str">
        <f t="shared" si="10"/>
        <v>NA</v>
      </c>
      <c s="8">
        <f>OFFSET(Picture!H187,Info!$G$9,Info!$H$9)</f>
        <v>0</v>
      </c>
      <c s="8">
        <f>OFFSET(Picture!I187,Info!$G$9,Info!$H$9)</f>
        <v>0</v>
      </c>
      <c s="36" t="str">
        <f t="shared" si="3"/>
        <v>NA</v>
      </c>
      <c s="36" t="str">
        <f t="shared" si="11"/>
        <v>NA</v>
      </c>
      <c s="36" t="str">
        <f t="shared" si="12"/>
        <v>NA</v>
      </c>
      <c s="8">
        <f>OFFSET(Picture!J187,Info!$G$9,Info!$H$9)</f>
        <v>0</v>
      </c>
      <c s="8">
        <f>OFFSET(Picture!K187,Info!$G$9,Info!$H$9)</f>
        <v>0</v>
      </c>
      <c s="36" t="str">
        <f t="shared" si="4"/>
        <v>NA</v>
      </c>
      <c s="36" t="str">
        <f t="shared" si="13"/>
        <v>NA</v>
      </c>
      <c s="36" t="str">
        <f t="shared" si="14"/>
        <v>NA</v>
      </c>
      <c s="8">
        <f>OFFSET(Picture!L187,Info!$G$9,Info!$H$9)</f>
        <v>0</v>
      </c>
    </row>
    <row r="19" spans="1:26" s="17" customFormat="1" ht="13.5">
      <c r="A19" s="12" t="s">
        <v>328</v>
      </c>
      <c s="13">
        <f>B7-SUM(B8:B18)</f>
        <v>0</v>
      </c>
      <c s="40" t="str">
        <f t="shared" si="0"/>
        <v>NA</v>
      </c>
      <c s="40" t="str">
        <f t="shared" si="5"/>
        <v>NA</v>
      </c>
      <c s="40" t="str">
        <f t="shared" si="6"/>
        <v>NA</v>
      </c>
      <c s="13">
        <f t="shared" ref="F19:Z19" si="15">F7-SUM(F8:F18)</f>
        <v>0</v>
      </c>
      <c s="13">
        <f t="shared" si="15"/>
        <v>0</v>
      </c>
      <c s="40" t="str">
        <f t="shared" si="1"/>
        <v>NA</v>
      </c>
      <c s="40" t="str">
        <f t="shared" si="7"/>
        <v>NA</v>
      </c>
      <c s="40" t="str">
        <f t="shared" si="8"/>
        <v>NA</v>
      </c>
      <c s="13">
        <f t="shared" si="15"/>
        <v>0</v>
      </c>
      <c s="13">
        <f t="shared" si="15"/>
        <v>0</v>
      </c>
      <c s="40" t="str">
        <f t="shared" si="2"/>
        <v>NA</v>
      </c>
      <c s="40" t="str">
        <f t="shared" si="9"/>
        <v>NA</v>
      </c>
      <c s="40" t="str">
        <f t="shared" si="10"/>
        <v>NA</v>
      </c>
      <c s="13">
        <f t="shared" si="15"/>
        <v>0</v>
      </c>
      <c s="13">
        <f t="shared" si="15"/>
        <v>0</v>
      </c>
      <c s="40" t="str">
        <f t="shared" si="3"/>
        <v>NA</v>
      </c>
      <c s="40" t="str">
        <f t="shared" si="11"/>
        <v>NA</v>
      </c>
      <c s="40" t="str">
        <f t="shared" si="12"/>
        <v>NA</v>
      </c>
      <c s="13">
        <f t="shared" si="15"/>
        <v>0</v>
      </c>
      <c s="13">
        <f t="shared" si="15"/>
        <v>0</v>
      </c>
      <c s="40" t="str">
        <f t="shared" si="4"/>
        <v>NA</v>
      </c>
      <c s="40" t="str">
        <f t="shared" si="13"/>
        <v>NA</v>
      </c>
      <c s="40" t="str">
        <f t="shared" si="14"/>
        <v>NA</v>
      </c>
      <c s="13">
        <f t="shared" si="15"/>
        <v>0</v>
      </c>
    </row>
    <row r="20" spans="1:26" ht="13.5">
      <c r="A20" s="7">
        <f>OFFSET(Picture!B188,Info!$G$9,0)</f>
        <v>0</v>
      </c>
      <c s="9">
        <f>OFFSET(Picture!C188,Info!$G$9,Info!$H$9)</f>
        <v>0</v>
      </c>
      <c s="39" t="str">
        <f t="shared" si="0"/>
        <v>NA</v>
      </c>
      <c s="39" t="str">
        <f>IF(ISERROR(B20/B$20*100),"NA",B20/B$20*100)</f>
        <v>NA</v>
      </c>
      <c s="39" t="str">
        <f>IF(ISERROR(D20-(F20/F$20*100)),"NA",D20-(F20/F$20*100))</f>
        <v>NA</v>
      </c>
      <c s="9">
        <f>OFFSET(Picture!D188,Info!$G$9,Info!$H$9)</f>
        <v>0</v>
      </c>
      <c s="9">
        <f>OFFSET(Picture!E188,Info!$G$9,Info!$H$9)</f>
        <v>0</v>
      </c>
      <c s="39" t="str">
        <f t="shared" si="1"/>
        <v>NA</v>
      </c>
      <c s="39" t="str">
        <f>IF(ISERROR(G20/G$20*100),"NA",G20/G$20*100)</f>
        <v>NA</v>
      </c>
      <c s="39" t="str">
        <f>IF(ISERROR(I20-(K20/K$20*100)),"NA",I20-(K20/K$20*100))</f>
        <v>NA</v>
      </c>
      <c s="9">
        <f>OFFSET(Picture!F188,Info!$G$9,Info!$H$9)</f>
        <v>0</v>
      </c>
      <c s="9">
        <f>OFFSET(Picture!G188,Info!$G$9,Info!$H$9)</f>
        <v>0</v>
      </c>
      <c s="39" t="str">
        <f t="shared" si="2"/>
        <v>NA</v>
      </c>
      <c s="39" t="str">
        <f>IF(ISERROR(L20/L$20*100),"NA",L20/L$20*100)</f>
        <v>NA</v>
      </c>
      <c s="39" t="str">
        <f>IF(ISERROR(N20-(P20/P$20*100)),"NA",N20-(P20/P$20*100))</f>
        <v>NA</v>
      </c>
      <c s="9">
        <f>OFFSET(Picture!H188,Info!$G$9,Info!$H$9)</f>
        <v>0</v>
      </c>
      <c s="9">
        <f>OFFSET(Picture!I188,Info!$G$9,Info!$H$9)</f>
        <v>0</v>
      </c>
      <c s="39" t="str">
        <f t="shared" si="3"/>
        <v>NA</v>
      </c>
      <c s="39" t="str">
        <f>IF(ISERROR(Q20/Q$20*100),"NA",Q20/Q$20*100)</f>
        <v>NA</v>
      </c>
      <c s="39" t="str">
        <f>IF(ISERROR(S20-(U20/U$20*100)),"NA",S20-(U20/U$20*100))</f>
        <v>NA</v>
      </c>
      <c s="9">
        <f>OFFSET(Picture!J188,Info!$G$9,Info!$H$9)</f>
        <v>0</v>
      </c>
      <c s="9">
        <f>OFFSET(Picture!K188,Info!$G$9,Info!$H$9)</f>
        <v>0</v>
      </c>
      <c s="39" t="str">
        <f t="shared" si="4"/>
        <v>NA</v>
      </c>
      <c s="39" t="str">
        <f>IF(ISERROR(V20/V$20*100),"NA",V20/V$20*100)</f>
        <v>NA</v>
      </c>
      <c s="39" t="str">
        <f>IF(ISERROR(X20-(Z20/Z$20*100)),"NA",X20-(Z20/Z$20*100))</f>
        <v>NA</v>
      </c>
      <c s="9">
        <f>OFFSET(Picture!L188,Info!$G$9,Info!$H$9)</f>
        <v>0</v>
      </c>
    </row>
    <row r="21" spans="1:26" ht="13.5">
      <c r="A21" s="7">
        <f>OFFSET(Picture!B189,Info!$G$9,0)</f>
        <v>0</v>
      </c>
      <c s="8">
        <f>OFFSET(Picture!C189,Info!$G$9,Info!$H$9)</f>
        <v>0</v>
      </c>
      <c s="36" t="str">
        <f t="shared" si="0"/>
        <v>NA</v>
      </c>
      <c s="36" t="str">
        <f t="shared" ref="D21:D32" si="16">IF(ISERROR(B21/B$20*100),"NA",B21/B$20*100)</f>
        <v>NA</v>
      </c>
      <c s="36" t="str">
        <f t="shared" ref="E21:E32" si="17">IF(ISERROR(D21-(F21/F$20*100)),"NA",D21-(F21/F$20*100))</f>
        <v>NA</v>
      </c>
      <c s="8">
        <f>OFFSET(Picture!D189,Info!$G$9,Info!$H$9)</f>
        <v>0</v>
      </c>
      <c s="8">
        <f>OFFSET(Picture!E189,Info!$G$9,Info!$H$9)</f>
        <v>0</v>
      </c>
      <c s="36" t="str">
        <f t="shared" si="1"/>
        <v>NA</v>
      </c>
      <c s="36" t="str">
        <f t="shared" ref="I21:I32" si="18">IF(ISERROR(G21/G$20*100),"NA",G21/G$20*100)</f>
        <v>NA</v>
      </c>
      <c s="36" t="str">
        <f t="shared" ref="J21:J32" si="19">IF(ISERROR(I21-(K21/K$20*100)),"NA",I21-(K21/K$20*100))</f>
        <v>NA</v>
      </c>
      <c s="8">
        <f>OFFSET(Picture!F189,Info!$G$9,Info!$H$9)</f>
        <v>0</v>
      </c>
      <c s="8">
        <f>OFFSET(Picture!G189,Info!$G$9,Info!$H$9)</f>
        <v>0</v>
      </c>
      <c s="36" t="str">
        <f t="shared" si="2"/>
        <v>NA</v>
      </c>
      <c s="36" t="str">
        <f t="shared" ref="N21:N32" si="20">IF(ISERROR(L21/L$20*100),"NA",L21/L$20*100)</f>
        <v>NA</v>
      </c>
      <c s="36" t="str">
        <f t="shared" ref="O21:O32" si="21">IF(ISERROR(N21-(P21/P$20*100)),"NA",N21-(P21/P$20*100))</f>
        <v>NA</v>
      </c>
      <c s="8">
        <f>OFFSET(Picture!H189,Info!$G$9,Info!$H$9)</f>
        <v>0</v>
      </c>
      <c s="8">
        <f>OFFSET(Picture!I189,Info!$G$9,Info!$H$9)</f>
        <v>0</v>
      </c>
      <c s="36" t="str">
        <f t="shared" si="3"/>
        <v>NA</v>
      </c>
      <c s="36" t="str">
        <f t="shared" ref="S21:S32" si="22">IF(ISERROR(Q21/Q$20*100),"NA",Q21/Q$20*100)</f>
        <v>NA</v>
      </c>
      <c s="36" t="str">
        <f t="shared" ref="T21:T32" si="23">IF(ISERROR(S21-(U21/U$20*100)),"NA",S21-(U21/U$20*100))</f>
        <v>NA</v>
      </c>
      <c s="8">
        <f>OFFSET(Picture!J189,Info!$G$9,Info!$H$9)</f>
        <v>0</v>
      </c>
      <c s="8">
        <f>OFFSET(Picture!K189,Info!$G$9,Info!$H$9)</f>
        <v>0</v>
      </c>
      <c s="36" t="str">
        <f t="shared" si="4"/>
        <v>NA</v>
      </c>
      <c s="36" t="str">
        <f t="shared" ref="X21:X32" si="24">IF(ISERROR(V21/V$20*100),"NA",V21/V$20*100)</f>
        <v>NA</v>
      </c>
      <c s="36" t="str">
        <f t="shared" ref="Y21:Y32" si="25">IF(ISERROR(X21-(Z21/Z$20*100)),"NA",X21-(Z21/Z$20*100))</f>
        <v>NA</v>
      </c>
      <c s="8">
        <f>OFFSET(Picture!L189,Info!$G$9,Info!$H$9)</f>
        <v>0</v>
      </c>
    </row>
    <row r="22" spans="1:26" ht="13.5">
      <c r="A22" s="7">
        <f>OFFSET(Picture!B190,Info!$G$9,0)</f>
        <v>0</v>
      </c>
      <c s="9">
        <f>OFFSET(Picture!C190,Info!$G$9,Info!$H$9)</f>
        <v>0</v>
      </c>
      <c s="39" t="str">
        <f t="shared" si="0"/>
        <v>NA</v>
      </c>
      <c s="39" t="str">
        <f t="shared" si="16"/>
        <v>NA</v>
      </c>
      <c s="39" t="str">
        <f t="shared" si="17"/>
        <v>NA</v>
      </c>
      <c s="9">
        <f>OFFSET(Picture!D190,Info!$G$9,Info!$H$9)</f>
        <v>0</v>
      </c>
      <c s="9">
        <f>OFFSET(Picture!E190,Info!$G$9,Info!$H$9)</f>
        <v>0</v>
      </c>
      <c s="39" t="str">
        <f t="shared" si="1"/>
        <v>NA</v>
      </c>
      <c s="39" t="str">
        <f t="shared" si="18"/>
        <v>NA</v>
      </c>
      <c s="39" t="str">
        <f t="shared" si="19"/>
        <v>NA</v>
      </c>
      <c s="9">
        <f>OFFSET(Picture!F190,Info!$G$9,Info!$H$9)</f>
        <v>0</v>
      </c>
      <c s="9">
        <f>OFFSET(Picture!G190,Info!$G$9,Info!$H$9)</f>
        <v>0</v>
      </c>
      <c s="39" t="str">
        <f t="shared" si="2"/>
        <v>NA</v>
      </c>
      <c s="39" t="str">
        <f t="shared" si="20"/>
        <v>NA</v>
      </c>
      <c s="39" t="str">
        <f t="shared" si="21"/>
        <v>NA</v>
      </c>
      <c s="9">
        <f>OFFSET(Picture!H190,Info!$G$9,Info!$H$9)</f>
        <v>0</v>
      </c>
      <c s="9">
        <f>OFFSET(Picture!I190,Info!$G$9,Info!$H$9)</f>
        <v>0</v>
      </c>
      <c s="39" t="str">
        <f t="shared" si="3"/>
        <v>NA</v>
      </c>
      <c s="39" t="str">
        <f t="shared" si="22"/>
        <v>NA</v>
      </c>
      <c s="39" t="str">
        <f t="shared" si="23"/>
        <v>NA</v>
      </c>
      <c s="9">
        <f>OFFSET(Picture!J190,Info!$G$9,Info!$H$9)</f>
        <v>0</v>
      </c>
      <c s="9">
        <f>OFFSET(Picture!K190,Info!$G$9,Info!$H$9)</f>
        <v>0</v>
      </c>
      <c s="39" t="str">
        <f t="shared" si="4"/>
        <v>NA</v>
      </c>
      <c s="39" t="str">
        <f t="shared" si="24"/>
        <v>NA</v>
      </c>
      <c s="39" t="str">
        <f t="shared" si="25"/>
        <v>NA</v>
      </c>
      <c s="9">
        <f>OFFSET(Picture!L190,Info!$G$9,Info!$H$9)</f>
        <v>0</v>
      </c>
    </row>
    <row r="23" spans="1:26" ht="13.5">
      <c r="A23" s="7">
        <f>OFFSET(Picture!B191,Info!$G$9,0)</f>
        <v>0</v>
      </c>
      <c s="8">
        <f>OFFSET(Picture!C191,Info!$G$9,Info!$H$9)</f>
        <v>0</v>
      </c>
      <c s="36" t="str">
        <f t="shared" si="0"/>
        <v>NA</v>
      </c>
      <c s="36" t="str">
        <f t="shared" si="16"/>
        <v>NA</v>
      </c>
      <c s="36" t="str">
        <f t="shared" si="17"/>
        <v>NA</v>
      </c>
      <c s="8">
        <f>OFFSET(Picture!D191,Info!$G$9,Info!$H$9)</f>
        <v>0</v>
      </c>
      <c s="8">
        <f>OFFSET(Picture!E191,Info!$G$9,Info!$H$9)</f>
        <v>0</v>
      </c>
      <c s="36" t="str">
        <f t="shared" si="1"/>
        <v>NA</v>
      </c>
      <c s="36" t="str">
        <f t="shared" si="18"/>
        <v>NA</v>
      </c>
      <c s="36" t="str">
        <f t="shared" si="19"/>
        <v>NA</v>
      </c>
      <c s="8">
        <f>OFFSET(Picture!F191,Info!$G$9,Info!$H$9)</f>
        <v>0</v>
      </c>
      <c s="8">
        <f>OFFSET(Picture!G191,Info!$G$9,Info!$H$9)</f>
        <v>0</v>
      </c>
      <c s="36" t="str">
        <f t="shared" si="2"/>
        <v>NA</v>
      </c>
      <c s="36" t="str">
        <f t="shared" si="20"/>
        <v>NA</v>
      </c>
      <c s="36" t="str">
        <f t="shared" si="21"/>
        <v>NA</v>
      </c>
      <c s="8">
        <f>OFFSET(Picture!H191,Info!$G$9,Info!$H$9)</f>
        <v>0</v>
      </c>
      <c s="8">
        <f>OFFSET(Picture!I191,Info!$G$9,Info!$H$9)</f>
        <v>0</v>
      </c>
      <c s="36" t="str">
        <f t="shared" si="3"/>
        <v>NA</v>
      </c>
      <c s="36" t="str">
        <f t="shared" si="22"/>
        <v>NA</v>
      </c>
      <c s="36" t="str">
        <f t="shared" si="23"/>
        <v>NA</v>
      </c>
      <c s="8">
        <f>OFFSET(Picture!J191,Info!$G$9,Info!$H$9)</f>
        <v>0</v>
      </c>
      <c s="8">
        <f>OFFSET(Picture!K191,Info!$G$9,Info!$H$9)</f>
        <v>0</v>
      </c>
      <c s="36" t="str">
        <f t="shared" si="4"/>
        <v>NA</v>
      </c>
      <c s="36" t="str">
        <f t="shared" si="24"/>
        <v>NA</v>
      </c>
      <c s="36" t="str">
        <f t="shared" si="25"/>
        <v>NA</v>
      </c>
      <c s="8">
        <f>OFFSET(Picture!L191,Info!$G$9,Info!$H$9)</f>
        <v>0</v>
      </c>
    </row>
    <row r="24" spans="1:26" ht="13.5">
      <c r="A24" s="7">
        <f>OFFSET(Picture!B192,Info!$G$9,0)</f>
        <v>0</v>
      </c>
      <c s="9">
        <f>OFFSET(Picture!C192,Info!$G$9,Info!$H$9)</f>
        <v>0</v>
      </c>
      <c s="39" t="str">
        <f t="shared" si="0"/>
        <v>NA</v>
      </c>
      <c s="39" t="str">
        <f t="shared" si="16"/>
        <v>NA</v>
      </c>
      <c s="39" t="str">
        <f t="shared" si="17"/>
        <v>NA</v>
      </c>
      <c s="9">
        <f>OFFSET(Picture!D192,Info!$G$9,Info!$H$9)</f>
        <v>0</v>
      </c>
      <c s="9">
        <f>OFFSET(Picture!E192,Info!$G$9,Info!$H$9)</f>
        <v>0</v>
      </c>
      <c s="39" t="str">
        <f t="shared" si="1"/>
        <v>NA</v>
      </c>
      <c s="39" t="str">
        <f t="shared" si="18"/>
        <v>NA</v>
      </c>
      <c s="39" t="str">
        <f t="shared" si="19"/>
        <v>NA</v>
      </c>
      <c s="9">
        <f>OFFSET(Picture!F192,Info!$G$9,Info!$H$9)</f>
        <v>0</v>
      </c>
      <c s="9">
        <f>OFFSET(Picture!G192,Info!$G$9,Info!$H$9)</f>
        <v>0</v>
      </c>
      <c s="39" t="str">
        <f t="shared" si="2"/>
        <v>NA</v>
      </c>
      <c s="39" t="str">
        <f t="shared" si="20"/>
        <v>NA</v>
      </c>
      <c s="39" t="str">
        <f t="shared" si="21"/>
        <v>NA</v>
      </c>
      <c s="9">
        <f>OFFSET(Picture!H192,Info!$G$9,Info!$H$9)</f>
        <v>0</v>
      </c>
      <c s="9">
        <f>OFFSET(Picture!I192,Info!$G$9,Info!$H$9)</f>
        <v>0</v>
      </c>
      <c s="39" t="str">
        <f t="shared" si="3"/>
        <v>NA</v>
      </c>
      <c s="39" t="str">
        <f t="shared" si="22"/>
        <v>NA</v>
      </c>
      <c s="39" t="str">
        <f t="shared" si="23"/>
        <v>NA</v>
      </c>
      <c s="9">
        <f>OFFSET(Picture!J192,Info!$G$9,Info!$H$9)</f>
        <v>0</v>
      </c>
      <c s="9">
        <f>OFFSET(Picture!K192,Info!$G$9,Info!$H$9)</f>
        <v>0</v>
      </c>
      <c s="39" t="str">
        <f t="shared" si="4"/>
        <v>NA</v>
      </c>
      <c s="39" t="str">
        <f t="shared" si="24"/>
        <v>NA</v>
      </c>
      <c s="39" t="str">
        <f t="shared" si="25"/>
        <v>NA</v>
      </c>
      <c s="9">
        <f>OFFSET(Picture!L192,Info!$G$9,Info!$H$9)</f>
        <v>0</v>
      </c>
    </row>
    <row r="25" spans="1:26" ht="13.5">
      <c r="A25" s="7">
        <f>OFFSET(Picture!B193,Info!$G$9,0)</f>
        <v>0</v>
      </c>
      <c s="8">
        <f>OFFSET(Picture!C193,Info!$G$9,Info!$H$9)</f>
        <v>0</v>
      </c>
      <c s="36" t="str">
        <f t="shared" si="0"/>
        <v>NA</v>
      </c>
      <c s="36" t="str">
        <f t="shared" si="16"/>
        <v>NA</v>
      </c>
      <c s="36" t="str">
        <f t="shared" si="17"/>
        <v>NA</v>
      </c>
      <c s="8">
        <f>OFFSET(Picture!D193,Info!$G$9,Info!$H$9)</f>
        <v>0</v>
      </c>
      <c s="8">
        <f>OFFSET(Picture!E193,Info!$G$9,Info!$H$9)</f>
        <v>0</v>
      </c>
      <c s="36" t="str">
        <f t="shared" si="1"/>
        <v>NA</v>
      </c>
      <c s="36" t="str">
        <f t="shared" si="18"/>
        <v>NA</v>
      </c>
      <c s="36" t="str">
        <f t="shared" si="19"/>
        <v>NA</v>
      </c>
      <c s="8">
        <f>OFFSET(Picture!F193,Info!$G$9,Info!$H$9)</f>
        <v>0</v>
      </c>
      <c s="8">
        <f>OFFSET(Picture!G193,Info!$G$9,Info!$H$9)</f>
        <v>0</v>
      </c>
      <c s="36" t="str">
        <f t="shared" si="2"/>
        <v>NA</v>
      </c>
      <c s="36" t="str">
        <f t="shared" si="20"/>
        <v>NA</v>
      </c>
      <c s="36" t="str">
        <f t="shared" si="21"/>
        <v>NA</v>
      </c>
      <c s="8">
        <f>OFFSET(Picture!H193,Info!$G$9,Info!$H$9)</f>
        <v>0</v>
      </c>
      <c s="8">
        <f>OFFSET(Picture!I193,Info!$G$9,Info!$H$9)</f>
        <v>0</v>
      </c>
      <c s="36" t="str">
        <f t="shared" si="3"/>
        <v>NA</v>
      </c>
      <c s="36" t="str">
        <f t="shared" si="22"/>
        <v>NA</v>
      </c>
      <c s="36" t="str">
        <f t="shared" si="23"/>
        <v>NA</v>
      </c>
      <c s="8">
        <f>OFFSET(Picture!J193,Info!$G$9,Info!$H$9)</f>
        <v>0</v>
      </c>
      <c s="8">
        <f>OFFSET(Picture!K193,Info!$G$9,Info!$H$9)</f>
        <v>0</v>
      </c>
      <c s="36" t="str">
        <f t="shared" si="4"/>
        <v>NA</v>
      </c>
      <c s="36" t="str">
        <f t="shared" si="24"/>
        <v>NA</v>
      </c>
      <c s="36" t="str">
        <f t="shared" si="25"/>
        <v>NA</v>
      </c>
      <c s="8">
        <f>OFFSET(Picture!L193,Info!$G$9,Info!$H$9)</f>
        <v>0</v>
      </c>
    </row>
    <row r="26" spans="1:26" ht="13.5">
      <c r="A26" s="7">
        <f>OFFSET(Picture!B194,Info!$G$9,0)</f>
        <v>0</v>
      </c>
      <c s="9">
        <f>OFFSET(Picture!C194,Info!$G$9,Info!$H$9)</f>
        <v>0</v>
      </c>
      <c s="39" t="str">
        <f t="shared" si="0"/>
        <v>NA</v>
      </c>
      <c s="39" t="str">
        <f t="shared" si="16"/>
        <v>NA</v>
      </c>
      <c s="39" t="str">
        <f t="shared" si="17"/>
        <v>NA</v>
      </c>
      <c s="9">
        <f>OFFSET(Picture!D194,Info!$G$9,Info!$H$9)</f>
        <v>0</v>
      </c>
      <c s="9">
        <f>OFFSET(Picture!E194,Info!$G$9,Info!$H$9)</f>
        <v>0</v>
      </c>
      <c s="39" t="str">
        <f t="shared" si="1"/>
        <v>NA</v>
      </c>
      <c s="39" t="str">
        <f t="shared" si="18"/>
        <v>NA</v>
      </c>
      <c s="39" t="str">
        <f t="shared" si="19"/>
        <v>NA</v>
      </c>
      <c s="9">
        <f>OFFSET(Picture!F194,Info!$G$9,Info!$H$9)</f>
        <v>0</v>
      </c>
      <c s="9">
        <f>OFFSET(Picture!G194,Info!$G$9,Info!$H$9)</f>
        <v>0</v>
      </c>
      <c s="39" t="str">
        <f t="shared" si="2"/>
        <v>NA</v>
      </c>
      <c s="39" t="str">
        <f t="shared" si="20"/>
        <v>NA</v>
      </c>
      <c s="39" t="str">
        <f t="shared" si="21"/>
        <v>NA</v>
      </c>
      <c s="9">
        <f>OFFSET(Picture!H194,Info!$G$9,Info!$H$9)</f>
        <v>0</v>
      </c>
      <c s="9">
        <f>OFFSET(Picture!I194,Info!$G$9,Info!$H$9)</f>
        <v>0</v>
      </c>
      <c s="39" t="str">
        <f t="shared" si="3"/>
        <v>NA</v>
      </c>
      <c s="39" t="str">
        <f t="shared" si="22"/>
        <v>NA</v>
      </c>
      <c s="39" t="str">
        <f t="shared" si="23"/>
        <v>NA</v>
      </c>
      <c s="9">
        <f>OFFSET(Picture!J194,Info!$G$9,Info!$H$9)</f>
        <v>0</v>
      </c>
      <c s="9">
        <f>OFFSET(Picture!K194,Info!$G$9,Info!$H$9)</f>
        <v>0</v>
      </c>
      <c s="39" t="str">
        <f t="shared" si="4"/>
        <v>NA</v>
      </c>
      <c s="39" t="str">
        <f t="shared" si="24"/>
        <v>NA</v>
      </c>
      <c s="39" t="str">
        <f t="shared" si="25"/>
        <v>NA</v>
      </c>
      <c s="9">
        <f>OFFSET(Picture!L194,Info!$G$9,Info!$H$9)</f>
        <v>0</v>
      </c>
    </row>
    <row r="27" spans="1:26" ht="13.5">
      <c r="A27" s="7">
        <f>OFFSET(Picture!B195,Info!$G$9,0)</f>
        <v>0</v>
      </c>
      <c s="8">
        <f>OFFSET(Picture!C195,Info!$G$9,Info!$H$9)</f>
        <v>0</v>
      </c>
      <c s="36" t="str">
        <f t="shared" si="0"/>
        <v>NA</v>
      </c>
      <c s="36" t="str">
        <f t="shared" si="16"/>
        <v>NA</v>
      </c>
      <c s="36" t="str">
        <f t="shared" si="17"/>
        <v>NA</v>
      </c>
      <c s="8">
        <f>OFFSET(Picture!D195,Info!$G$9,Info!$H$9)</f>
        <v>0</v>
      </c>
      <c s="8">
        <f>OFFSET(Picture!E195,Info!$G$9,Info!$H$9)</f>
        <v>0</v>
      </c>
      <c s="36" t="str">
        <f t="shared" si="1"/>
        <v>NA</v>
      </c>
      <c s="36" t="str">
        <f t="shared" si="18"/>
        <v>NA</v>
      </c>
      <c s="36" t="str">
        <f t="shared" si="19"/>
        <v>NA</v>
      </c>
      <c s="8">
        <f>OFFSET(Picture!F195,Info!$G$9,Info!$H$9)</f>
        <v>0</v>
      </c>
      <c s="8">
        <f>OFFSET(Picture!G195,Info!$G$9,Info!$H$9)</f>
        <v>0</v>
      </c>
      <c s="36" t="str">
        <f t="shared" si="2"/>
        <v>NA</v>
      </c>
      <c s="36" t="str">
        <f t="shared" si="20"/>
        <v>NA</v>
      </c>
      <c s="36" t="str">
        <f t="shared" si="21"/>
        <v>NA</v>
      </c>
      <c s="8">
        <f>OFFSET(Picture!H195,Info!$G$9,Info!$H$9)</f>
        <v>0</v>
      </c>
      <c s="8">
        <f>OFFSET(Picture!I195,Info!$G$9,Info!$H$9)</f>
        <v>0</v>
      </c>
      <c s="36" t="str">
        <f t="shared" si="3"/>
        <v>NA</v>
      </c>
      <c s="36" t="str">
        <f t="shared" si="22"/>
        <v>NA</v>
      </c>
      <c s="36" t="str">
        <f t="shared" si="23"/>
        <v>NA</v>
      </c>
      <c s="8">
        <f>OFFSET(Picture!J195,Info!$G$9,Info!$H$9)</f>
        <v>0</v>
      </c>
      <c s="8">
        <f>OFFSET(Picture!K195,Info!$G$9,Info!$H$9)</f>
        <v>0</v>
      </c>
      <c s="36" t="str">
        <f t="shared" si="4"/>
        <v>NA</v>
      </c>
      <c s="36" t="str">
        <f t="shared" si="24"/>
        <v>NA</v>
      </c>
      <c s="36" t="str">
        <f t="shared" si="25"/>
        <v>NA</v>
      </c>
      <c s="8">
        <f>OFFSET(Picture!L195,Info!$G$9,Info!$H$9)</f>
        <v>0</v>
      </c>
    </row>
    <row r="28" spans="1:26" ht="13.5">
      <c r="A28" s="7">
        <f>OFFSET(Picture!B196,Info!$G$9,0)</f>
        <v>0</v>
      </c>
      <c s="9">
        <f>OFFSET(Picture!C196,Info!$G$9,Info!$H$9)</f>
        <v>0</v>
      </c>
      <c s="39" t="str">
        <f t="shared" si="0"/>
        <v>NA</v>
      </c>
      <c s="39" t="str">
        <f t="shared" si="16"/>
        <v>NA</v>
      </c>
      <c s="39" t="str">
        <f t="shared" si="17"/>
        <v>NA</v>
      </c>
      <c s="9">
        <f>OFFSET(Picture!D196,Info!$G$9,Info!$H$9)</f>
        <v>0</v>
      </c>
      <c s="9">
        <f>OFFSET(Picture!E196,Info!$G$9,Info!$H$9)</f>
        <v>0</v>
      </c>
      <c s="39" t="str">
        <f t="shared" si="1"/>
        <v>NA</v>
      </c>
      <c s="39" t="str">
        <f t="shared" si="18"/>
        <v>NA</v>
      </c>
      <c s="39" t="str">
        <f t="shared" si="19"/>
        <v>NA</v>
      </c>
      <c s="9">
        <f>OFFSET(Picture!F196,Info!$G$9,Info!$H$9)</f>
        <v>0</v>
      </c>
      <c s="9">
        <f>OFFSET(Picture!G196,Info!$G$9,Info!$H$9)</f>
        <v>0</v>
      </c>
      <c s="39" t="str">
        <f t="shared" si="2"/>
        <v>NA</v>
      </c>
      <c s="39" t="str">
        <f t="shared" si="20"/>
        <v>NA</v>
      </c>
      <c s="39" t="str">
        <f t="shared" si="21"/>
        <v>NA</v>
      </c>
      <c s="9">
        <f>OFFSET(Picture!H196,Info!$G$9,Info!$H$9)</f>
        <v>0</v>
      </c>
      <c s="9">
        <f>OFFSET(Picture!I196,Info!$G$9,Info!$H$9)</f>
        <v>0</v>
      </c>
      <c s="39" t="str">
        <f t="shared" si="3"/>
        <v>NA</v>
      </c>
      <c s="39" t="str">
        <f t="shared" si="22"/>
        <v>NA</v>
      </c>
      <c s="39" t="str">
        <f t="shared" si="23"/>
        <v>NA</v>
      </c>
      <c s="9">
        <f>OFFSET(Picture!J196,Info!$G$9,Info!$H$9)</f>
        <v>0</v>
      </c>
      <c s="9">
        <f>OFFSET(Picture!K196,Info!$G$9,Info!$H$9)</f>
        <v>0</v>
      </c>
      <c s="39" t="str">
        <f t="shared" si="4"/>
        <v>NA</v>
      </c>
      <c s="39" t="str">
        <f t="shared" si="24"/>
        <v>NA</v>
      </c>
      <c s="39" t="str">
        <f t="shared" si="25"/>
        <v>NA</v>
      </c>
      <c s="9">
        <f>OFFSET(Picture!L196,Info!$G$9,Info!$H$9)</f>
        <v>0</v>
      </c>
    </row>
    <row r="29" spans="1:26" ht="13.5">
      <c r="A29" s="7">
        <f>OFFSET(Picture!B197,Info!$G$9,0)</f>
        <v>0</v>
      </c>
      <c s="8">
        <f>OFFSET(Picture!C197,Info!$G$9,Info!$H$9)</f>
        <v>0</v>
      </c>
      <c s="36" t="str">
        <f t="shared" si="0"/>
        <v>NA</v>
      </c>
      <c s="36" t="str">
        <f t="shared" si="16"/>
        <v>NA</v>
      </c>
      <c s="36" t="str">
        <f t="shared" si="17"/>
        <v>NA</v>
      </c>
      <c s="8">
        <f>OFFSET(Picture!D197,Info!$G$9,Info!$H$9)</f>
        <v>0</v>
      </c>
      <c s="8">
        <f>OFFSET(Picture!E197,Info!$G$9,Info!$H$9)</f>
        <v>0</v>
      </c>
      <c s="36" t="str">
        <f t="shared" si="1"/>
        <v>NA</v>
      </c>
      <c s="36" t="str">
        <f t="shared" si="18"/>
        <v>NA</v>
      </c>
      <c s="36" t="str">
        <f t="shared" si="19"/>
        <v>NA</v>
      </c>
      <c s="8">
        <f>OFFSET(Picture!F197,Info!$G$9,Info!$H$9)</f>
        <v>0</v>
      </c>
      <c s="8">
        <f>OFFSET(Picture!G197,Info!$G$9,Info!$H$9)</f>
        <v>0</v>
      </c>
      <c s="36" t="str">
        <f t="shared" si="2"/>
        <v>NA</v>
      </c>
      <c s="36" t="str">
        <f t="shared" si="20"/>
        <v>NA</v>
      </c>
      <c s="36" t="str">
        <f t="shared" si="21"/>
        <v>NA</v>
      </c>
      <c s="8">
        <f>OFFSET(Picture!H197,Info!$G$9,Info!$H$9)</f>
        <v>0</v>
      </c>
      <c s="8">
        <f>OFFSET(Picture!I197,Info!$G$9,Info!$H$9)</f>
        <v>0</v>
      </c>
      <c s="36" t="str">
        <f t="shared" si="3"/>
        <v>NA</v>
      </c>
      <c s="36" t="str">
        <f t="shared" si="22"/>
        <v>NA</v>
      </c>
      <c s="36" t="str">
        <f t="shared" si="23"/>
        <v>NA</v>
      </c>
      <c s="8">
        <f>OFFSET(Picture!J197,Info!$G$9,Info!$H$9)</f>
        <v>0</v>
      </c>
      <c s="8">
        <f>OFFSET(Picture!K197,Info!$G$9,Info!$H$9)</f>
        <v>0</v>
      </c>
      <c s="36" t="str">
        <f t="shared" si="4"/>
        <v>NA</v>
      </c>
      <c s="36" t="str">
        <f t="shared" si="24"/>
        <v>NA</v>
      </c>
      <c s="36" t="str">
        <f t="shared" si="25"/>
        <v>NA</v>
      </c>
      <c s="8">
        <f>OFFSET(Picture!L197,Info!$G$9,Info!$H$9)</f>
        <v>0</v>
      </c>
    </row>
    <row r="30" spans="1:26" ht="13.5">
      <c r="A30" s="7">
        <f>OFFSET(Picture!B198,Info!$G$9,0)</f>
        <v>0</v>
      </c>
      <c s="9">
        <f>OFFSET(Picture!C198,Info!$G$9,Info!$H$9)</f>
        <v>0</v>
      </c>
      <c s="39" t="str">
        <f t="shared" si="0"/>
        <v>NA</v>
      </c>
      <c s="39" t="str">
        <f t="shared" si="16"/>
        <v>NA</v>
      </c>
      <c s="39" t="str">
        <f t="shared" si="17"/>
        <v>NA</v>
      </c>
      <c s="9">
        <f>OFFSET(Picture!D198,Info!$G$9,Info!$H$9)</f>
        <v>0</v>
      </c>
      <c s="9">
        <f>OFFSET(Picture!E198,Info!$G$9,Info!$H$9)</f>
        <v>0</v>
      </c>
      <c s="39" t="str">
        <f t="shared" si="1"/>
        <v>NA</v>
      </c>
      <c s="39" t="str">
        <f t="shared" si="18"/>
        <v>NA</v>
      </c>
      <c s="39" t="str">
        <f t="shared" si="19"/>
        <v>NA</v>
      </c>
      <c s="9">
        <f>OFFSET(Picture!F198,Info!$G$9,Info!$H$9)</f>
        <v>0</v>
      </c>
      <c s="9">
        <f>OFFSET(Picture!G198,Info!$G$9,Info!$H$9)</f>
        <v>0</v>
      </c>
      <c s="39" t="str">
        <f t="shared" si="2"/>
        <v>NA</v>
      </c>
      <c s="39" t="str">
        <f t="shared" si="20"/>
        <v>NA</v>
      </c>
      <c s="39" t="str">
        <f t="shared" si="21"/>
        <v>NA</v>
      </c>
      <c s="9">
        <f>OFFSET(Picture!H198,Info!$G$9,Info!$H$9)</f>
        <v>0</v>
      </c>
      <c s="9">
        <f>OFFSET(Picture!I198,Info!$G$9,Info!$H$9)</f>
        <v>0</v>
      </c>
      <c s="39" t="str">
        <f t="shared" si="3"/>
        <v>NA</v>
      </c>
      <c s="39" t="str">
        <f t="shared" si="22"/>
        <v>NA</v>
      </c>
      <c s="39" t="str">
        <f t="shared" si="23"/>
        <v>NA</v>
      </c>
      <c s="9">
        <f>OFFSET(Picture!J198,Info!$G$9,Info!$H$9)</f>
        <v>0</v>
      </c>
      <c s="9">
        <f>OFFSET(Picture!K198,Info!$G$9,Info!$H$9)</f>
        <v>0</v>
      </c>
      <c s="39" t="str">
        <f t="shared" si="4"/>
        <v>NA</v>
      </c>
      <c s="39" t="str">
        <f t="shared" si="24"/>
        <v>NA</v>
      </c>
      <c s="39" t="str">
        <f t="shared" si="25"/>
        <v>NA</v>
      </c>
      <c s="9">
        <f>OFFSET(Picture!L198,Info!$G$9,Info!$H$9)</f>
        <v>0</v>
      </c>
    </row>
    <row r="31" spans="1:26" ht="13.5">
      <c r="A31" s="7">
        <f>OFFSET(Picture!B199,Info!$G$9,0)</f>
        <v>0</v>
      </c>
      <c s="8">
        <f>OFFSET(Picture!C199,Info!$G$9,Info!$H$9)</f>
        <v>0</v>
      </c>
      <c s="36" t="str">
        <f t="shared" si="0"/>
        <v>NA</v>
      </c>
      <c s="36" t="str">
        <f t="shared" si="16"/>
        <v>NA</v>
      </c>
      <c s="36" t="str">
        <f t="shared" si="17"/>
        <v>NA</v>
      </c>
      <c s="8">
        <f>OFFSET(Picture!D199,Info!$G$9,Info!$H$9)</f>
        <v>0</v>
      </c>
      <c s="8">
        <f>OFFSET(Picture!E199,Info!$G$9,Info!$H$9)</f>
        <v>0</v>
      </c>
      <c s="36" t="str">
        <f t="shared" si="1"/>
        <v>NA</v>
      </c>
      <c s="36" t="str">
        <f t="shared" si="18"/>
        <v>NA</v>
      </c>
      <c s="36" t="str">
        <f t="shared" si="19"/>
        <v>NA</v>
      </c>
      <c s="8">
        <f>OFFSET(Picture!F199,Info!$G$9,Info!$H$9)</f>
        <v>0</v>
      </c>
      <c s="8">
        <f>OFFSET(Picture!G199,Info!$G$9,Info!$H$9)</f>
        <v>0</v>
      </c>
      <c s="36" t="str">
        <f t="shared" si="2"/>
        <v>NA</v>
      </c>
      <c s="36" t="str">
        <f t="shared" si="20"/>
        <v>NA</v>
      </c>
      <c s="36" t="str">
        <f t="shared" si="21"/>
        <v>NA</v>
      </c>
      <c s="8">
        <f>OFFSET(Picture!H199,Info!$G$9,Info!$H$9)</f>
        <v>0</v>
      </c>
      <c s="8">
        <f>OFFSET(Picture!I199,Info!$G$9,Info!$H$9)</f>
        <v>0</v>
      </c>
      <c s="36" t="str">
        <f t="shared" si="3"/>
        <v>NA</v>
      </c>
      <c s="36" t="str">
        <f t="shared" si="22"/>
        <v>NA</v>
      </c>
      <c s="36" t="str">
        <f t="shared" si="23"/>
        <v>NA</v>
      </c>
      <c s="8">
        <f>OFFSET(Picture!J199,Info!$G$9,Info!$H$9)</f>
        <v>0</v>
      </c>
      <c s="8">
        <f>OFFSET(Picture!K199,Info!$G$9,Info!$H$9)</f>
        <v>0</v>
      </c>
      <c s="36" t="str">
        <f t="shared" si="4"/>
        <v>NA</v>
      </c>
      <c s="36" t="str">
        <f t="shared" si="24"/>
        <v>NA</v>
      </c>
      <c s="36" t="str">
        <f t="shared" si="25"/>
        <v>NA</v>
      </c>
      <c s="8">
        <f>OFFSET(Picture!L199,Info!$G$9,Info!$H$9)</f>
        <v>0</v>
      </c>
    </row>
    <row r="32" spans="1:26" s="17" customFormat="1" ht="13.5">
      <c r="A32" s="12" t="s">
        <v>357</v>
      </c>
      <c s="13">
        <f>B20-SUM(B21:B31)</f>
        <v>0</v>
      </c>
      <c s="40" t="str">
        <f t="shared" si="0"/>
        <v>NA</v>
      </c>
      <c s="40" t="str">
        <f t="shared" si="16"/>
        <v>NA</v>
      </c>
      <c s="40" t="str">
        <f t="shared" si="17"/>
        <v>NA</v>
      </c>
      <c s="13">
        <f t="shared" ref="F32:Z32" si="26">F20-SUM(F21:F31)</f>
        <v>0</v>
      </c>
      <c s="13">
        <f t="shared" si="26"/>
        <v>0</v>
      </c>
      <c s="40" t="str">
        <f t="shared" si="1"/>
        <v>NA</v>
      </c>
      <c s="40" t="str">
        <f t="shared" si="18"/>
        <v>NA</v>
      </c>
      <c s="40" t="str">
        <f t="shared" si="19"/>
        <v>NA</v>
      </c>
      <c s="13">
        <f t="shared" si="26"/>
        <v>0</v>
      </c>
      <c s="13">
        <f t="shared" si="26"/>
        <v>0</v>
      </c>
      <c s="40" t="str">
        <f t="shared" si="2"/>
        <v>NA</v>
      </c>
      <c s="40" t="str">
        <f t="shared" si="20"/>
        <v>NA</v>
      </c>
      <c s="40" t="str">
        <f t="shared" si="21"/>
        <v>NA</v>
      </c>
      <c s="13">
        <f t="shared" si="26"/>
        <v>0</v>
      </c>
      <c s="13">
        <f t="shared" si="26"/>
        <v>0</v>
      </c>
      <c s="40" t="str">
        <f t="shared" si="3"/>
        <v>NA</v>
      </c>
      <c s="40" t="str">
        <f t="shared" si="22"/>
        <v>NA</v>
      </c>
      <c s="40" t="str">
        <f t="shared" si="23"/>
        <v>NA</v>
      </c>
      <c s="13">
        <f t="shared" si="26"/>
        <v>0</v>
      </c>
      <c s="13">
        <f t="shared" si="26"/>
        <v>0</v>
      </c>
      <c s="40" t="str">
        <f t="shared" si="4"/>
        <v>NA</v>
      </c>
      <c s="40" t="str">
        <f t="shared" si="24"/>
        <v>NA</v>
      </c>
      <c s="40" t="str">
        <f t="shared" si="25"/>
        <v>NA</v>
      </c>
      <c s="13">
        <f t="shared" si="26"/>
        <v>0</v>
      </c>
    </row>
    <row r="33" spans="1:26" ht="13.5">
      <c r="A33" s="7">
        <f>OFFSET(Picture!B200,Info!$G$9,0)</f>
        <v>0</v>
      </c>
      <c s="9">
        <f>OFFSET(Picture!C200,Info!$G$9,Info!$H$9)</f>
        <v>0</v>
      </c>
      <c s="39" t="str">
        <f t="shared" si="0"/>
        <v>NA</v>
      </c>
      <c s="39" t="str">
        <f>IF(ISERROR(B33/B$33*100),"NA",B33/B$33*100)</f>
        <v>NA</v>
      </c>
      <c s="39" t="str">
        <f>IF(ISERROR(D33-(F33/F$33*100)),"NA",D33-(F33/F$33*100))</f>
        <v>NA</v>
      </c>
      <c s="9">
        <f>OFFSET(Picture!D200,Info!$G$9,Info!$H$9)</f>
        <v>0</v>
      </c>
      <c s="9">
        <f>OFFSET(Picture!E200,Info!$G$9,Info!$H$9)</f>
        <v>0</v>
      </c>
      <c s="39" t="str">
        <f t="shared" si="1"/>
        <v>NA</v>
      </c>
      <c s="39" t="str">
        <f>IF(ISERROR(G33/G$33*100),"NA",G33/G$33*100)</f>
        <v>NA</v>
      </c>
      <c s="39" t="str">
        <f>IF(ISERROR(I33-(K33/K$33*100)),"NA",I33-(K33/K$33*100))</f>
        <v>NA</v>
      </c>
      <c s="9">
        <f>OFFSET(Picture!F200,Info!$G$9,Info!$H$9)</f>
        <v>0</v>
      </c>
      <c s="9">
        <f>OFFSET(Picture!G200,Info!$G$9,Info!$H$9)</f>
        <v>0</v>
      </c>
      <c s="39" t="str">
        <f t="shared" si="2"/>
        <v>NA</v>
      </c>
      <c s="39" t="str">
        <f>IF(ISERROR(L33/L$33*100),"NA",L33/L$33*100)</f>
        <v>NA</v>
      </c>
      <c s="39" t="str">
        <f>IF(ISERROR(N33-(P33/P$33*100)),"NA",N33-(P33/P$33*100))</f>
        <v>NA</v>
      </c>
      <c s="9">
        <f>OFFSET(Picture!H200,Info!$G$9,Info!$H$9)</f>
        <v>0</v>
      </c>
      <c s="9">
        <f>OFFSET(Picture!I200,Info!$G$9,Info!$H$9)</f>
        <v>0</v>
      </c>
      <c s="39" t="str">
        <f t="shared" si="3"/>
        <v>NA</v>
      </c>
      <c s="39" t="str">
        <f>IF(ISERROR(Q33/Q$33*100),"NA",Q33/Q$33*100)</f>
        <v>NA</v>
      </c>
      <c s="39" t="str">
        <f>IF(ISERROR(S33-(U33/U$33*100)),"NA",S33-(U33/U$33*100))</f>
        <v>NA</v>
      </c>
      <c s="9">
        <f>OFFSET(Picture!J200,Info!$G$9,Info!$H$9)</f>
        <v>0</v>
      </c>
      <c s="9">
        <f>OFFSET(Picture!K200,Info!$G$9,Info!$H$9)</f>
        <v>0</v>
      </c>
      <c s="39" t="str">
        <f t="shared" si="4"/>
        <v>NA</v>
      </c>
      <c s="39" t="str">
        <f>IF(ISERROR(V33/V$33*100),"NA",V33/V$33*100)</f>
        <v>NA</v>
      </c>
      <c s="39" t="str">
        <f>IF(ISERROR(X33-(Z33/Z$33*100)),"NA",X33-(Z33/Z$33*100))</f>
        <v>NA</v>
      </c>
      <c s="9">
        <f>OFFSET(Picture!L200,Info!$G$9,Info!$H$9)</f>
        <v>0</v>
      </c>
    </row>
    <row r="34" spans="1:26" ht="13.5">
      <c r="A34" s="7">
        <f>OFFSET(Picture!B201,Info!$G$9,0)</f>
        <v>0</v>
      </c>
      <c s="8">
        <f>OFFSET(Picture!C201,Info!$G$9,Info!$H$9)</f>
        <v>0</v>
      </c>
      <c s="36" t="str">
        <f t="shared" si="0"/>
        <v>NA</v>
      </c>
      <c s="36" t="str">
        <f t="shared" ref="D34:D50" si="27">IF(ISERROR(B34/B$33*100),"NA",B34/B$33*100)</f>
        <v>NA</v>
      </c>
      <c s="36" t="str">
        <f t="shared" ref="E34:E50" si="28">IF(ISERROR(D34-(F34/F$33*100)),"NA",D34-(F34/F$33*100))</f>
        <v>NA</v>
      </c>
      <c s="8">
        <f>OFFSET(Picture!D201,Info!$G$9,Info!$H$9)</f>
        <v>0</v>
      </c>
      <c s="8">
        <f>OFFSET(Picture!E201,Info!$G$9,Info!$H$9)</f>
        <v>0</v>
      </c>
      <c s="36" t="str">
        <f t="shared" si="1"/>
        <v>NA</v>
      </c>
      <c s="36" t="str">
        <f t="shared" ref="I34:I50" si="29">IF(ISERROR(G34/G$33*100),"NA",G34/G$33*100)</f>
        <v>NA</v>
      </c>
      <c s="36" t="str">
        <f t="shared" ref="J34:J50" si="30">IF(ISERROR(I34-(K34/K$33*100)),"NA",I34-(K34/K$33*100))</f>
        <v>NA</v>
      </c>
      <c s="8">
        <f>OFFSET(Picture!F201,Info!$G$9,Info!$H$9)</f>
        <v>0</v>
      </c>
      <c s="8">
        <f>OFFSET(Picture!G201,Info!$G$9,Info!$H$9)</f>
        <v>0</v>
      </c>
      <c s="36" t="str">
        <f t="shared" si="2"/>
        <v>NA</v>
      </c>
      <c s="36" t="str">
        <f t="shared" ref="N34:N50" si="31">IF(ISERROR(L34/L$33*100),"NA",L34/L$33*100)</f>
        <v>NA</v>
      </c>
      <c s="36" t="str">
        <f t="shared" ref="O34:O50" si="32">IF(ISERROR(N34-(P34/P$33*100)),"NA",N34-(P34/P$33*100))</f>
        <v>NA</v>
      </c>
      <c s="8">
        <f>OFFSET(Picture!H201,Info!$G$9,Info!$H$9)</f>
        <v>0</v>
      </c>
      <c s="8">
        <f>OFFSET(Picture!I201,Info!$G$9,Info!$H$9)</f>
        <v>0</v>
      </c>
      <c s="36" t="str">
        <f t="shared" si="3"/>
        <v>NA</v>
      </c>
      <c s="36" t="str">
        <f t="shared" ref="S34:S50" si="33">IF(ISERROR(Q34/Q$33*100),"NA",Q34/Q$33*100)</f>
        <v>NA</v>
      </c>
      <c s="36" t="str">
        <f t="shared" ref="T34:T50" si="34">IF(ISERROR(S34-(U34/U$33*100)),"NA",S34-(U34/U$33*100))</f>
        <v>NA</v>
      </c>
      <c s="8">
        <f>OFFSET(Picture!J201,Info!$G$9,Info!$H$9)</f>
        <v>0</v>
      </c>
      <c s="8">
        <f>OFFSET(Picture!K201,Info!$G$9,Info!$H$9)</f>
        <v>0</v>
      </c>
      <c s="36" t="str">
        <f t="shared" si="4"/>
        <v>NA</v>
      </c>
      <c s="36" t="str">
        <f t="shared" ref="X34:X50" si="35">IF(ISERROR(V34/V$33*100),"NA",V34/V$33*100)</f>
        <v>NA</v>
      </c>
      <c s="36" t="str">
        <f t="shared" ref="Y34:Y50" si="36">IF(ISERROR(X34-(Z34/Z$33*100)),"NA",X34-(Z34/Z$33*100))</f>
        <v>NA</v>
      </c>
      <c s="8">
        <f>OFFSET(Picture!L201,Info!$G$9,Info!$H$9)</f>
        <v>0</v>
      </c>
    </row>
    <row r="35" spans="1:26" ht="13.5">
      <c r="A35" s="7">
        <f>OFFSET(Picture!B202,Info!$G$9,0)</f>
        <v>0</v>
      </c>
      <c s="9">
        <f>OFFSET(Picture!C202,Info!$G$9,Info!$H$9)</f>
        <v>0</v>
      </c>
      <c s="39" t="str">
        <f t="shared" si="0"/>
        <v>NA</v>
      </c>
      <c s="39" t="str">
        <f t="shared" si="27"/>
        <v>NA</v>
      </c>
      <c s="39" t="str">
        <f t="shared" si="28"/>
        <v>NA</v>
      </c>
      <c s="9">
        <f>OFFSET(Picture!D202,Info!$G$9,Info!$H$9)</f>
        <v>0</v>
      </c>
      <c s="9">
        <f>OFFSET(Picture!E202,Info!$G$9,Info!$H$9)</f>
        <v>0</v>
      </c>
      <c s="39" t="str">
        <f t="shared" si="1"/>
        <v>NA</v>
      </c>
      <c s="39" t="str">
        <f t="shared" si="29"/>
        <v>NA</v>
      </c>
      <c s="39" t="str">
        <f t="shared" si="30"/>
        <v>NA</v>
      </c>
      <c s="9">
        <f>OFFSET(Picture!F202,Info!$G$9,Info!$H$9)</f>
        <v>0</v>
      </c>
      <c s="9">
        <f>OFFSET(Picture!G202,Info!$G$9,Info!$H$9)</f>
        <v>0</v>
      </c>
      <c s="39" t="str">
        <f t="shared" si="2"/>
        <v>NA</v>
      </c>
      <c s="39" t="str">
        <f t="shared" si="31"/>
        <v>NA</v>
      </c>
      <c s="39" t="str">
        <f t="shared" si="32"/>
        <v>NA</v>
      </c>
      <c s="9">
        <f>OFFSET(Picture!H202,Info!$G$9,Info!$H$9)</f>
        <v>0</v>
      </c>
      <c s="9">
        <f>OFFSET(Picture!I202,Info!$G$9,Info!$H$9)</f>
        <v>0</v>
      </c>
      <c s="39" t="str">
        <f t="shared" si="3"/>
        <v>NA</v>
      </c>
      <c s="39" t="str">
        <f t="shared" si="33"/>
        <v>NA</v>
      </c>
      <c s="39" t="str">
        <f t="shared" si="34"/>
        <v>NA</v>
      </c>
      <c s="9">
        <f>OFFSET(Picture!J202,Info!$G$9,Info!$H$9)</f>
        <v>0</v>
      </c>
      <c s="9">
        <f>OFFSET(Picture!K202,Info!$G$9,Info!$H$9)</f>
        <v>0</v>
      </c>
      <c s="39" t="str">
        <f t="shared" si="4"/>
        <v>NA</v>
      </c>
      <c s="39" t="str">
        <f t="shared" si="35"/>
        <v>NA</v>
      </c>
      <c s="39" t="str">
        <f t="shared" si="36"/>
        <v>NA</v>
      </c>
      <c s="9">
        <f>OFFSET(Picture!L202,Info!$G$9,Info!$H$9)</f>
        <v>0</v>
      </c>
    </row>
    <row r="36" spans="1:26" ht="13.5">
      <c r="A36" s="7">
        <f>OFFSET(Picture!B203,Info!$G$9,0)</f>
        <v>0</v>
      </c>
      <c s="8">
        <f>OFFSET(Picture!C203,Info!$G$9,Info!$H$9)</f>
        <v>0</v>
      </c>
      <c s="36" t="str">
        <f t="shared" si="0"/>
        <v>NA</v>
      </c>
      <c s="36" t="str">
        <f t="shared" si="27"/>
        <v>NA</v>
      </c>
      <c s="36" t="str">
        <f t="shared" si="28"/>
        <v>NA</v>
      </c>
      <c s="8">
        <f>OFFSET(Picture!D203,Info!$G$9,Info!$H$9)</f>
        <v>0</v>
      </c>
      <c s="8">
        <f>OFFSET(Picture!E203,Info!$G$9,Info!$H$9)</f>
        <v>0</v>
      </c>
      <c s="36" t="str">
        <f t="shared" si="1"/>
        <v>NA</v>
      </c>
      <c s="36" t="str">
        <f t="shared" si="29"/>
        <v>NA</v>
      </c>
      <c s="36" t="str">
        <f t="shared" si="30"/>
        <v>NA</v>
      </c>
      <c s="8">
        <f>OFFSET(Picture!F203,Info!$G$9,Info!$H$9)</f>
        <v>0</v>
      </c>
      <c s="8">
        <f>OFFSET(Picture!G203,Info!$G$9,Info!$H$9)</f>
        <v>0</v>
      </c>
      <c s="36" t="str">
        <f t="shared" si="2"/>
        <v>NA</v>
      </c>
      <c s="36" t="str">
        <f t="shared" si="31"/>
        <v>NA</v>
      </c>
      <c s="36" t="str">
        <f t="shared" si="32"/>
        <v>NA</v>
      </c>
      <c s="8">
        <f>OFFSET(Picture!H203,Info!$G$9,Info!$H$9)</f>
        <v>0</v>
      </c>
      <c s="8">
        <f>OFFSET(Picture!I203,Info!$G$9,Info!$H$9)</f>
        <v>0</v>
      </c>
      <c s="36" t="str">
        <f t="shared" si="3"/>
        <v>NA</v>
      </c>
      <c s="36" t="str">
        <f t="shared" si="33"/>
        <v>NA</v>
      </c>
      <c s="36" t="str">
        <f t="shared" si="34"/>
        <v>NA</v>
      </c>
      <c s="8">
        <f>OFFSET(Picture!J203,Info!$G$9,Info!$H$9)</f>
        <v>0</v>
      </c>
      <c s="8">
        <f>OFFSET(Picture!K203,Info!$G$9,Info!$H$9)</f>
        <v>0</v>
      </c>
      <c s="36" t="str">
        <f t="shared" si="4"/>
        <v>NA</v>
      </c>
      <c s="36" t="str">
        <f t="shared" si="35"/>
        <v>NA</v>
      </c>
      <c s="36" t="str">
        <f t="shared" si="36"/>
        <v>NA</v>
      </c>
      <c s="8">
        <f>OFFSET(Picture!L203,Info!$G$9,Info!$H$9)</f>
        <v>0</v>
      </c>
    </row>
    <row r="37" spans="1:26" ht="13.5">
      <c r="A37" s="7">
        <f>OFFSET(Picture!B204,Info!$G$9,0)</f>
        <v>0</v>
      </c>
      <c s="9">
        <f>OFFSET(Picture!C204,Info!$G$9,Info!$H$9)</f>
        <v>0</v>
      </c>
      <c s="39" t="str">
        <f t="shared" si="0"/>
        <v>NA</v>
      </c>
      <c s="39" t="str">
        <f t="shared" si="27"/>
        <v>NA</v>
      </c>
      <c s="39" t="str">
        <f t="shared" si="28"/>
        <v>NA</v>
      </c>
      <c s="9">
        <f>OFFSET(Picture!D204,Info!$G$9,Info!$H$9)</f>
        <v>0</v>
      </c>
      <c s="9">
        <f>OFFSET(Picture!E204,Info!$G$9,Info!$H$9)</f>
        <v>0</v>
      </c>
      <c s="39" t="str">
        <f t="shared" si="1"/>
        <v>NA</v>
      </c>
      <c s="39" t="str">
        <f t="shared" si="29"/>
        <v>NA</v>
      </c>
      <c s="39" t="str">
        <f t="shared" si="30"/>
        <v>NA</v>
      </c>
      <c s="9">
        <f>OFFSET(Picture!F204,Info!$G$9,Info!$H$9)</f>
        <v>0</v>
      </c>
      <c s="9">
        <f>OFFSET(Picture!G204,Info!$G$9,Info!$H$9)</f>
        <v>0</v>
      </c>
      <c s="39" t="str">
        <f t="shared" si="2"/>
        <v>NA</v>
      </c>
      <c s="39" t="str">
        <f t="shared" si="31"/>
        <v>NA</v>
      </c>
      <c s="39" t="str">
        <f t="shared" si="32"/>
        <v>NA</v>
      </c>
      <c s="9">
        <f>OFFSET(Picture!H204,Info!$G$9,Info!$H$9)</f>
        <v>0</v>
      </c>
      <c s="9">
        <f>OFFSET(Picture!I204,Info!$G$9,Info!$H$9)</f>
        <v>0</v>
      </c>
      <c s="39" t="str">
        <f t="shared" si="3"/>
        <v>NA</v>
      </c>
      <c s="39" t="str">
        <f t="shared" si="33"/>
        <v>NA</v>
      </c>
      <c s="39" t="str">
        <f t="shared" si="34"/>
        <v>NA</v>
      </c>
      <c s="9">
        <f>OFFSET(Picture!J204,Info!$G$9,Info!$H$9)</f>
        <v>0</v>
      </c>
      <c s="9">
        <f>OFFSET(Picture!K204,Info!$G$9,Info!$H$9)</f>
        <v>0</v>
      </c>
      <c s="39" t="str">
        <f t="shared" si="4"/>
        <v>NA</v>
      </c>
      <c s="39" t="str">
        <f t="shared" si="35"/>
        <v>NA</v>
      </c>
      <c s="39" t="str">
        <f t="shared" si="36"/>
        <v>NA</v>
      </c>
      <c s="9">
        <f>OFFSET(Picture!L204,Info!$G$9,Info!$H$9)</f>
        <v>0</v>
      </c>
    </row>
    <row r="38" spans="1:26" ht="13.5">
      <c r="A38" s="7">
        <f>OFFSET(Picture!B205,Info!$G$9,0)</f>
        <v>0</v>
      </c>
      <c s="8">
        <f>OFFSET(Picture!C205,Info!$G$9,Info!$H$9)</f>
        <v>0</v>
      </c>
      <c s="36" t="str">
        <f t="shared" si="0"/>
        <v>NA</v>
      </c>
      <c s="36" t="str">
        <f t="shared" si="27"/>
        <v>NA</v>
      </c>
      <c s="36" t="str">
        <f t="shared" si="28"/>
        <v>NA</v>
      </c>
      <c s="8">
        <f>OFFSET(Picture!D205,Info!$G$9,Info!$H$9)</f>
        <v>0</v>
      </c>
      <c s="8">
        <f>OFFSET(Picture!E205,Info!$G$9,Info!$H$9)</f>
        <v>0</v>
      </c>
      <c s="36" t="str">
        <f t="shared" si="1"/>
        <v>NA</v>
      </c>
      <c s="36" t="str">
        <f t="shared" si="29"/>
        <v>NA</v>
      </c>
      <c s="36" t="str">
        <f t="shared" si="30"/>
        <v>NA</v>
      </c>
      <c s="8">
        <f>OFFSET(Picture!F205,Info!$G$9,Info!$H$9)</f>
        <v>0</v>
      </c>
      <c s="8">
        <f>OFFSET(Picture!G205,Info!$G$9,Info!$H$9)</f>
        <v>0</v>
      </c>
      <c s="36" t="str">
        <f t="shared" si="2"/>
        <v>NA</v>
      </c>
      <c s="36" t="str">
        <f t="shared" si="31"/>
        <v>NA</v>
      </c>
      <c s="36" t="str">
        <f t="shared" si="32"/>
        <v>NA</v>
      </c>
      <c s="8">
        <f>OFFSET(Picture!H205,Info!$G$9,Info!$H$9)</f>
        <v>0</v>
      </c>
      <c s="8">
        <f>OFFSET(Picture!I205,Info!$G$9,Info!$H$9)</f>
        <v>0</v>
      </c>
      <c s="36" t="str">
        <f t="shared" si="3"/>
        <v>NA</v>
      </c>
      <c s="36" t="str">
        <f t="shared" si="33"/>
        <v>NA</v>
      </c>
      <c s="36" t="str">
        <f t="shared" si="34"/>
        <v>NA</v>
      </c>
      <c s="8">
        <f>OFFSET(Picture!J205,Info!$G$9,Info!$H$9)</f>
        <v>0</v>
      </c>
      <c s="8">
        <f>OFFSET(Picture!K205,Info!$G$9,Info!$H$9)</f>
        <v>0</v>
      </c>
      <c s="36" t="str">
        <f t="shared" si="4"/>
        <v>NA</v>
      </c>
      <c s="36" t="str">
        <f t="shared" si="35"/>
        <v>NA</v>
      </c>
      <c s="36" t="str">
        <f t="shared" si="36"/>
        <v>NA</v>
      </c>
      <c s="8">
        <f>OFFSET(Picture!L205,Info!$G$9,Info!$H$9)</f>
        <v>0</v>
      </c>
    </row>
    <row r="39" spans="1:26" ht="13.5">
      <c r="A39" s="7">
        <f>OFFSET(Picture!B206,Info!$G$9,0)</f>
        <v>0</v>
      </c>
      <c s="9">
        <f>OFFSET(Picture!C206,Info!$G$9,Info!$H$9)</f>
        <v>0</v>
      </c>
      <c s="39" t="str">
        <f t="shared" si="0"/>
        <v>NA</v>
      </c>
      <c s="39" t="str">
        <f t="shared" si="27"/>
        <v>NA</v>
      </c>
      <c s="39" t="str">
        <f t="shared" si="28"/>
        <v>NA</v>
      </c>
      <c s="9">
        <f>OFFSET(Picture!D206,Info!$G$9,Info!$H$9)</f>
        <v>0</v>
      </c>
      <c s="9">
        <f>OFFSET(Picture!E206,Info!$G$9,Info!$H$9)</f>
        <v>0</v>
      </c>
      <c s="39" t="str">
        <f t="shared" si="1"/>
        <v>NA</v>
      </c>
      <c s="39" t="str">
        <f t="shared" si="29"/>
        <v>NA</v>
      </c>
      <c s="39" t="str">
        <f t="shared" si="30"/>
        <v>NA</v>
      </c>
      <c s="9">
        <f>OFFSET(Picture!F206,Info!$G$9,Info!$H$9)</f>
        <v>0</v>
      </c>
      <c s="9">
        <f>OFFSET(Picture!G206,Info!$G$9,Info!$H$9)</f>
        <v>0</v>
      </c>
      <c s="39" t="str">
        <f t="shared" si="2"/>
        <v>NA</v>
      </c>
      <c s="39" t="str">
        <f t="shared" si="31"/>
        <v>NA</v>
      </c>
      <c s="39" t="str">
        <f t="shared" si="32"/>
        <v>NA</v>
      </c>
      <c s="9">
        <f>OFFSET(Picture!H206,Info!$G$9,Info!$H$9)</f>
        <v>0</v>
      </c>
      <c s="9">
        <f>OFFSET(Picture!I206,Info!$G$9,Info!$H$9)</f>
        <v>0</v>
      </c>
      <c s="39" t="str">
        <f t="shared" si="3"/>
        <v>NA</v>
      </c>
      <c s="39" t="str">
        <f t="shared" si="33"/>
        <v>NA</v>
      </c>
      <c s="39" t="str">
        <f t="shared" si="34"/>
        <v>NA</v>
      </c>
      <c s="9">
        <f>OFFSET(Picture!J206,Info!$G$9,Info!$H$9)</f>
        <v>0</v>
      </c>
      <c s="9">
        <f>OFFSET(Picture!K206,Info!$G$9,Info!$H$9)</f>
        <v>0</v>
      </c>
      <c s="39" t="str">
        <f t="shared" si="4"/>
        <v>NA</v>
      </c>
      <c s="39" t="str">
        <f t="shared" si="35"/>
        <v>NA</v>
      </c>
      <c s="39" t="str">
        <f t="shared" si="36"/>
        <v>NA</v>
      </c>
      <c s="9">
        <f>OFFSET(Picture!L206,Info!$G$9,Info!$H$9)</f>
        <v>0</v>
      </c>
    </row>
    <row r="40" spans="1:26" ht="13.5">
      <c r="A40" s="7">
        <f>OFFSET(Picture!B207,Info!$G$9,0)</f>
        <v>0</v>
      </c>
      <c s="8">
        <f>OFFSET(Picture!C207,Info!$G$9,Info!$H$9)</f>
        <v>0</v>
      </c>
      <c s="36" t="str">
        <f t="shared" si="0"/>
        <v>NA</v>
      </c>
      <c s="36" t="str">
        <f t="shared" si="27"/>
        <v>NA</v>
      </c>
      <c s="36" t="str">
        <f t="shared" si="28"/>
        <v>NA</v>
      </c>
      <c s="8">
        <f>OFFSET(Picture!D207,Info!$G$9,Info!$H$9)</f>
        <v>0</v>
      </c>
      <c s="8">
        <f>OFFSET(Picture!E207,Info!$G$9,Info!$H$9)</f>
        <v>0</v>
      </c>
      <c s="36" t="str">
        <f t="shared" si="1"/>
        <v>NA</v>
      </c>
      <c s="36" t="str">
        <f t="shared" si="29"/>
        <v>NA</v>
      </c>
      <c s="36" t="str">
        <f t="shared" si="30"/>
        <v>NA</v>
      </c>
      <c s="8">
        <f>OFFSET(Picture!F207,Info!$G$9,Info!$H$9)</f>
        <v>0</v>
      </c>
      <c s="8">
        <f>OFFSET(Picture!G207,Info!$G$9,Info!$H$9)</f>
        <v>0</v>
      </c>
      <c s="36" t="str">
        <f t="shared" si="2"/>
        <v>NA</v>
      </c>
      <c s="36" t="str">
        <f t="shared" si="31"/>
        <v>NA</v>
      </c>
      <c s="36" t="str">
        <f t="shared" si="32"/>
        <v>NA</v>
      </c>
      <c s="8">
        <f>OFFSET(Picture!H207,Info!$G$9,Info!$H$9)</f>
        <v>0</v>
      </c>
      <c s="8">
        <f>OFFSET(Picture!I207,Info!$G$9,Info!$H$9)</f>
        <v>0</v>
      </c>
      <c s="36" t="str">
        <f t="shared" si="3"/>
        <v>NA</v>
      </c>
      <c s="36" t="str">
        <f t="shared" si="33"/>
        <v>NA</v>
      </c>
      <c s="36" t="str">
        <f t="shared" si="34"/>
        <v>NA</v>
      </c>
      <c s="8">
        <f>OFFSET(Picture!J207,Info!$G$9,Info!$H$9)</f>
        <v>0</v>
      </c>
      <c s="8">
        <f>OFFSET(Picture!K207,Info!$G$9,Info!$H$9)</f>
        <v>0</v>
      </c>
      <c s="36" t="str">
        <f t="shared" si="4"/>
        <v>NA</v>
      </c>
      <c s="36" t="str">
        <f t="shared" si="35"/>
        <v>NA</v>
      </c>
      <c s="36" t="str">
        <f t="shared" si="36"/>
        <v>NA</v>
      </c>
      <c s="8">
        <f>OFFSET(Picture!L207,Info!$G$9,Info!$H$9)</f>
        <v>0</v>
      </c>
    </row>
    <row r="41" spans="1:26" ht="13.5">
      <c r="A41" s="7">
        <f>OFFSET(Picture!B208,Info!$G$9,0)</f>
        <v>0</v>
      </c>
      <c s="9">
        <f>OFFSET(Picture!C208,Info!$G$9,Info!$H$9)</f>
        <v>0</v>
      </c>
      <c s="39" t="str">
        <f t="shared" si="0"/>
        <v>NA</v>
      </c>
      <c s="39" t="str">
        <f t="shared" si="27"/>
        <v>NA</v>
      </c>
      <c s="39" t="str">
        <f t="shared" si="28"/>
        <v>NA</v>
      </c>
      <c s="9">
        <f>OFFSET(Picture!D208,Info!$G$9,Info!$H$9)</f>
        <v>0</v>
      </c>
      <c s="9">
        <f>OFFSET(Picture!E208,Info!$G$9,Info!$H$9)</f>
        <v>0</v>
      </c>
      <c s="39" t="str">
        <f t="shared" si="1"/>
        <v>NA</v>
      </c>
      <c s="39" t="str">
        <f t="shared" si="29"/>
        <v>NA</v>
      </c>
      <c s="39" t="str">
        <f t="shared" si="30"/>
        <v>NA</v>
      </c>
      <c s="9">
        <f>OFFSET(Picture!F208,Info!$G$9,Info!$H$9)</f>
        <v>0</v>
      </c>
      <c s="9">
        <f>OFFSET(Picture!G208,Info!$G$9,Info!$H$9)</f>
        <v>0</v>
      </c>
      <c s="39" t="str">
        <f t="shared" si="2"/>
        <v>NA</v>
      </c>
      <c s="39" t="str">
        <f t="shared" si="31"/>
        <v>NA</v>
      </c>
      <c s="39" t="str">
        <f t="shared" si="32"/>
        <v>NA</v>
      </c>
      <c s="9">
        <f>OFFSET(Picture!H208,Info!$G$9,Info!$H$9)</f>
        <v>0</v>
      </c>
      <c s="9">
        <f>OFFSET(Picture!I208,Info!$G$9,Info!$H$9)</f>
        <v>0</v>
      </c>
      <c s="39" t="str">
        <f t="shared" si="3"/>
        <v>NA</v>
      </c>
      <c s="39" t="str">
        <f t="shared" si="33"/>
        <v>NA</v>
      </c>
      <c s="39" t="str">
        <f t="shared" si="34"/>
        <v>NA</v>
      </c>
      <c s="9">
        <f>OFFSET(Picture!J208,Info!$G$9,Info!$H$9)</f>
        <v>0</v>
      </c>
      <c s="9">
        <f>OFFSET(Picture!K208,Info!$G$9,Info!$H$9)</f>
        <v>0</v>
      </c>
      <c s="39" t="str">
        <f t="shared" si="4"/>
        <v>NA</v>
      </c>
      <c s="39" t="str">
        <f t="shared" si="35"/>
        <v>NA</v>
      </c>
      <c s="39" t="str">
        <f t="shared" si="36"/>
        <v>NA</v>
      </c>
      <c s="9">
        <f>OFFSET(Picture!L208,Info!$G$9,Info!$H$9)</f>
        <v>0</v>
      </c>
    </row>
    <row r="42" spans="1:26" ht="13.5">
      <c r="A42" s="7">
        <f>OFFSET(Picture!B209,Info!$G$9,0)</f>
        <v>0</v>
      </c>
      <c s="8">
        <f>OFFSET(Picture!C209,Info!$G$9,Info!$H$9)</f>
        <v>0</v>
      </c>
      <c s="36" t="str">
        <f t="shared" si="0"/>
        <v>NA</v>
      </c>
      <c s="36" t="str">
        <f t="shared" si="27"/>
        <v>NA</v>
      </c>
      <c s="36" t="str">
        <f t="shared" si="28"/>
        <v>NA</v>
      </c>
      <c s="8">
        <f>OFFSET(Picture!D209,Info!$G$9,Info!$H$9)</f>
        <v>0</v>
      </c>
      <c s="8">
        <f>OFFSET(Picture!E209,Info!$G$9,Info!$H$9)</f>
        <v>0</v>
      </c>
      <c s="36" t="str">
        <f t="shared" si="1"/>
        <v>NA</v>
      </c>
      <c s="36" t="str">
        <f t="shared" si="29"/>
        <v>NA</v>
      </c>
      <c s="36" t="str">
        <f t="shared" si="30"/>
        <v>NA</v>
      </c>
      <c s="8">
        <f>OFFSET(Picture!F209,Info!$G$9,Info!$H$9)</f>
        <v>0</v>
      </c>
      <c s="8">
        <f>OFFSET(Picture!G209,Info!$G$9,Info!$H$9)</f>
        <v>0</v>
      </c>
      <c s="36" t="str">
        <f t="shared" si="2"/>
        <v>NA</v>
      </c>
      <c s="36" t="str">
        <f t="shared" si="31"/>
        <v>NA</v>
      </c>
      <c s="36" t="str">
        <f t="shared" si="32"/>
        <v>NA</v>
      </c>
      <c s="8">
        <f>OFFSET(Picture!H209,Info!$G$9,Info!$H$9)</f>
        <v>0</v>
      </c>
      <c s="8">
        <f>OFFSET(Picture!I209,Info!$G$9,Info!$H$9)</f>
        <v>0</v>
      </c>
      <c s="36" t="str">
        <f t="shared" si="3"/>
        <v>NA</v>
      </c>
      <c s="36" t="str">
        <f t="shared" si="33"/>
        <v>NA</v>
      </c>
      <c s="36" t="str">
        <f t="shared" si="34"/>
        <v>NA</v>
      </c>
      <c s="8">
        <f>OFFSET(Picture!J209,Info!$G$9,Info!$H$9)</f>
        <v>0</v>
      </c>
      <c s="8">
        <f>OFFSET(Picture!K209,Info!$G$9,Info!$H$9)</f>
        <v>0</v>
      </c>
      <c s="36" t="str">
        <f t="shared" si="4"/>
        <v>NA</v>
      </c>
      <c s="36" t="str">
        <f t="shared" si="35"/>
        <v>NA</v>
      </c>
      <c s="36" t="str">
        <f t="shared" si="36"/>
        <v>NA</v>
      </c>
      <c s="8">
        <f>OFFSET(Picture!L209,Info!$G$9,Info!$H$9)</f>
        <v>0</v>
      </c>
    </row>
    <row r="43" spans="1:26" ht="13.5">
      <c r="A43" s="7">
        <f>OFFSET(Picture!B210,Info!$G$9,0)</f>
        <v>0</v>
      </c>
      <c s="9">
        <f>OFFSET(Picture!C210,Info!$G$9,Info!$H$9)</f>
        <v>0</v>
      </c>
      <c s="39" t="str">
        <f t="shared" si="0"/>
        <v>NA</v>
      </c>
      <c s="39" t="str">
        <f t="shared" si="27"/>
        <v>NA</v>
      </c>
      <c s="39" t="str">
        <f t="shared" si="28"/>
        <v>NA</v>
      </c>
      <c s="9">
        <f>OFFSET(Picture!D210,Info!$G$9,Info!$H$9)</f>
        <v>0</v>
      </c>
      <c s="9">
        <f>OFFSET(Picture!E210,Info!$G$9,Info!$H$9)</f>
        <v>0</v>
      </c>
      <c s="39" t="str">
        <f t="shared" si="1"/>
        <v>NA</v>
      </c>
      <c s="39" t="str">
        <f t="shared" si="29"/>
        <v>NA</v>
      </c>
      <c s="39" t="str">
        <f t="shared" si="30"/>
        <v>NA</v>
      </c>
      <c s="9">
        <f>OFFSET(Picture!F210,Info!$G$9,Info!$H$9)</f>
        <v>0</v>
      </c>
      <c s="9">
        <f>OFFSET(Picture!G210,Info!$G$9,Info!$H$9)</f>
        <v>0</v>
      </c>
      <c s="39" t="str">
        <f t="shared" si="2"/>
        <v>NA</v>
      </c>
      <c s="39" t="str">
        <f t="shared" si="31"/>
        <v>NA</v>
      </c>
      <c s="39" t="str">
        <f t="shared" si="32"/>
        <v>NA</v>
      </c>
      <c s="9">
        <f>OFFSET(Picture!H210,Info!$G$9,Info!$H$9)</f>
        <v>0</v>
      </c>
      <c s="9">
        <f>OFFSET(Picture!I210,Info!$G$9,Info!$H$9)</f>
        <v>0</v>
      </c>
      <c s="39" t="str">
        <f t="shared" si="3"/>
        <v>NA</v>
      </c>
      <c s="39" t="str">
        <f t="shared" si="33"/>
        <v>NA</v>
      </c>
      <c s="39" t="str">
        <f t="shared" si="34"/>
        <v>NA</v>
      </c>
      <c s="9">
        <f>OFFSET(Picture!J210,Info!$G$9,Info!$H$9)</f>
        <v>0</v>
      </c>
      <c s="9">
        <f>OFFSET(Picture!K210,Info!$G$9,Info!$H$9)</f>
        <v>0</v>
      </c>
      <c s="39" t="str">
        <f t="shared" si="4"/>
        <v>NA</v>
      </c>
      <c s="39" t="str">
        <f t="shared" si="35"/>
        <v>NA</v>
      </c>
      <c s="39" t="str">
        <f t="shared" si="36"/>
        <v>NA</v>
      </c>
      <c s="9">
        <f>OFFSET(Picture!L210,Info!$G$9,Info!$H$9)</f>
        <v>0</v>
      </c>
    </row>
    <row r="44" spans="1:26" ht="13.5">
      <c r="A44" s="7">
        <f>OFFSET(Picture!B211,Info!$G$9,0)</f>
        <v>0</v>
      </c>
      <c s="8">
        <f>OFFSET(Picture!C211,Info!$G$9,Info!$H$9)</f>
        <v>0</v>
      </c>
      <c s="36" t="str">
        <f t="shared" si="0"/>
        <v>NA</v>
      </c>
      <c s="36" t="str">
        <f t="shared" si="27"/>
        <v>NA</v>
      </c>
      <c s="36" t="str">
        <f t="shared" si="28"/>
        <v>NA</v>
      </c>
      <c s="8">
        <f>OFFSET(Picture!D211,Info!$G$9,Info!$H$9)</f>
        <v>0</v>
      </c>
      <c s="8">
        <f>OFFSET(Picture!E211,Info!$G$9,Info!$H$9)</f>
        <v>0</v>
      </c>
      <c s="36" t="str">
        <f t="shared" si="1"/>
        <v>NA</v>
      </c>
      <c s="36" t="str">
        <f t="shared" si="29"/>
        <v>NA</v>
      </c>
      <c s="36" t="str">
        <f t="shared" si="30"/>
        <v>NA</v>
      </c>
      <c s="8">
        <f>OFFSET(Picture!F211,Info!$G$9,Info!$H$9)</f>
        <v>0</v>
      </c>
      <c s="8">
        <f>OFFSET(Picture!G211,Info!$G$9,Info!$H$9)</f>
        <v>0</v>
      </c>
      <c s="36" t="str">
        <f t="shared" si="2"/>
        <v>NA</v>
      </c>
      <c s="36" t="str">
        <f t="shared" si="31"/>
        <v>NA</v>
      </c>
      <c s="36" t="str">
        <f t="shared" si="32"/>
        <v>NA</v>
      </c>
      <c s="8">
        <f>OFFSET(Picture!H211,Info!$G$9,Info!$H$9)</f>
        <v>0</v>
      </c>
      <c s="8">
        <f>OFFSET(Picture!I211,Info!$G$9,Info!$H$9)</f>
        <v>0</v>
      </c>
      <c s="36" t="str">
        <f t="shared" si="3"/>
        <v>NA</v>
      </c>
      <c s="36" t="str">
        <f t="shared" si="33"/>
        <v>NA</v>
      </c>
      <c s="36" t="str">
        <f t="shared" si="34"/>
        <v>NA</v>
      </c>
      <c s="8">
        <f>OFFSET(Picture!J211,Info!$G$9,Info!$H$9)</f>
        <v>0</v>
      </c>
      <c s="8">
        <f>OFFSET(Picture!K211,Info!$G$9,Info!$H$9)</f>
        <v>0</v>
      </c>
      <c s="36" t="str">
        <f t="shared" si="4"/>
        <v>NA</v>
      </c>
      <c s="36" t="str">
        <f t="shared" si="35"/>
        <v>NA</v>
      </c>
      <c s="36" t="str">
        <f t="shared" si="36"/>
        <v>NA</v>
      </c>
      <c s="8">
        <f>OFFSET(Picture!L211,Info!$G$9,Info!$H$9)</f>
        <v>0</v>
      </c>
    </row>
    <row r="45" spans="1:26" ht="13.5">
      <c r="A45" s="7">
        <f>OFFSET(Picture!B212,Info!$G$9,0)</f>
        <v>0</v>
      </c>
      <c s="9">
        <f>OFFSET(Picture!C212,Info!$G$9,Info!$H$9)</f>
        <v>0</v>
      </c>
      <c s="39" t="str">
        <f t="shared" si="0"/>
        <v>NA</v>
      </c>
      <c s="39" t="str">
        <f t="shared" si="27"/>
        <v>NA</v>
      </c>
      <c s="39" t="str">
        <f t="shared" si="28"/>
        <v>NA</v>
      </c>
      <c s="9">
        <f>OFFSET(Picture!D212,Info!$G$9,Info!$H$9)</f>
        <v>0</v>
      </c>
      <c s="9">
        <f>OFFSET(Picture!E212,Info!$G$9,Info!$H$9)</f>
        <v>0</v>
      </c>
      <c s="39" t="str">
        <f t="shared" si="1"/>
        <v>NA</v>
      </c>
      <c s="39" t="str">
        <f t="shared" si="29"/>
        <v>NA</v>
      </c>
      <c s="39" t="str">
        <f t="shared" si="30"/>
        <v>NA</v>
      </c>
      <c s="9">
        <f>OFFSET(Picture!F212,Info!$G$9,Info!$H$9)</f>
        <v>0</v>
      </c>
      <c s="9">
        <f>OFFSET(Picture!G212,Info!$G$9,Info!$H$9)</f>
        <v>0</v>
      </c>
      <c s="39" t="str">
        <f t="shared" si="2"/>
        <v>NA</v>
      </c>
      <c s="39" t="str">
        <f t="shared" si="31"/>
        <v>NA</v>
      </c>
      <c s="39" t="str">
        <f t="shared" si="32"/>
        <v>NA</v>
      </c>
      <c s="9">
        <f>OFFSET(Picture!H212,Info!$G$9,Info!$H$9)</f>
        <v>0</v>
      </c>
      <c s="9">
        <f>OFFSET(Picture!I212,Info!$G$9,Info!$H$9)</f>
        <v>0</v>
      </c>
      <c s="39" t="str">
        <f t="shared" si="3"/>
        <v>NA</v>
      </c>
      <c s="39" t="str">
        <f t="shared" si="33"/>
        <v>NA</v>
      </c>
      <c s="39" t="str">
        <f t="shared" si="34"/>
        <v>NA</v>
      </c>
      <c s="9">
        <f>OFFSET(Picture!J212,Info!$G$9,Info!$H$9)</f>
        <v>0</v>
      </c>
      <c s="9">
        <f>OFFSET(Picture!K212,Info!$G$9,Info!$H$9)</f>
        <v>0</v>
      </c>
      <c s="39" t="str">
        <f t="shared" si="4"/>
        <v>NA</v>
      </c>
      <c s="39" t="str">
        <f t="shared" si="35"/>
        <v>NA</v>
      </c>
      <c s="39" t="str">
        <f t="shared" si="36"/>
        <v>NA</v>
      </c>
      <c s="9">
        <f>OFFSET(Picture!L212,Info!$G$9,Info!$H$9)</f>
        <v>0</v>
      </c>
    </row>
    <row r="46" spans="1:26" ht="13.5">
      <c r="A46" s="7">
        <f>OFFSET(Picture!B213,Info!$G$9,0)</f>
        <v>0</v>
      </c>
      <c s="8">
        <f>OFFSET(Picture!C213,Info!$G$9,Info!$H$9)</f>
        <v>0</v>
      </c>
      <c s="36" t="str">
        <f t="shared" si="0"/>
        <v>NA</v>
      </c>
      <c s="36" t="str">
        <f t="shared" si="27"/>
        <v>NA</v>
      </c>
      <c s="36" t="str">
        <f t="shared" si="28"/>
        <v>NA</v>
      </c>
      <c s="8">
        <f>OFFSET(Picture!D213,Info!$G$9,Info!$H$9)</f>
        <v>0</v>
      </c>
      <c s="8">
        <f>OFFSET(Picture!E213,Info!$G$9,Info!$H$9)</f>
        <v>0</v>
      </c>
      <c s="36" t="str">
        <f t="shared" si="1"/>
        <v>NA</v>
      </c>
      <c s="36" t="str">
        <f t="shared" si="29"/>
        <v>NA</v>
      </c>
      <c s="36" t="str">
        <f t="shared" si="30"/>
        <v>NA</v>
      </c>
      <c s="8">
        <f>OFFSET(Picture!F213,Info!$G$9,Info!$H$9)</f>
        <v>0</v>
      </c>
      <c s="8">
        <f>OFFSET(Picture!G213,Info!$G$9,Info!$H$9)</f>
        <v>0</v>
      </c>
      <c s="36" t="str">
        <f t="shared" si="2"/>
        <v>NA</v>
      </c>
      <c s="36" t="str">
        <f t="shared" si="31"/>
        <v>NA</v>
      </c>
      <c s="36" t="str">
        <f t="shared" si="32"/>
        <v>NA</v>
      </c>
      <c s="8">
        <f>OFFSET(Picture!H213,Info!$G$9,Info!$H$9)</f>
        <v>0</v>
      </c>
      <c s="8">
        <f>OFFSET(Picture!I213,Info!$G$9,Info!$H$9)</f>
        <v>0</v>
      </c>
      <c s="36" t="str">
        <f t="shared" si="3"/>
        <v>NA</v>
      </c>
      <c s="36" t="str">
        <f t="shared" si="33"/>
        <v>NA</v>
      </c>
      <c s="36" t="str">
        <f t="shared" si="34"/>
        <v>NA</v>
      </c>
      <c s="8">
        <f>OFFSET(Picture!J213,Info!$G$9,Info!$H$9)</f>
        <v>0</v>
      </c>
      <c s="8">
        <f>OFFSET(Picture!K213,Info!$G$9,Info!$H$9)</f>
        <v>0</v>
      </c>
      <c s="36" t="str">
        <f t="shared" si="4"/>
        <v>NA</v>
      </c>
      <c s="36" t="str">
        <f t="shared" si="35"/>
        <v>NA</v>
      </c>
      <c s="36" t="str">
        <f t="shared" si="36"/>
        <v>NA</v>
      </c>
      <c s="8">
        <f>OFFSET(Picture!L213,Info!$G$9,Info!$H$9)</f>
        <v>0</v>
      </c>
    </row>
    <row r="47" spans="1:26" ht="13.5">
      <c r="A47" s="7">
        <f>OFFSET(Picture!B214,Info!$G$9,0)</f>
        <v>0</v>
      </c>
      <c s="9">
        <f>OFFSET(Picture!C214,Info!$G$9,Info!$H$9)</f>
        <v>0</v>
      </c>
      <c s="39" t="str">
        <f t="shared" si="0"/>
        <v>NA</v>
      </c>
      <c s="39" t="str">
        <f t="shared" si="27"/>
        <v>NA</v>
      </c>
      <c s="39" t="str">
        <f t="shared" si="28"/>
        <v>NA</v>
      </c>
      <c s="9">
        <f>OFFSET(Picture!D214,Info!$G$9,Info!$H$9)</f>
        <v>0</v>
      </c>
      <c s="9">
        <f>OFFSET(Picture!E214,Info!$G$9,Info!$H$9)</f>
        <v>0</v>
      </c>
      <c s="39" t="str">
        <f t="shared" si="1"/>
        <v>NA</v>
      </c>
      <c s="39" t="str">
        <f t="shared" si="29"/>
        <v>NA</v>
      </c>
      <c s="39" t="str">
        <f t="shared" si="30"/>
        <v>NA</v>
      </c>
      <c s="9">
        <f>OFFSET(Picture!F214,Info!$G$9,Info!$H$9)</f>
        <v>0</v>
      </c>
      <c s="9">
        <f>OFFSET(Picture!G214,Info!$G$9,Info!$H$9)</f>
        <v>0</v>
      </c>
      <c s="39" t="str">
        <f t="shared" si="2"/>
        <v>NA</v>
      </c>
      <c s="39" t="str">
        <f t="shared" si="31"/>
        <v>NA</v>
      </c>
      <c s="39" t="str">
        <f t="shared" si="32"/>
        <v>NA</v>
      </c>
      <c s="9">
        <f>OFFSET(Picture!H214,Info!$G$9,Info!$H$9)</f>
        <v>0</v>
      </c>
      <c s="9">
        <f>OFFSET(Picture!I214,Info!$G$9,Info!$H$9)</f>
        <v>0</v>
      </c>
      <c s="39" t="str">
        <f t="shared" si="3"/>
        <v>NA</v>
      </c>
      <c s="39" t="str">
        <f t="shared" si="33"/>
        <v>NA</v>
      </c>
      <c s="39" t="str">
        <f t="shared" si="34"/>
        <v>NA</v>
      </c>
      <c s="9">
        <f>OFFSET(Picture!J214,Info!$G$9,Info!$H$9)</f>
        <v>0</v>
      </c>
      <c s="9">
        <f>OFFSET(Picture!K214,Info!$G$9,Info!$H$9)</f>
        <v>0</v>
      </c>
      <c s="39" t="str">
        <f t="shared" si="4"/>
        <v>NA</v>
      </c>
      <c s="39" t="str">
        <f t="shared" si="35"/>
        <v>NA</v>
      </c>
      <c s="39" t="str">
        <f t="shared" si="36"/>
        <v>NA</v>
      </c>
      <c s="9">
        <f>OFFSET(Picture!L214,Info!$G$9,Info!$H$9)</f>
        <v>0</v>
      </c>
    </row>
    <row r="48" spans="1:26" ht="13.5">
      <c r="A48" s="7">
        <f>OFFSET(Picture!B215,Info!$G$9,0)</f>
        <v>0</v>
      </c>
      <c s="8">
        <f>OFFSET(Picture!C215,Info!$G$9,Info!$H$9)</f>
        <v>0</v>
      </c>
      <c s="36" t="str">
        <f t="shared" si="0"/>
        <v>NA</v>
      </c>
      <c s="36" t="str">
        <f t="shared" si="27"/>
        <v>NA</v>
      </c>
      <c s="36" t="str">
        <f t="shared" si="28"/>
        <v>NA</v>
      </c>
      <c s="8">
        <f>OFFSET(Picture!D215,Info!$G$9,Info!$H$9)</f>
        <v>0</v>
      </c>
      <c s="8">
        <f>OFFSET(Picture!E215,Info!$G$9,Info!$H$9)</f>
        <v>0</v>
      </c>
      <c s="36" t="str">
        <f t="shared" si="1"/>
        <v>NA</v>
      </c>
      <c s="36" t="str">
        <f t="shared" si="29"/>
        <v>NA</v>
      </c>
      <c s="36" t="str">
        <f t="shared" si="30"/>
        <v>NA</v>
      </c>
      <c s="8">
        <f>OFFSET(Picture!F215,Info!$G$9,Info!$H$9)</f>
        <v>0</v>
      </c>
      <c s="8">
        <f>OFFSET(Picture!G215,Info!$G$9,Info!$H$9)</f>
        <v>0</v>
      </c>
      <c s="36" t="str">
        <f t="shared" si="2"/>
        <v>NA</v>
      </c>
      <c s="36" t="str">
        <f t="shared" si="31"/>
        <v>NA</v>
      </c>
      <c s="36" t="str">
        <f t="shared" si="32"/>
        <v>NA</v>
      </c>
      <c s="8">
        <f>OFFSET(Picture!H215,Info!$G$9,Info!$H$9)</f>
        <v>0</v>
      </c>
      <c s="8">
        <f>OFFSET(Picture!I215,Info!$G$9,Info!$H$9)</f>
        <v>0</v>
      </c>
      <c s="36" t="str">
        <f t="shared" si="3"/>
        <v>NA</v>
      </c>
      <c s="36" t="str">
        <f t="shared" si="33"/>
        <v>NA</v>
      </c>
      <c s="36" t="str">
        <f t="shared" si="34"/>
        <v>NA</v>
      </c>
      <c s="8">
        <f>OFFSET(Picture!J215,Info!$G$9,Info!$H$9)</f>
        <v>0</v>
      </c>
      <c s="8">
        <f>OFFSET(Picture!K215,Info!$G$9,Info!$H$9)</f>
        <v>0</v>
      </c>
      <c s="36" t="str">
        <f t="shared" si="4"/>
        <v>NA</v>
      </c>
      <c s="36" t="str">
        <f t="shared" si="35"/>
        <v>NA</v>
      </c>
      <c s="36" t="str">
        <f t="shared" si="36"/>
        <v>NA</v>
      </c>
      <c s="8">
        <f>OFFSET(Picture!L215,Info!$G$9,Info!$H$9)</f>
        <v>0</v>
      </c>
    </row>
    <row r="49" spans="1:26" ht="13.5">
      <c r="A49" s="7">
        <f>OFFSET(Picture!B216,Info!$G$9,0)</f>
        <v>0</v>
      </c>
      <c s="9">
        <f>OFFSET(Picture!C216,Info!$G$9,Info!$H$9)</f>
        <v>0</v>
      </c>
      <c s="39" t="str">
        <f t="shared" si="0"/>
        <v>NA</v>
      </c>
      <c s="39" t="str">
        <f t="shared" si="27"/>
        <v>NA</v>
      </c>
      <c s="39" t="str">
        <f t="shared" si="28"/>
        <v>NA</v>
      </c>
      <c s="9">
        <f>OFFSET(Picture!D216,Info!$G$9,Info!$H$9)</f>
        <v>0</v>
      </c>
      <c s="9">
        <f>OFFSET(Picture!E216,Info!$G$9,Info!$H$9)</f>
        <v>0</v>
      </c>
      <c s="39" t="str">
        <f t="shared" si="1"/>
        <v>NA</v>
      </c>
      <c s="39" t="str">
        <f t="shared" si="29"/>
        <v>NA</v>
      </c>
      <c s="39" t="str">
        <f t="shared" si="30"/>
        <v>NA</v>
      </c>
      <c s="9">
        <f>OFFSET(Picture!F216,Info!$G$9,Info!$H$9)</f>
        <v>0</v>
      </c>
      <c s="9">
        <f>OFFSET(Picture!G216,Info!$G$9,Info!$H$9)</f>
        <v>0</v>
      </c>
      <c s="39" t="str">
        <f t="shared" si="2"/>
        <v>NA</v>
      </c>
      <c s="39" t="str">
        <f t="shared" si="31"/>
        <v>NA</v>
      </c>
      <c s="39" t="str">
        <f t="shared" si="32"/>
        <v>NA</v>
      </c>
      <c s="9">
        <f>OFFSET(Picture!H216,Info!$G$9,Info!$H$9)</f>
        <v>0</v>
      </c>
      <c s="9">
        <f>OFFSET(Picture!I216,Info!$G$9,Info!$H$9)</f>
        <v>0</v>
      </c>
      <c s="39" t="str">
        <f t="shared" si="3"/>
        <v>NA</v>
      </c>
      <c s="39" t="str">
        <f t="shared" si="33"/>
        <v>NA</v>
      </c>
      <c s="39" t="str">
        <f t="shared" si="34"/>
        <v>NA</v>
      </c>
      <c s="9">
        <f>OFFSET(Picture!J216,Info!$G$9,Info!$H$9)</f>
        <v>0</v>
      </c>
      <c s="9">
        <f>OFFSET(Picture!K216,Info!$G$9,Info!$H$9)</f>
        <v>0</v>
      </c>
      <c s="39" t="str">
        <f t="shared" si="4"/>
        <v>NA</v>
      </c>
      <c s="39" t="str">
        <f t="shared" si="35"/>
        <v>NA</v>
      </c>
      <c s="39" t="str">
        <f t="shared" si="36"/>
        <v>NA</v>
      </c>
      <c s="9">
        <f>OFFSET(Picture!L216,Info!$G$9,Info!$H$9)</f>
        <v>0</v>
      </c>
    </row>
    <row r="50" spans="1:26" s="17" customFormat="1" ht="13.5">
      <c r="A50" s="12" t="s">
        <v>316</v>
      </c>
      <c s="13">
        <f>B33-B40-B43-B46-B49</f>
        <v>0</v>
      </c>
      <c s="40" t="str">
        <f t="shared" si="0"/>
        <v>NA</v>
      </c>
      <c s="40" t="str">
        <f t="shared" si="27"/>
        <v>NA</v>
      </c>
      <c s="40" t="str">
        <f t="shared" si="28"/>
        <v>NA</v>
      </c>
      <c s="13">
        <f t="shared" ref="F50:Z50" si="37">F33-F40-F43-F46-F49</f>
        <v>0</v>
      </c>
      <c s="13">
        <f t="shared" si="37"/>
        <v>0</v>
      </c>
      <c s="40" t="str">
        <f t="shared" si="1"/>
        <v>NA</v>
      </c>
      <c s="40" t="str">
        <f t="shared" si="29"/>
        <v>NA</v>
      </c>
      <c s="40" t="str">
        <f t="shared" si="30"/>
        <v>NA</v>
      </c>
      <c s="13">
        <f t="shared" si="37"/>
        <v>0</v>
      </c>
      <c s="13">
        <f t="shared" si="37"/>
        <v>0</v>
      </c>
      <c s="40" t="str">
        <f t="shared" si="2"/>
        <v>NA</v>
      </c>
      <c s="40" t="str">
        <f t="shared" si="31"/>
        <v>NA</v>
      </c>
      <c s="40" t="str">
        <f t="shared" si="32"/>
        <v>NA</v>
      </c>
      <c s="13">
        <f t="shared" si="37"/>
        <v>0</v>
      </c>
      <c s="13">
        <f t="shared" si="37"/>
        <v>0</v>
      </c>
      <c s="40" t="str">
        <f t="shared" si="3"/>
        <v>NA</v>
      </c>
      <c s="40" t="str">
        <f t="shared" si="33"/>
        <v>NA</v>
      </c>
      <c s="40" t="str">
        <f t="shared" si="34"/>
        <v>NA</v>
      </c>
      <c s="13">
        <f t="shared" si="37"/>
        <v>0</v>
      </c>
      <c s="13">
        <f t="shared" si="37"/>
        <v>0</v>
      </c>
      <c s="40" t="str">
        <f t="shared" si="4"/>
        <v>NA</v>
      </c>
      <c s="40" t="str">
        <f t="shared" si="35"/>
        <v>NA</v>
      </c>
      <c s="40" t="str">
        <f t="shared" si="36"/>
        <v>NA</v>
      </c>
      <c s="13">
        <f t="shared" si="37"/>
        <v>0</v>
      </c>
    </row>
    <row r="51" spans="1:26" ht="13.5">
      <c r="A51" s="7">
        <f>OFFSET(Picture!B217,Info!$G$9,0)</f>
        <v>0</v>
      </c>
      <c s="8">
        <f>OFFSET(Picture!C217,Info!$G$9,Info!$H$9)</f>
        <v>0</v>
      </c>
      <c s="36" t="str">
        <f t="shared" si="0"/>
        <v>NA</v>
      </c>
      <c s="36" t="str">
        <f>IF(ISERROR(B51/B$51*100),"NA",B51/B$51*100)</f>
        <v>NA</v>
      </c>
      <c s="36" t="str">
        <f>IF(ISERROR(D51-(F51/F$51*100)),"NA",D51-(F51/F$51*100))</f>
        <v>NA</v>
      </c>
      <c s="8">
        <f>OFFSET(Picture!D217,Info!$G$9,Info!$H$9)</f>
        <v>0</v>
      </c>
      <c s="8">
        <f>OFFSET(Picture!E217,Info!$G$9,Info!$H$9)</f>
        <v>0</v>
      </c>
      <c s="36" t="str">
        <f t="shared" si="1"/>
        <v>NA</v>
      </c>
      <c s="36" t="str">
        <f>IF(ISERROR(G51/G$51*100),"NA",G51/G$51*100)</f>
        <v>NA</v>
      </c>
      <c s="36" t="str">
        <f>IF(ISERROR(I51-(K51/K$51*100)),"NA",I51-(K51/K$51*100))</f>
        <v>NA</v>
      </c>
      <c s="8">
        <f>OFFSET(Picture!F217,Info!$G$9,Info!$H$9)</f>
        <v>0</v>
      </c>
      <c s="8">
        <f>OFFSET(Picture!G217,Info!$G$9,Info!$H$9)</f>
        <v>0</v>
      </c>
      <c s="36" t="str">
        <f t="shared" si="2"/>
        <v>NA</v>
      </c>
      <c s="36" t="str">
        <f>IF(ISERROR(L51/L$51*100),"NA",L51/L$51*100)</f>
        <v>NA</v>
      </c>
      <c s="36" t="str">
        <f>IF(ISERROR(N51-(P51/P$51*100)),"NA",N51-(P51/P$51*100))</f>
        <v>NA</v>
      </c>
      <c s="8">
        <f>OFFSET(Picture!H217,Info!$G$9,Info!$H$9)</f>
        <v>0</v>
      </c>
      <c s="8">
        <f>OFFSET(Picture!I217,Info!$G$9,Info!$H$9)</f>
        <v>0</v>
      </c>
      <c s="36" t="str">
        <f t="shared" si="3"/>
        <v>NA</v>
      </c>
      <c s="36" t="str">
        <f>IF(ISERROR(Q51/Q$51*100),"NA",Q51/Q$51*100)</f>
        <v>NA</v>
      </c>
      <c s="36" t="str">
        <f>IF(ISERROR(S51-(U51/U$51*100)),"NA",S51-(U51/U$51*100))</f>
        <v>NA</v>
      </c>
      <c s="8">
        <f>OFFSET(Picture!J217,Info!$G$9,Info!$H$9)</f>
        <v>0</v>
      </c>
      <c s="8">
        <f>OFFSET(Picture!K217,Info!$G$9,Info!$H$9)</f>
        <v>0</v>
      </c>
      <c s="36" t="str">
        <f t="shared" si="4"/>
        <v>NA</v>
      </c>
      <c s="36" t="str">
        <f>IF(ISERROR(V51/V$51*100),"NA",V51/V$51*100)</f>
        <v>NA</v>
      </c>
      <c s="36" t="str">
        <f>IF(ISERROR(X51-(Z51/Z$51*100)),"NA",X51-(Z51/Z$51*100))</f>
        <v>NA</v>
      </c>
      <c s="8">
        <f>OFFSET(Picture!L217,Info!$G$9,Info!$H$9)</f>
        <v>0</v>
      </c>
    </row>
    <row r="52" spans="1:26" ht="13.5">
      <c r="A52" s="7">
        <f>OFFSET(Picture!B218,Info!$G$9,0)</f>
        <v>0</v>
      </c>
      <c s="9">
        <f>OFFSET(Picture!C218,Info!$G$9,Info!$H$9)</f>
        <v>0</v>
      </c>
      <c s="39" t="str">
        <f t="shared" si="0"/>
        <v>NA</v>
      </c>
      <c s="39" t="str">
        <f t="shared" ref="D52:D67" si="38">IF(ISERROR(B52/B$51*100),"NA",B52/B$51*100)</f>
        <v>NA</v>
      </c>
      <c s="39" t="str">
        <f t="shared" ref="E52:E67" si="39">IF(ISERROR(D52-(F52/F$51*100)),"NA",D52-(F52/F$51*100))</f>
        <v>NA</v>
      </c>
      <c s="9">
        <f>OFFSET(Picture!D218,Info!$G$9,Info!$H$9)</f>
        <v>0</v>
      </c>
      <c s="9">
        <f>OFFSET(Picture!E218,Info!$G$9,Info!$H$9)</f>
        <v>0</v>
      </c>
      <c s="39" t="str">
        <f t="shared" si="1"/>
        <v>NA</v>
      </c>
      <c s="39" t="str">
        <f t="shared" ref="I52:I67" si="40">IF(ISERROR(G52/G$51*100),"NA",G52/G$51*100)</f>
        <v>NA</v>
      </c>
      <c s="39" t="str">
        <f t="shared" ref="J52:J67" si="41">IF(ISERROR(I52-(K52/K$51*100)),"NA",I52-(K52/K$51*100))</f>
        <v>NA</v>
      </c>
      <c s="9">
        <f>OFFSET(Picture!F218,Info!$G$9,Info!$H$9)</f>
        <v>0</v>
      </c>
      <c s="9">
        <f>OFFSET(Picture!G218,Info!$G$9,Info!$H$9)</f>
        <v>0</v>
      </c>
      <c s="39" t="str">
        <f t="shared" si="2"/>
        <v>NA</v>
      </c>
      <c s="39" t="str">
        <f t="shared" ref="N52:N67" si="42">IF(ISERROR(L52/L$51*100),"NA",L52/L$51*100)</f>
        <v>NA</v>
      </c>
      <c s="39" t="str">
        <f t="shared" ref="O52:O67" si="43">IF(ISERROR(N52-(P52/P$51*100)),"NA",N52-(P52/P$51*100))</f>
        <v>NA</v>
      </c>
      <c s="9">
        <f>OFFSET(Picture!H218,Info!$G$9,Info!$H$9)</f>
        <v>0</v>
      </c>
      <c s="9">
        <f>OFFSET(Picture!I218,Info!$G$9,Info!$H$9)</f>
        <v>0</v>
      </c>
      <c s="39" t="str">
        <f t="shared" si="3"/>
        <v>NA</v>
      </c>
      <c s="39" t="str">
        <f t="shared" ref="S52:S67" si="44">IF(ISERROR(Q52/Q$51*100),"NA",Q52/Q$51*100)</f>
        <v>NA</v>
      </c>
      <c s="39" t="str">
        <f t="shared" ref="T52:T67" si="45">IF(ISERROR(S52-(U52/U$51*100)),"NA",S52-(U52/U$51*100))</f>
        <v>NA</v>
      </c>
      <c s="9">
        <f>OFFSET(Picture!J218,Info!$G$9,Info!$H$9)</f>
        <v>0</v>
      </c>
      <c s="9">
        <f>OFFSET(Picture!K218,Info!$G$9,Info!$H$9)</f>
        <v>0</v>
      </c>
      <c s="39" t="str">
        <f t="shared" si="4"/>
        <v>NA</v>
      </c>
      <c s="39" t="str">
        <f t="shared" ref="X52:X67" si="46">IF(ISERROR(V52/V$51*100),"NA",V52/V$51*100)</f>
        <v>NA</v>
      </c>
      <c s="39" t="str">
        <f t="shared" ref="Y52:Y67" si="47">IF(ISERROR(X52-(Z52/Z$51*100)),"NA",X52-(Z52/Z$51*100))</f>
        <v>NA</v>
      </c>
      <c s="9">
        <f>OFFSET(Picture!L218,Info!$G$9,Info!$H$9)</f>
        <v>0</v>
      </c>
    </row>
    <row r="53" spans="1:26" ht="13.5">
      <c r="A53" s="7">
        <f>OFFSET(Picture!B219,Info!$G$9,0)</f>
        <v>0</v>
      </c>
      <c s="8">
        <f>OFFSET(Picture!C219,Info!$G$9,Info!$H$9)</f>
        <v>0</v>
      </c>
      <c s="36" t="str">
        <f t="shared" si="0"/>
        <v>NA</v>
      </c>
      <c s="36" t="str">
        <f t="shared" si="38"/>
        <v>NA</v>
      </c>
      <c s="36" t="str">
        <f t="shared" si="39"/>
        <v>NA</v>
      </c>
      <c s="8">
        <f>OFFSET(Picture!D219,Info!$G$9,Info!$H$9)</f>
        <v>0</v>
      </c>
      <c s="8">
        <f>OFFSET(Picture!E219,Info!$G$9,Info!$H$9)</f>
        <v>0</v>
      </c>
      <c s="36" t="str">
        <f t="shared" si="1"/>
        <v>NA</v>
      </c>
      <c s="36" t="str">
        <f t="shared" si="40"/>
        <v>NA</v>
      </c>
      <c s="36" t="str">
        <f t="shared" si="41"/>
        <v>NA</v>
      </c>
      <c s="8">
        <f>OFFSET(Picture!F219,Info!$G$9,Info!$H$9)</f>
        <v>0</v>
      </c>
      <c s="8">
        <f>OFFSET(Picture!G219,Info!$G$9,Info!$H$9)</f>
        <v>0</v>
      </c>
      <c s="36" t="str">
        <f t="shared" si="2"/>
        <v>NA</v>
      </c>
      <c s="36" t="str">
        <f t="shared" si="42"/>
        <v>NA</v>
      </c>
      <c s="36" t="str">
        <f t="shared" si="43"/>
        <v>NA</v>
      </c>
      <c s="8">
        <f>OFFSET(Picture!H219,Info!$G$9,Info!$H$9)</f>
        <v>0</v>
      </c>
      <c s="8">
        <f>OFFSET(Picture!I219,Info!$G$9,Info!$H$9)</f>
        <v>0</v>
      </c>
      <c s="36" t="str">
        <f t="shared" si="3"/>
        <v>NA</v>
      </c>
      <c s="36" t="str">
        <f t="shared" si="44"/>
        <v>NA</v>
      </c>
      <c s="36" t="str">
        <f t="shared" si="45"/>
        <v>NA</v>
      </c>
      <c s="8">
        <f>OFFSET(Picture!J219,Info!$G$9,Info!$H$9)</f>
        <v>0</v>
      </c>
      <c s="8">
        <f>OFFSET(Picture!K219,Info!$G$9,Info!$H$9)</f>
        <v>0</v>
      </c>
      <c s="36" t="str">
        <f t="shared" si="4"/>
        <v>NA</v>
      </c>
      <c s="36" t="str">
        <f t="shared" si="46"/>
        <v>NA</v>
      </c>
      <c s="36" t="str">
        <f t="shared" si="47"/>
        <v>NA</v>
      </c>
      <c s="8">
        <f>OFFSET(Picture!L219,Info!$G$9,Info!$H$9)</f>
        <v>0</v>
      </c>
    </row>
    <row r="54" spans="1:26" ht="13.5">
      <c r="A54" s="7">
        <f>OFFSET(Picture!B220,Info!$G$9,0)</f>
        <v>0</v>
      </c>
      <c s="9">
        <f>OFFSET(Picture!C220,Info!$G$9,Info!$H$9)</f>
        <v>0</v>
      </c>
      <c s="39" t="str">
        <f t="shared" si="0"/>
        <v>NA</v>
      </c>
      <c s="39" t="str">
        <f t="shared" si="38"/>
        <v>NA</v>
      </c>
      <c s="39" t="str">
        <f t="shared" si="39"/>
        <v>NA</v>
      </c>
      <c s="9">
        <f>OFFSET(Picture!D220,Info!$G$9,Info!$H$9)</f>
        <v>0</v>
      </c>
      <c s="9">
        <f>OFFSET(Picture!E220,Info!$G$9,Info!$H$9)</f>
        <v>0</v>
      </c>
      <c s="39" t="str">
        <f t="shared" si="1"/>
        <v>NA</v>
      </c>
      <c s="39" t="str">
        <f t="shared" si="40"/>
        <v>NA</v>
      </c>
      <c s="39" t="str">
        <f t="shared" si="41"/>
        <v>NA</v>
      </c>
      <c s="9">
        <f>OFFSET(Picture!F220,Info!$G$9,Info!$H$9)</f>
        <v>0</v>
      </c>
      <c s="9">
        <f>OFFSET(Picture!G220,Info!$G$9,Info!$H$9)</f>
        <v>0</v>
      </c>
      <c s="39" t="str">
        <f t="shared" si="2"/>
        <v>NA</v>
      </c>
      <c s="39" t="str">
        <f t="shared" si="42"/>
        <v>NA</v>
      </c>
      <c s="39" t="str">
        <f t="shared" si="43"/>
        <v>NA</v>
      </c>
      <c s="9">
        <f>OFFSET(Picture!H220,Info!$G$9,Info!$H$9)</f>
        <v>0</v>
      </c>
      <c s="9">
        <f>OFFSET(Picture!I220,Info!$G$9,Info!$H$9)</f>
        <v>0</v>
      </c>
      <c s="39" t="str">
        <f t="shared" si="3"/>
        <v>NA</v>
      </c>
      <c s="39" t="str">
        <f t="shared" si="44"/>
        <v>NA</v>
      </c>
      <c s="39" t="str">
        <f t="shared" si="45"/>
        <v>NA</v>
      </c>
      <c s="9">
        <f>OFFSET(Picture!J220,Info!$G$9,Info!$H$9)</f>
        <v>0</v>
      </c>
      <c s="9">
        <f>OFFSET(Picture!K220,Info!$G$9,Info!$H$9)</f>
        <v>0</v>
      </c>
      <c s="39" t="str">
        <f t="shared" si="4"/>
        <v>NA</v>
      </c>
      <c s="39" t="str">
        <f t="shared" si="46"/>
        <v>NA</v>
      </c>
      <c s="39" t="str">
        <f t="shared" si="47"/>
        <v>NA</v>
      </c>
      <c s="9">
        <f>OFFSET(Picture!L220,Info!$G$9,Info!$H$9)</f>
        <v>0</v>
      </c>
    </row>
    <row r="55" spans="1:26" ht="13.5">
      <c r="A55" s="7">
        <f>OFFSET(Picture!B221,Info!$G$9,0)</f>
        <v>0</v>
      </c>
      <c s="8">
        <f>OFFSET(Picture!C221,Info!$G$9,Info!$H$9)</f>
        <v>0</v>
      </c>
      <c s="36" t="str">
        <f t="shared" si="0"/>
        <v>NA</v>
      </c>
      <c s="36" t="str">
        <f t="shared" si="38"/>
        <v>NA</v>
      </c>
      <c s="36" t="str">
        <f t="shared" si="39"/>
        <v>NA</v>
      </c>
      <c s="8">
        <f>OFFSET(Picture!D221,Info!$G$9,Info!$H$9)</f>
        <v>0</v>
      </c>
      <c s="8">
        <f>OFFSET(Picture!E221,Info!$G$9,Info!$H$9)</f>
        <v>0</v>
      </c>
      <c s="36" t="str">
        <f t="shared" si="1"/>
        <v>NA</v>
      </c>
      <c s="36" t="str">
        <f t="shared" si="40"/>
        <v>NA</v>
      </c>
      <c s="36" t="str">
        <f t="shared" si="41"/>
        <v>NA</v>
      </c>
      <c s="8">
        <f>OFFSET(Picture!F221,Info!$G$9,Info!$H$9)</f>
        <v>0</v>
      </c>
      <c s="8">
        <f>OFFSET(Picture!G221,Info!$G$9,Info!$H$9)</f>
        <v>0</v>
      </c>
      <c s="36" t="str">
        <f t="shared" si="2"/>
        <v>NA</v>
      </c>
      <c s="36" t="str">
        <f t="shared" si="42"/>
        <v>NA</v>
      </c>
      <c s="36" t="str">
        <f t="shared" si="43"/>
        <v>NA</v>
      </c>
      <c s="8">
        <f>OFFSET(Picture!H221,Info!$G$9,Info!$H$9)</f>
        <v>0</v>
      </c>
      <c s="8">
        <f>OFFSET(Picture!I221,Info!$G$9,Info!$H$9)</f>
        <v>0</v>
      </c>
      <c s="36" t="str">
        <f t="shared" si="3"/>
        <v>NA</v>
      </c>
      <c s="36" t="str">
        <f t="shared" si="44"/>
        <v>NA</v>
      </c>
      <c s="36" t="str">
        <f t="shared" si="45"/>
        <v>NA</v>
      </c>
      <c s="8">
        <f>OFFSET(Picture!J221,Info!$G$9,Info!$H$9)</f>
        <v>0</v>
      </c>
      <c s="8">
        <f>OFFSET(Picture!K221,Info!$G$9,Info!$H$9)</f>
        <v>0</v>
      </c>
      <c s="36" t="str">
        <f t="shared" si="4"/>
        <v>NA</v>
      </c>
      <c s="36" t="str">
        <f t="shared" si="46"/>
        <v>NA</v>
      </c>
      <c s="36" t="str">
        <f t="shared" si="47"/>
        <v>NA</v>
      </c>
      <c s="8">
        <f>OFFSET(Picture!L221,Info!$G$9,Info!$H$9)</f>
        <v>0</v>
      </c>
    </row>
    <row r="56" spans="1:26" ht="13.5">
      <c r="A56" s="7">
        <f>OFFSET(Picture!B222,Info!$G$9,0)</f>
        <v>0</v>
      </c>
      <c s="9">
        <f>OFFSET(Picture!C222,Info!$G$9,Info!$H$9)</f>
        <v>0</v>
      </c>
      <c s="39" t="str">
        <f t="shared" si="0"/>
        <v>NA</v>
      </c>
      <c s="39" t="str">
        <f t="shared" si="38"/>
        <v>NA</v>
      </c>
      <c s="39" t="str">
        <f t="shared" si="39"/>
        <v>NA</v>
      </c>
      <c s="9">
        <f>OFFSET(Picture!D222,Info!$G$9,Info!$H$9)</f>
        <v>0</v>
      </c>
      <c s="9">
        <f>OFFSET(Picture!E222,Info!$G$9,Info!$H$9)</f>
        <v>0</v>
      </c>
      <c s="39" t="str">
        <f t="shared" si="1"/>
        <v>NA</v>
      </c>
      <c s="39" t="str">
        <f t="shared" si="40"/>
        <v>NA</v>
      </c>
      <c s="39" t="str">
        <f t="shared" si="41"/>
        <v>NA</v>
      </c>
      <c s="9">
        <f>OFFSET(Picture!F222,Info!$G$9,Info!$H$9)</f>
        <v>0</v>
      </c>
      <c s="9">
        <f>OFFSET(Picture!G222,Info!$G$9,Info!$H$9)</f>
        <v>0</v>
      </c>
      <c s="39" t="str">
        <f t="shared" si="2"/>
        <v>NA</v>
      </c>
      <c s="39" t="str">
        <f t="shared" si="42"/>
        <v>NA</v>
      </c>
      <c s="39" t="str">
        <f t="shared" si="43"/>
        <v>NA</v>
      </c>
      <c s="9">
        <f>OFFSET(Picture!H222,Info!$G$9,Info!$H$9)</f>
        <v>0</v>
      </c>
      <c s="9">
        <f>OFFSET(Picture!I222,Info!$G$9,Info!$H$9)</f>
        <v>0</v>
      </c>
      <c s="39" t="str">
        <f t="shared" si="3"/>
        <v>NA</v>
      </c>
      <c s="39" t="str">
        <f t="shared" si="44"/>
        <v>NA</v>
      </c>
      <c s="39" t="str">
        <f t="shared" si="45"/>
        <v>NA</v>
      </c>
      <c s="9">
        <f>OFFSET(Picture!J222,Info!$G$9,Info!$H$9)</f>
        <v>0</v>
      </c>
      <c s="9">
        <f>OFFSET(Picture!K222,Info!$G$9,Info!$H$9)</f>
        <v>0</v>
      </c>
      <c s="39" t="str">
        <f t="shared" si="4"/>
        <v>NA</v>
      </c>
      <c s="39" t="str">
        <f t="shared" si="46"/>
        <v>NA</v>
      </c>
      <c s="39" t="str">
        <f t="shared" si="47"/>
        <v>NA</v>
      </c>
      <c s="9">
        <f>OFFSET(Picture!L222,Info!$G$9,Info!$H$9)</f>
        <v>0</v>
      </c>
    </row>
    <row r="57" spans="1:26" ht="13.5">
      <c r="A57" s="7">
        <f>OFFSET(Picture!B223,Info!$G$9,0)</f>
        <v>0</v>
      </c>
      <c s="8">
        <f>OFFSET(Picture!C223,Info!$G$9,Info!$H$9)</f>
        <v>0</v>
      </c>
      <c s="36" t="str">
        <f t="shared" si="0"/>
        <v>NA</v>
      </c>
      <c s="36" t="str">
        <f t="shared" si="38"/>
        <v>NA</v>
      </c>
      <c s="36" t="str">
        <f t="shared" si="39"/>
        <v>NA</v>
      </c>
      <c s="8">
        <f>OFFSET(Picture!D223,Info!$G$9,Info!$H$9)</f>
        <v>0</v>
      </c>
      <c s="8">
        <f>OFFSET(Picture!E223,Info!$G$9,Info!$H$9)</f>
        <v>0</v>
      </c>
      <c s="36" t="str">
        <f t="shared" si="1"/>
        <v>NA</v>
      </c>
      <c s="36" t="str">
        <f t="shared" si="40"/>
        <v>NA</v>
      </c>
      <c s="36" t="str">
        <f t="shared" si="41"/>
        <v>NA</v>
      </c>
      <c s="8">
        <f>OFFSET(Picture!F223,Info!$G$9,Info!$H$9)</f>
        <v>0</v>
      </c>
      <c s="8">
        <f>OFFSET(Picture!G223,Info!$G$9,Info!$H$9)</f>
        <v>0</v>
      </c>
      <c s="36" t="str">
        <f t="shared" si="2"/>
        <v>NA</v>
      </c>
      <c s="36" t="str">
        <f t="shared" si="42"/>
        <v>NA</v>
      </c>
      <c s="36" t="str">
        <f t="shared" si="43"/>
        <v>NA</v>
      </c>
      <c s="8">
        <f>OFFSET(Picture!H223,Info!$G$9,Info!$H$9)</f>
        <v>0</v>
      </c>
      <c s="8">
        <f>OFFSET(Picture!I223,Info!$G$9,Info!$H$9)</f>
        <v>0</v>
      </c>
      <c s="36" t="str">
        <f t="shared" si="3"/>
        <v>NA</v>
      </c>
      <c s="36" t="str">
        <f t="shared" si="44"/>
        <v>NA</v>
      </c>
      <c s="36" t="str">
        <f t="shared" si="45"/>
        <v>NA</v>
      </c>
      <c s="8">
        <f>OFFSET(Picture!J223,Info!$G$9,Info!$H$9)</f>
        <v>0</v>
      </c>
      <c s="8">
        <f>OFFSET(Picture!K223,Info!$G$9,Info!$H$9)</f>
        <v>0</v>
      </c>
      <c s="36" t="str">
        <f t="shared" si="4"/>
        <v>NA</v>
      </c>
      <c s="36" t="str">
        <f t="shared" si="46"/>
        <v>NA</v>
      </c>
      <c s="36" t="str">
        <f t="shared" si="47"/>
        <v>NA</v>
      </c>
      <c s="8">
        <f>OFFSET(Picture!L223,Info!$G$9,Info!$H$9)</f>
        <v>0</v>
      </c>
    </row>
    <row r="58" spans="1:26" ht="13.5">
      <c r="A58" s="7">
        <f>OFFSET(Picture!B224,Info!$G$9,0)</f>
        <v>0</v>
      </c>
      <c s="9">
        <f>OFFSET(Picture!C224,Info!$G$9,Info!$H$9)</f>
        <v>0</v>
      </c>
      <c s="39" t="str">
        <f t="shared" si="0"/>
        <v>NA</v>
      </c>
      <c s="39" t="str">
        <f t="shared" si="38"/>
        <v>NA</v>
      </c>
      <c s="39" t="str">
        <f t="shared" si="39"/>
        <v>NA</v>
      </c>
      <c s="9">
        <f>OFFSET(Picture!D224,Info!$G$9,Info!$H$9)</f>
        <v>0</v>
      </c>
      <c s="9">
        <f>OFFSET(Picture!E224,Info!$G$9,Info!$H$9)</f>
        <v>0</v>
      </c>
      <c s="39" t="str">
        <f t="shared" si="1"/>
        <v>NA</v>
      </c>
      <c s="39" t="str">
        <f t="shared" si="40"/>
        <v>NA</v>
      </c>
      <c s="39" t="str">
        <f t="shared" si="41"/>
        <v>NA</v>
      </c>
      <c s="9">
        <f>OFFSET(Picture!F224,Info!$G$9,Info!$H$9)</f>
        <v>0</v>
      </c>
      <c s="9">
        <f>OFFSET(Picture!G224,Info!$G$9,Info!$H$9)</f>
        <v>0</v>
      </c>
      <c s="39" t="str">
        <f t="shared" si="2"/>
        <v>NA</v>
      </c>
      <c s="39" t="str">
        <f t="shared" si="42"/>
        <v>NA</v>
      </c>
      <c s="39" t="str">
        <f t="shared" si="43"/>
        <v>NA</v>
      </c>
      <c s="9">
        <f>OFFSET(Picture!H224,Info!$G$9,Info!$H$9)</f>
        <v>0</v>
      </c>
      <c s="9">
        <f>OFFSET(Picture!I224,Info!$G$9,Info!$H$9)</f>
        <v>0</v>
      </c>
      <c s="39" t="str">
        <f t="shared" si="3"/>
        <v>NA</v>
      </c>
      <c s="39" t="str">
        <f t="shared" si="44"/>
        <v>NA</v>
      </c>
      <c s="39" t="str">
        <f t="shared" si="45"/>
        <v>NA</v>
      </c>
      <c s="9">
        <f>OFFSET(Picture!J224,Info!$G$9,Info!$H$9)</f>
        <v>0</v>
      </c>
      <c s="9">
        <f>OFFSET(Picture!K224,Info!$G$9,Info!$H$9)</f>
        <v>0</v>
      </c>
      <c s="39" t="str">
        <f t="shared" si="4"/>
        <v>NA</v>
      </c>
      <c s="39" t="str">
        <f t="shared" si="46"/>
        <v>NA</v>
      </c>
      <c s="39" t="str">
        <f t="shared" si="47"/>
        <v>NA</v>
      </c>
      <c s="9">
        <f>OFFSET(Picture!L224,Info!$G$9,Info!$H$9)</f>
        <v>0</v>
      </c>
    </row>
    <row r="59" spans="1:26" ht="13.5">
      <c r="A59" s="7">
        <f>OFFSET(Picture!B225,Info!$G$9,0)</f>
        <v>0</v>
      </c>
      <c s="8">
        <f>OFFSET(Picture!C225,Info!$G$9,Info!$H$9)</f>
        <v>0</v>
      </c>
      <c s="36" t="str">
        <f t="shared" si="0"/>
        <v>NA</v>
      </c>
      <c s="36" t="str">
        <f t="shared" si="38"/>
        <v>NA</v>
      </c>
      <c s="36" t="str">
        <f t="shared" si="39"/>
        <v>NA</v>
      </c>
      <c s="8">
        <f>OFFSET(Picture!D225,Info!$G$9,Info!$H$9)</f>
        <v>0</v>
      </c>
      <c s="8">
        <f>OFFSET(Picture!E225,Info!$G$9,Info!$H$9)</f>
        <v>0</v>
      </c>
      <c s="36" t="str">
        <f t="shared" si="1"/>
        <v>NA</v>
      </c>
      <c s="36" t="str">
        <f t="shared" si="40"/>
        <v>NA</v>
      </c>
      <c s="36" t="str">
        <f t="shared" si="41"/>
        <v>NA</v>
      </c>
      <c s="8">
        <f>OFFSET(Picture!F225,Info!$G$9,Info!$H$9)</f>
        <v>0</v>
      </c>
      <c s="8">
        <f>OFFSET(Picture!G225,Info!$G$9,Info!$H$9)</f>
        <v>0</v>
      </c>
      <c s="36" t="str">
        <f t="shared" si="2"/>
        <v>NA</v>
      </c>
      <c s="36" t="str">
        <f t="shared" si="42"/>
        <v>NA</v>
      </c>
      <c s="36" t="str">
        <f t="shared" si="43"/>
        <v>NA</v>
      </c>
      <c s="8">
        <f>OFFSET(Picture!H225,Info!$G$9,Info!$H$9)</f>
        <v>0</v>
      </c>
      <c s="8">
        <f>OFFSET(Picture!I225,Info!$G$9,Info!$H$9)</f>
        <v>0</v>
      </c>
      <c s="36" t="str">
        <f t="shared" si="3"/>
        <v>NA</v>
      </c>
      <c s="36" t="str">
        <f t="shared" si="44"/>
        <v>NA</v>
      </c>
      <c s="36" t="str">
        <f t="shared" si="45"/>
        <v>NA</v>
      </c>
      <c s="8">
        <f>OFFSET(Picture!J225,Info!$G$9,Info!$H$9)</f>
        <v>0</v>
      </c>
      <c s="8">
        <f>OFFSET(Picture!K225,Info!$G$9,Info!$H$9)</f>
        <v>0</v>
      </c>
      <c s="36" t="str">
        <f t="shared" si="4"/>
        <v>NA</v>
      </c>
      <c s="36" t="str">
        <f t="shared" si="46"/>
        <v>NA</v>
      </c>
      <c s="36" t="str">
        <f t="shared" si="47"/>
        <v>NA</v>
      </c>
      <c s="8">
        <f>OFFSET(Picture!L225,Info!$G$9,Info!$H$9)</f>
        <v>0</v>
      </c>
    </row>
    <row r="60" spans="1:26" ht="13.5">
      <c r="A60" s="7">
        <f>OFFSET(Picture!B226,Info!$G$9,0)</f>
        <v>0</v>
      </c>
      <c s="9">
        <f>OFFSET(Picture!C226,Info!$G$9,Info!$H$9)</f>
        <v>0</v>
      </c>
      <c s="39" t="str">
        <f t="shared" si="0"/>
        <v>NA</v>
      </c>
      <c s="39" t="str">
        <f t="shared" si="38"/>
        <v>NA</v>
      </c>
      <c s="39" t="str">
        <f t="shared" si="39"/>
        <v>NA</v>
      </c>
      <c s="9">
        <f>OFFSET(Picture!D226,Info!$G$9,Info!$H$9)</f>
        <v>0</v>
      </c>
      <c s="9">
        <f>OFFSET(Picture!E226,Info!$G$9,Info!$H$9)</f>
        <v>0</v>
      </c>
      <c s="39" t="str">
        <f t="shared" si="1"/>
        <v>NA</v>
      </c>
      <c s="39" t="str">
        <f t="shared" si="40"/>
        <v>NA</v>
      </c>
      <c s="39" t="str">
        <f t="shared" si="41"/>
        <v>NA</v>
      </c>
      <c s="9">
        <f>OFFSET(Picture!F226,Info!$G$9,Info!$H$9)</f>
        <v>0</v>
      </c>
      <c s="9">
        <f>OFFSET(Picture!G226,Info!$G$9,Info!$H$9)</f>
        <v>0</v>
      </c>
      <c s="39" t="str">
        <f t="shared" si="2"/>
        <v>NA</v>
      </c>
      <c s="39" t="str">
        <f t="shared" si="42"/>
        <v>NA</v>
      </c>
      <c s="39" t="str">
        <f t="shared" si="43"/>
        <v>NA</v>
      </c>
      <c s="9">
        <f>OFFSET(Picture!H226,Info!$G$9,Info!$H$9)</f>
        <v>0</v>
      </c>
      <c s="9">
        <f>OFFSET(Picture!I226,Info!$G$9,Info!$H$9)</f>
        <v>0</v>
      </c>
      <c s="39" t="str">
        <f t="shared" si="3"/>
        <v>NA</v>
      </c>
      <c s="39" t="str">
        <f t="shared" si="44"/>
        <v>NA</v>
      </c>
      <c s="39" t="str">
        <f t="shared" si="45"/>
        <v>NA</v>
      </c>
      <c s="9">
        <f>OFFSET(Picture!J226,Info!$G$9,Info!$H$9)</f>
        <v>0</v>
      </c>
      <c s="9">
        <f>OFFSET(Picture!K226,Info!$G$9,Info!$H$9)</f>
        <v>0</v>
      </c>
      <c s="39" t="str">
        <f t="shared" si="4"/>
        <v>NA</v>
      </c>
      <c s="39" t="str">
        <f t="shared" si="46"/>
        <v>NA</v>
      </c>
      <c s="39" t="str">
        <f t="shared" si="47"/>
        <v>NA</v>
      </c>
      <c s="9">
        <f>OFFSET(Picture!L226,Info!$G$9,Info!$H$9)</f>
        <v>0</v>
      </c>
    </row>
    <row r="61" spans="1:26" ht="13.5">
      <c r="A61" s="7">
        <f>OFFSET(Picture!B227,Info!$G$9,0)</f>
        <v>0</v>
      </c>
      <c s="8">
        <f>OFFSET(Picture!C227,Info!$G$9,Info!$H$9)</f>
        <v>0</v>
      </c>
      <c s="36" t="str">
        <f t="shared" si="0"/>
        <v>NA</v>
      </c>
      <c s="36" t="str">
        <f t="shared" si="38"/>
        <v>NA</v>
      </c>
      <c s="36" t="str">
        <f t="shared" si="39"/>
        <v>NA</v>
      </c>
      <c s="8">
        <f>OFFSET(Picture!D227,Info!$G$9,Info!$H$9)</f>
        <v>0</v>
      </c>
      <c s="8">
        <f>OFFSET(Picture!E227,Info!$G$9,Info!$H$9)</f>
        <v>0</v>
      </c>
      <c s="36" t="str">
        <f t="shared" si="1"/>
        <v>NA</v>
      </c>
      <c s="36" t="str">
        <f t="shared" si="40"/>
        <v>NA</v>
      </c>
      <c s="36" t="str">
        <f t="shared" si="41"/>
        <v>NA</v>
      </c>
      <c s="8">
        <f>OFFSET(Picture!F227,Info!$G$9,Info!$H$9)</f>
        <v>0</v>
      </c>
      <c s="8">
        <f>OFFSET(Picture!G227,Info!$G$9,Info!$H$9)</f>
        <v>0</v>
      </c>
      <c s="36" t="str">
        <f t="shared" si="2"/>
        <v>NA</v>
      </c>
      <c s="36" t="str">
        <f t="shared" si="42"/>
        <v>NA</v>
      </c>
      <c s="36" t="str">
        <f t="shared" si="43"/>
        <v>NA</v>
      </c>
      <c s="8">
        <f>OFFSET(Picture!H227,Info!$G$9,Info!$H$9)</f>
        <v>0</v>
      </c>
      <c s="8">
        <f>OFFSET(Picture!I227,Info!$G$9,Info!$H$9)</f>
        <v>0</v>
      </c>
      <c s="36" t="str">
        <f t="shared" si="3"/>
        <v>NA</v>
      </c>
      <c s="36" t="str">
        <f t="shared" si="44"/>
        <v>NA</v>
      </c>
      <c s="36" t="str">
        <f t="shared" si="45"/>
        <v>NA</v>
      </c>
      <c s="8">
        <f>OFFSET(Picture!J227,Info!$G$9,Info!$H$9)</f>
        <v>0</v>
      </c>
      <c s="8">
        <f>OFFSET(Picture!K227,Info!$G$9,Info!$H$9)</f>
        <v>0</v>
      </c>
      <c s="36" t="str">
        <f t="shared" si="4"/>
        <v>NA</v>
      </c>
      <c s="36" t="str">
        <f t="shared" si="46"/>
        <v>NA</v>
      </c>
      <c s="36" t="str">
        <f t="shared" si="47"/>
        <v>NA</v>
      </c>
      <c s="8">
        <f>OFFSET(Picture!L227,Info!$G$9,Info!$H$9)</f>
        <v>0</v>
      </c>
    </row>
    <row r="62" spans="1:26" ht="13.5">
      <c r="A62" s="7">
        <f>OFFSET(Picture!B228,Info!$G$9,0)</f>
        <v>0</v>
      </c>
      <c s="9">
        <f>OFFSET(Picture!C228,Info!$G$9,Info!$H$9)</f>
        <v>0</v>
      </c>
      <c s="39" t="str">
        <f t="shared" si="0"/>
        <v>NA</v>
      </c>
      <c s="39" t="str">
        <f t="shared" si="38"/>
        <v>NA</v>
      </c>
      <c s="39" t="str">
        <f t="shared" si="39"/>
        <v>NA</v>
      </c>
      <c s="9">
        <f>OFFSET(Picture!D228,Info!$G$9,Info!$H$9)</f>
        <v>0</v>
      </c>
      <c s="9">
        <f>OFFSET(Picture!E228,Info!$G$9,Info!$H$9)</f>
        <v>0</v>
      </c>
      <c s="39" t="str">
        <f t="shared" si="1"/>
        <v>NA</v>
      </c>
      <c s="39" t="str">
        <f t="shared" si="40"/>
        <v>NA</v>
      </c>
      <c s="39" t="str">
        <f t="shared" si="41"/>
        <v>NA</v>
      </c>
      <c s="9">
        <f>OFFSET(Picture!F228,Info!$G$9,Info!$H$9)</f>
        <v>0</v>
      </c>
      <c s="9">
        <f>OFFSET(Picture!G228,Info!$G$9,Info!$H$9)</f>
        <v>0</v>
      </c>
      <c s="39" t="str">
        <f t="shared" si="2"/>
        <v>NA</v>
      </c>
      <c s="39" t="str">
        <f t="shared" si="42"/>
        <v>NA</v>
      </c>
      <c s="39" t="str">
        <f t="shared" si="43"/>
        <v>NA</v>
      </c>
      <c s="9">
        <f>OFFSET(Picture!H228,Info!$G$9,Info!$H$9)</f>
        <v>0</v>
      </c>
      <c s="9">
        <f>OFFSET(Picture!I228,Info!$G$9,Info!$H$9)</f>
        <v>0</v>
      </c>
      <c s="39" t="str">
        <f t="shared" si="3"/>
        <v>NA</v>
      </c>
      <c s="39" t="str">
        <f t="shared" si="44"/>
        <v>NA</v>
      </c>
      <c s="39" t="str">
        <f t="shared" si="45"/>
        <v>NA</v>
      </c>
      <c s="9">
        <f>OFFSET(Picture!J228,Info!$G$9,Info!$H$9)</f>
        <v>0</v>
      </c>
      <c s="9">
        <f>OFFSET(Picture!K228,Info!$G$9,Info!$H$9)</f>
        <v>0</v>
      </c>
      <c s="39" t="str">
        <f t="shared" si="4"/>
        <v>NA</v>
      </c>
      <c s="39" t="str">
        <f t="shared" si="46"/>
        <v>NA</v>
      </c>
      <c s="39" t="str">
        <f t="shared" si="47"/>
        <v>NA</v>
      </c>
      <c s="9">
        <f>OFFSET(Picture!L228,Info!$G$9,Info!$H$9)</f>
        <v>0</v>
      </c>
    </row>
    <row r="63" spans="1:26" ht="13.5">
      <c r="A63" s="7">
        <f>OFFSET(Picture!B229,Info!$G$9,0)</f>
        <v>0</v>
      </c>
      <c s="8">
        <f>OFFSET(Picture!C229,Info!$G$9,Info!$H$9)</f>
        <v>0</v>
      </c>
      <c s="36" t="str">
        <f t="shared" si="0"/>
        <v>NA</v>
      </c>
      <c s="36" t="str">
        <f t="shared" si="38"/>
        <v>NA</v>
      </c>
      <c s="36" t="str">
        <f t="shared" si="39"/>
        <v>NA</v>
      </c>
      <c s="8">
        <f>OFFSET(Picture!D229,Info!$G$9,Info!$H$9)</f>
        <v>0</v>
      </c>
      <c s="8">
        <f>OFFSET(Picture!E229,Info!$G$9,Info!$H$9)</f>
        <v>0</v>
      </c>
      <c s="36" t="str">
        <f t="shared" si="1"/>
        <v>NA</v>
      </c>
      <c s="36" t="str">
        <f t="shared" si="40"/>
        <v>NA</v>
      </c>
      <c s="36" t="str">
        <f t="shared" si="41"/>
        <v>NA</v>
      </c>
      <c s="8">
        <f>OFFSET(Picture!F229,Info!$G$9,Info!$H$9)</f>
        <v>0</v>
      </c>
      <c s="8">
        <f>OFFSET(Picture!G229,Info!$G$9,Info!$H$9)</f>
        <v>0</v>
      </c>
      <c s="36" t="str">
        <f t="shared" si="2"/>
        <v>NA</v>
      </c>
      <c s="36" t="str">
        <f t="shared" si="42"/>
        <v>NA</v>
      </c>
      <c s="36" t="str">
        <f t="shared" si="43"/>
        <v>NA</v>
      </c>
      <c s="8">
        <f>OFFSET(Picture!H229,Info!$G$9,Info!$H$9)</f>
        <v>0</v>
      </c>
      <c s="8">
        <f>OFFSET(Picture!I229,Info!$G$9,Info!$H$9)</f>
        <v>0</v>
      </c>
      <c s="36" t="str">
        <f t="shared" si="3"/>
        <v>NA</v>
      </c>
      <c s="36" t="str">
        <f t="shared" si="44"/>
        <v>NA</v>
      </c>
      <c s="36" t="str">
        <f t="shared" si="45"/>
        <v>NA</v>
      </c>
      <c s="8">
        <f>OFFSET(Picture!J229,Info!$G$9,Info!$H$9)</f>
        <v>0</v>
      </c>
      <c s="8">
        <f>OFFSET(Picture!K229,Info!$G$9,Info!$H$9)</f>
        <v>0</v>
      </c>
      <c s="36" t="str">
        <f t="shared" si="4"/>
        <v>NA</v>
      </c>
      <c s="36" t="str">
        <f t="shared" si="46"/>
        <v>NA</v>
      </c>
      <c s="36" t="str">
        <f t="shared" si="47"/>
        <v>NA</v>
      </c>
      <c s="8">
        <f>OFFSET(Picture!L229,Info!$G$9,Info!$H$9)</f>
        <v>0</v>
      </c>
    </row>
    <row r="64" spans="1:26" ht="13.5">
      <c r="A64" s="7">
        <f>OFFSET(Picture!B230,Info!$G$9,0)</f>
        <v>0</v>
      </c>
      <c s="9">
        <f>OFFSET(Picture!C230,Info!$G$9,Info!$H$9)</f>
        <v>0</v>
      </c>
      <c s="39" t="str">
        <f t="shared" si="0"/>
        <v>NA</v>
      </c>
      <c s="39" t="str">
        <f t="shared" si="38"/>
        <v>NA</v>
      </c>
      <c s="39" t="str">
        <f t="shared" si="39"/>
        <v>NA</v>
      </c>
      <c s="9">
        <f>OFFSET(Picture!D230,Info!$G$9,Info!$H$9)</f>
        <v>0</v>
      </c>
      <c s="9">
        <f>OFFSET(Picture!E230,Info!$G$9,Info!$H$9)</f>
        <v>0</v>
      </c>
      <c s="39" t="str">
        <f t="shared" si="1"/>
        <v>NA</v>
      </c>
      <c s="39" t="str">
        <f t="shared" si="40"/>
        <v>NA</v>
      </c>
      <c s="39" t="str">
        <f t="shared" si="41"/>
        <v>NA</v>
      </c>
      <c s="9">
        <f>OFFSET(Picture!F230,Info!$G$9,Info!$H$9)</f>
        <v>0</v>
      </c>
      <c s="9">
        <f>OFFSET(Picture!G230,Info!$G$9,Info!$H$9)</f>
        <v>0</v>
      </c>
      <c s="39" t="str">
        <f t="shared" si="2"/>
        <v>NA</v>
      </c>
      <c s="39" t="str">
        <f t="shared" si="42"/>
        <v>NA</v>
      </c>
      <c s="39" t="str">
        <f t="shared" si="43"/>
        <v>NA</v>
      </c>
      <c s="9">
        <f>OFFSET(Picture!H230,Info!$G$9,Info!$H$9)</f>
        <v>0</v>
      </c>
      <c s="9">
        <f>OFFSET(Picture!I230,Info!$G$9,Info!$H$9)</f>
        <v>0</v>
      </c>
      <c s="39" t="str">
        <f t="shared" si="3"/>
        <v>NA</v>
      </c>
      <c s="39" t="str">
        <f t="shared" si="44"/>
        <v>NA</v>
      </c>
      <c s="39" t="str">
        <f t="shared" si="45"/>
        <v>NA</v>
      </c>
      <c s="9">
        <f>OFFSET(Picture!J230,Info!$G$9,Info!$H$9)</f>
        <v>0</v>
      </c>
      <c s="9">
        <f>OFFSET(Picture!K230,Info!$G$9,Info!$H$9)</f>
        <v>0</v>
      </c>
      <c s="39" t="str">
        <f t="shared" si="4"/>
        <v>NA</v>
      </c>
      <c s="39" t="str">
        <f t="shared" si="46"/>
        <v>NA</v>
      </c>
      <c s="39" t="str">
        <f t="shared" si="47"/>
        <v>NA</v>
      </c>
      <c s="9">
        <f>OFFSET(Picture!L230,Info!$G$9,Info!$H$9)</f>
        <v>0</v>
      </c>
    </row>
    <row r="65" spans="1:26" ht="13.5">
      <c r="A65" s="7">
        <f>OFFSET(Picture!B231,Info!$G$9,0)</f>
        <v>0</v>
      </c>
      <c s="8">
        <f>OFFSET(Picture!C231,Info!$G$9,Info!$H$9)</f>
        <v>0</v>
      </c>
      <c s="36" t="str">
        <f t="shared" si="0"/>
        <v>NA</v>
      </c>
      <c s="36" t="str">
        <f t="shared" si="38"/>
        <v>NA</v>
      </c>
      <c s="36" t="str">
        <f t="shared" si="39"/>
        <v>NA</v>
      </c>
      <c s="8">
        <f>OFFSET(Picture!D231,Info!$G$9,Info!$H$9)</f>
        <v>0</v>
      </c>
      <c s="8">
        <f>OFFSET(Picture!E231,Info!$G$9,Info!$H$9)</f>
        <v>0</v>
      </c>
      <c s="36" t="str">
        <f t="shared" si="1"/>
        <v>NA</v>
      </c>
      <c s="36" t="str">
        <f t="shared" si="40"/>
        <v>NA</v>
      </c>
      <c s="36" t="str">
        <f t="shared" si="41"/>
        <v>NA</v>
      </c>
      <c s="8">
        <f>OFFSET(Picture!F231,Info!$G$9,Info!$H$9)</f>
        <v>0</v>
      </c>
      <c s="8">
        <f>OFFSET(Picture!G231,Info!$G$9,Info!$H$9)</f>
        <v>0</v>
      </c>
      <c s="36" t="str">
        <f t="shared" si="2"/>
        <v>NA</v>
      </c>
      <c s="36" t="str">
        <f t="shared" si="42"/>
        <v>NA</v>
      </c>
      <c s="36" t="str">
        <f t="shared" si="43"/>
        <v>NA</v>
      </c>
      <c s="8">
        <f>OFFSET(Picture!H231,Info!$G$9,Info!$H$9)</f>
        <v>0</v>
      </c>
      <c s="8">
        <f>OFFSET(Picture!I231,Info!$G$9,Info!$H$9)</f>
        <v>0</v>
      </c>
      <c s="36" t="str">
        <f t="shared" si="3"/>
        <v>NA</v>
      </c>
      <c s="36" t="str">
        <f t="shared" si="44"/>
        <v>NA</v>
      </c>
      <c s="36" t="str">
        <f t="shared" si="45"/>
        <v>NA</v>
      </c>
      <c s="8">
        <f>OFFSET(Picture!J231,Info!$G$9,Info!$H$9)</f>
        <v>0</v>
      </c>
      <c s="8">
        <f>OFFSET(Picture!K231,Info!$G$9,Info!$H$9)</f>
        <v>0</v>
      </c>
      <c s="36" t="str">
        <f t="shared" si="4"/>
        <v>NA</v>
      </c>
      <c s="36" t="str">
        <f t="shared" si="46"/>
        <v>NA</v>
      </c>
      <c s="36" t="str">
        <f t="shared" si="47"/>
        <v>NA</v>
      </c>
      <c s="8">
        <f>OFFSET(Picture!L231,Info!$G$9,Info!$H$9)</f>
        <v>0</v>
      </c>
    </row>
    <row r="66" spans="1:26" ht="13.5">
      <c r="A66" s="7">
        <f>OFFSET(Picture!B232,Info!$G$9,0)</f>
        <v>0</v>
      </c>
      <c s="9">
        <f>OFFSET(Picture!C232,Info!$G$9,Info!$H$9)</f>
        <v>0</v>
      </c>
      <c s="39" t="str">
        <f t="shared" si="0"/>
        <v>NA</v>
      </c>
      <c s="39" t="str">
        <f t="shared" si="38"/>
        <v>NA</v>
      </c>
      <c s="39" t="str">
        <f t="shared" si="39"/>
        <v>NA</v>
      </c>
      <c s="9">
        <f>OFFSET(Picture!D232,Info!$G$9,Info!$H$9)</f>
        <v>0</v>
      </c>
      <c s="9">
        <f>OFFSET(Picture!E232,Info!$G$9,Info!$H$9)</f>
        <v>0</v>
      </c>
      <c s="39" t="str">
        <f t="shared" si="1"/>
        <v>NA</v>
      </c>
      <c s="39" t="str">
        <f t="shared" si="40"/>
        <v>NA</v>
      </c>
      <c s="39" t="str">
        <f t="shared" si="41"/>
        <v>NA</v>
      </c>
      <c s="9">
        <f>OFFSET(Picture!F232,Info!$G$9,Info!$H$9)</f>
        <v>0</v>
      </c>
      <c s="9">
        <f>OFFSET(Picture!G232,Info!$G$9,Info!$H$9)</f>
        <v>0</v>
      </c>
      <c s="39" t="str">
        <f t="shared" si="2"/>
        <v>NA</v>
      </c>
      <c s="39" t="str">
        <f t="shared" si="42"/>
        <v>NA</v>
      </c>
      <c s="39" t="str">
        <f t="shared" si="43"/>
        <v>NA</v>
      </c>
      <c s="9">
        <f>OFFSET(Picture!H232,Info!$G$9,Info!$H$9)</f>
        <v>0</v>
      </c>
      <c s="9">
        <f>OFFSET(Picture!I232,Info!$G$9,Info!$H$9)</f>
        <v>0</v>
      </c>
      <c s="39" t="str">
        <f t="shared" si="3"/>
        <v>NA</v>
      </c>
      <c s="39" t="str">
        <f t="shared" si="44"/>
        <v>NA</v>
      </c>
      <c s="39" t="str">
        <f t="shared" si="45"/>
        <v>NA</v>
      </c>
      <c s="9">
        <f>OFFSET(Picture!J232,Info!$G$9,Info!$H$9)</f>
        <v>0</v>
      </c>
      <c s="9">
        <f>OFFSET(Picture!K232,Info!$G$9,Info!$H$9)</f>
        <v>0</v>
      </c>
      <c s="39" t="str">
        <f t="shared" si="4"/>
        <v>NA</v>
      </c>
      <c s="39" t="str">
        <f t="shared" si="46"/>
        <v>NA</v>
      </c>
      <c s="39" t="str">
        <f t="shared" si="47"/>
        <v>NA</v>
      </c>
      <c s="9">
        <f>OFFSET(Picture!L232,Info!$G$9,Info!$H$9)</f>
        <v>0</v>
      </c>
    </row>
    <row r="67" spans="1:26" s="17" customFormat="1" ht="13.5">
      <c r="A67" s="12" t="s">
        <v>46</v>
      </c>
      <c s="13">
        <f>B51-B52-B56-B61-B66</f>
        <v>0</v>
      </c>
      <c s="40" t="str">
        <f t="shared" si="0"/>
        <v>NA</v>
      </c>
      <c s="40" t="str">
        <f t="shared" si="38"/>
        <v>NA</v>
      </c>
      <c s="40" t="str">
        <f t="shared" si="39"/>
        <v>NA</v>
      </c>
      <c s="13">
        <f t="shared" ref="F67:Z67" si="48">F51-F52-F56-F61-F66</f>
        <v>0</v>
      </c>
      <c s="13">
        <f t="shared" si="48"/>
        <v>0</v>
      </c>
      <c s="40" t="str">
        <f t="shared" si="1"/>
        <v>NA</v>
      </c>
      <c s="40" t="str">
        <f t="shared" si="40"/>
        <v>NA</v>
      </c>
      <c s="40" t="str">
        <f t="shared" si="41"/>
        <v>NA</v>
      </c>
      <c s="13">
        <f t="shared" si="48"/>
        <v>0</v>
      </c>
      <c s="13">
        <f t="shared" si="48"/>
        <v>0</v>
      </c>
      <c s="40" t="str">
        <f t="shared" si="2"/>
        <v>NA</v>
      </c>
      <c s="40" t="str">
        <f t="shared" si="42"/>
        <v>NA</v>
      </c>
      <c s="40" t="str">
        <f t="shared" si="43"/>
        <v>NA</v>
      </c>
      <c s="13">
        <f t="shared" si="48"/>
        <v>0</v>
      </c>
      <c s="13">
        <f t="shared" si="48"/>
        <v>0</v>
      </c>
      <c s="40" t="str">
        <f t="shared" si="3"/>
        <v>NA</v>
      </c>
      <c s="40" t="str">
        <f t="shared" si="44"/>
        <v>NA</v>
      </c>
      <c s="40" t="str">
        <f t="shared" si="45"/>
        <v>NA</v>
      </c>
      <c s="13">
        <f t="shared" si="48"/>
        <v>0</v>
      </c>
      <c s="13">
        <f t="shared" si="48"/>
        <v>0</v>
      </c>
      <c s="40" t="str">
        <f t="shared" si="4"/>
        <v>NA</v>
      </c>
      <c s="40" t="str">
        <f t="shared" si="46"/>
        <v>NA</v>
      </c>
      <c s="40" t="str">
        <f t="shared" si="47"/>
        <v>NA</v>
      </c>
      <c s="13">
        <f t="shared" si="48"/>
        <v>0</v>
      </c>
    </row>
    <row r="68" spans="1:26" ht="13.5">
      <c r="A68" s="7">
        <f>OFFSET(Picture!B233,Info!$G$9,0)</f>
        <v>0</v>
      </c>
      <c s="8">
        <f>OFFSET(Picture!C233,Info!$G$9,Info!$H$9)</f>
        <v>0</v>
      </c>
      <c s="36" t="str">
        <f t="shared" si="0"/>
        <v>NA</v>
      </c>
      <c s="36" t="str">
        <f>IF(ISERROR(B68/B$68*100),"NA",B68/B$68*100)</f>
        <v>NA</v>
      </c>
      <c s="36" t="str">
        <f>IF(ISERROR(D68-(F68/F$68*100)),"NA",D68-(F68/F$68*100))</f>
        <v>NA</v>
      </c>
      <c s="8">
        <f>OFFSET(Picture!D233,Info!$G$9,Info!$H$9)</f>
        <v>0</v>
      </c>
      <c s="8">
        <f>OFFSET(Picture!E233,Info!$G$9,Info!$H$9)</f>
        <v>0</v>
      </c>
      <c s="36" t="str">
        <f t="shared" si="1"/>
        <v>NA</v>
      </c>
      <c s="36" t="str">
        <f>IF(ISERROR(G68/G$68*100),"NA",G68/G$68*100)</f>
        <v>NA</v>
      </c>
      <c s="36" t="str">
        <f>IF(ISERROR(I68-(K68/K$68*100)),"NA",I68-(K68/K$68*100))</f>
        <v>NA</v>
      </c>
      <c s="8">
        <f>OFFSET(Picture!F233,Info!$G$9,Info!$H$9)</f>
        <v>0</v>
      </c>
      <c s="8">
        <f>OFFSET(Picture!G233,Info!$G$9,Info!$H$9)</f>
        <v>0</v>
      </c>
      <c s="36" t="str">
        <f t="shared" si="2"/>
        <v>NA</v>
      </c>
      <c s="36" t="str">
        <f>IF(ISERROR(L68/L$68*100),"NA",L68/L$68*100)</f>
        <v>NA</v>
      </c>
      <c s="36" t="str">
        <f>IF(ISERROR(N68-(P68/P$68*100)),"NA",N68-(P68/P$68*100))</f>
        <v>NA</v>
      </c>
      <c s="8">
        <f>OFFSET(Picture!H233,Info!$G$9,Info!$H$9)</f>
        <v>0</v>
      </c>
      <c s="8">
        <f>OFFSET(Picture!I233,Info!$G$9,Info!$H$9)</f>
        <v>0</v>
      </c>
      <c s="36" t="str">
        <f t="shared" si="3"/>
        <v>NA</v>
      </c>
      <c s="36" t="str">
        <f>IF(ISERROR(Q68/Q$68*100),"NA",Q68/Q$68*100)</f>
        <v>NA</v>
      </c>
      <c s="36" t="str">
        <f>IF(ISERROR(S68-(U68/U$68*100)),"NA",S68-(U68/U$68*100))</f>
        <v>NA</v>
      </c>
      <c s="8">
        <f>OFFSET(Picture!J233,Info!$G$9,Info!$H$9)</f>
        <v>0</v>
      </c>
      <c s="8">
        <f>OFFSET(Picture!K233,Info!$G$9,Info!$H$9)</f>
        <v>0</v>
      </c>
      <c s="36" t="str">
        <f t="shared" si="4"/>
        <v>NA</v>
      </c>
      <c s="36" t="str">
        <f>IF(ISERROR(V68/V$68*100),"NA",V68/V$68*100)</f>
        <v>NA</v>
      </c>
      <c s="36" t="str">
        <f>IF(ISERROR(X68-(Z68/Z$68*100)),"NA",X68-(Z68/Z$68*100))</f>
        <v>NA</v>
      </c>
      <c s="8">
        <f>OFFSET(Picture!L233,Info!$G$9,Info!$H$9)</f>
        <v>0</v>
      </c>
    </row>
    <row r="69" spans="1:26" ht="13.5">
      <c r="A69" s="7">
        <f>OFFSET(Picture!B234,Info!$G$9,0)</f>
        <v>0</v>
      </c>
      <c s="9">
        <f>OFFSET(Picture!C234,Info!$G$9,Info!$H$9)</f>
        <v>0</v>
      </c>
      <c s="39" t="str">
        <f t="shared" si="0"/>
        <v>NA</v>
      </c>
      <c s="39" t="str">
        <f t="shared" ref="D69:D97" si="49">IF(ISERROR(B69/B$68*100),"NA",B69/B$68*100)</f>
        <v>NA</v>
      </c>
      <c s="39" t="str">
        <f t="shared" ref="E69:E97" si="50">IF(ISERROR(D69-(F69/F$68*100)),"NA",D69-(F69/F$68*100))</f>
        <v>NA</v>
      </c>
      <c s="9">
        <f>OFFSET(Picture!D234,Info!$G$9,Info!$H$9)</f>
        <v>0</v>
      </c>
      <c s="9">
        <f>OFFSET(Picture!E234,Info!$G$9,Info!$H$9)</f>
        <v>0</v>
      </c>
      <c s="39" t="str">
        <f t="shared" si="1"/>
        <v>NA</v>
      </c>
      <c s="39" t="str">
        <f t="shared" ref="I69:I97" si="51">IF(ISERROR(G69/G$68*100),"NA",G69/G$68*100)</f>
        <v>NA</v>
      </c>
      <c s="39" t="str">
        <f t="shared" ref="J69:J97" si="52">IF(ISERROR(I69-(K69/K$68*100)),"NA",I69-(K69/K$68*100))</f>
        <v>NA</v>
      </c>
      <c s="9">
        <f>OFFSET(Picture!F234,Info!$G$9,Info!$H$9)</f>
        <v>0</v>
      </c>
      <c s="9">
        <f>OFFSET(Picture!G234,Info!$G$9,Info!$H$9)</f>
        <v>0</v>
      </c>
      <c s="39" t="str">
        <f t="shared" si="2"/>
        <v>NA</v>
      </c>
      <c s="39" t="str">
        <f t="shared" ref="N69:N97" si="53">IF(ISERROR(L69/L$68*100),"NA",L69/L$68*100)</f>
        <v>NA</v>
      </c>
      <c s="39" t="str">
        <f t="shared" ref="O69:O97" si="54">IF(ISERROR(N69-(P69/P$68*100)),"NA",N69-(P69/P$68*100))</f>
        <v>NA</v>
      </c>
      <c s="9">
        <f>OFFSET(Picture!H234,Info!$G$9,Info!$H$9)</f>
        <v>0</v>
      </c>
      <c s="9">
        <f>OFFSET(Picture!I234,Info!$G$9,Info!$H$9)</f>
        <v>0</v>
      </c>
      <c s="39" t="str">
        <f t="shared" si="3"/>
        <v>NA</v>
      </c>
      <c s="39" t="str">
        <f t="shared" ref="S69:S97" si="55">IF(ISERROR(Q69/Q$68*100),"NA",Q69/Q$68*100)</f>
        <v>NA</v>
      </c>
      <c s="39" t="str">
        <f t="shared" ref="T69:T97" si="56">IF(ISERROR(S69-(U69/U$68*100)),"NA",S69-(U69/U$68*100))</f>
        <v>NA</v>
      </c>
      <c s="9">
        <f>OFFSET(Picture!J234,Info!$G$9,Info!$H$9)</f>
        <v>0</v>
      </c>
      <c s="9">
        <f>OFFSET(Picture!K234,Info!$G$9,Info!$H$9)</f>
        <v>0</v>
      </c>
      <c s="39" t="str">
        <f t="shared" si="4"/>
        <v>NA</v>
      </c>
      <c s="39" t="str">
        <f t="shared" ref="X69:X97" si="57">IF(ISERROR(V69/V$68*100),"NA",V69/V$68*100)</f>
        <v>NA</v>
      </c>
      <c s="39" t="str">
        <f t="shared" ref="Y69:Y97" si="58">IF(ISERROR(X69-(Z69/Z$68*100)),"NA",X69-(Z69/Z$68*100))</f>
        <v>NA</v>
      </c>
      <c s="9">
        <f>OFFSET(Picture!L234,Info!$G$9,Info!$H$9)</f>
        <v>0</v>
      </c>
    </row>
    <row r="70" spans="1:26" ht="13.5">
      <c r="A70" s="7">
        <f>OFFSET(Picture!B235,Info!$G$9,0)</f>
        <v>0</v>
      </c>
      <c s="8">
        <f>OFFSET(Picture!C235,Info!$G$9,Info!$H$9)</f>
        <v>0</v>
      </c>
      <c s="36" t="str">
        <f t="shared" si="0"/>
        <v>NA</v>
      </c>
      <c s="36" t="str">
        <f t="shared" si="49"/>
        <v>NA</v>
      </c>
      <c s="36" t="str">
        <f t="shared" si="50"/>
        <v>NA</v>
      </c>
      <c s="8">
        <f>OFFSET(Picture!D235,Info!$G$9,Info!$H$9)</f>
        <v>0</v>
      </c>
      <c s="8">
        <f>OFFSET(Picture!E235,Info!$G$9,Info!$H$9)</f>
        <v>0</v>
      </c>
      <c s="36" t="str">
        <f t="shared" si="1"/>
        <v>NA</v>
      </c>
      <c s="36" t="str">
        <f t="shared" si="51"/>
        <v>NA</v>
      </c>
      <c s="36" t="str">
        <f t="shared" si="52"/>
        <v>NA</v>
      </c>
      <c s="8">
        <f>OFFSET(Picture!F235,Info!$G$9,Info!$H$9)</f>
        <v>0</v>
      </c>
      <c s="8">
        <f>OFFSET(Picture!G235,Info!$G$9,Info!$H$9)</f>
        <v>0</v>
      </c>
      <c s="36" t="str">
        <f t="shared" si="2"/>
        <v>NA</v>
      </c>
      <c s="36" t="str">
        <f t="shared" si="53"/>
        <v>NA</v>
      </c>
      <c s="36" t="str">
        <f t="shared" si="54"/>
        <v>NA</v>
      </c>
      <c s="8">
        <f>OFFSET(Picture!H235,Info!$G$9,Info!$H$9)</f>
        <v>0</v>
      </c>
      <c s="8">
        <f>OFFSET(Picture!I235,Info!$G$9,Info!$H$9)</f>
        <v>0</v>
      </c>
      <c s="36" t="str">
        <f t="shared" si="3"/>
        <v>NA</v>
      </c>
      <c s="36" t="str">
        <f t="shared" si="55"/>
        <v>NA</v>
      </c>
      <c s="36" t="str">
        <f t="shared" si="56"/>
        <v>NA</v>
      </c>
      <c s="8">
        <f>OFFSET(Picture!J235,Info!$G$9,Info!$H$9)</f>
        <v>0</v>
      </c>
      <c s="8">
        <f>OFFSET(Picture!K235,Info!$G$9,Info!$H$9)</f>
        <v>0</v>
      </c>
      <c s="36" t="str">
        <f t="shared" si="4"/>
        <v>NA</v>
      </c>
      <c s="36" t="str">
        <f t="shared" si="57"/>
        <v>NA</v>
      </c>
      <c s="36" t="str">
        <f t="shared" si="58"/>
        <v>NA</v>
      </c>
      <c s="8">
        <f>OFFSET(Picture!L235,Info!$G$9,Info!$H$9)</f>
        <v>0</v>
      </c>
    </row>
    <row r="71" spans="1:26" ht="13.5">
      <c r="A71" s="7">
        <f>OFFSET(Picture!B236,Info!$G$9,0)</f>
        <v>0</v>
      </c>
      <c s="9">
        <f>OFFSET(Picture!C236,Info!$G$9,Info!$H$9)</f>
        <v>0</v>
      </c>
      <c s="39" t="str">
        <f t="shared" ref="C71:C134" si="59">IF(ISERROR((B71-F71)/F71*100),"NA",(B71-F71)/F71*100)</f>
        <v>NA</v>
      </c>
      <c s="39" t="str">
        <f t="shared" si="49"/>
        <v>NA</v>
      </c>
      <c s="39" t="str">
        <f t="shared" si="50"/>
        <v>NA</v>
      </c>
      <c s="9">
        <f>OFFSET(Picture!D236,Info!$G$9,Info!$H$9)</f>
        <v>0</v>
      </c>
      <c s="9">
        <f>OFFSET(Picture!E236,Info!$G$9,Info!$H$9)</f>
        <v>0</v>
      </c>
      <c s="39" t="str">
        <f t="shared" ref="H71:H134" si="60">IF(ISERROR((G71-K71)/K71*100),"NA",(G71-K71)/K71*100)</f>
        <v>NA</v>
      </c>
      <c s="39" t="str">
        <f t="shared" si="51"/>
        <v>NA</v>
      </c>
      <c s="39" t="str">
        <f t="shared" si="52"/>
        <v>NA</v>
      </c>
      <c s="9">
        <f>OFFSET(Picture!F236,Info!$G$9,Info!$H$9)</f>
        <v>0</v>
      </c>
      <c s="9">
        <f>OFFSET(Picture!G236,Info!$G$9,Info!$H$9)</f>
        <v>0</v>
      </c>
      <c s="39" t="str">
        <f t="shared" ref="M71:M134" si="61">IF(ISERROR((L71-P71)/P71*100),"NA",(L71-P71)/P71*100)</f>
        <v>NA</v>
      </c>
      <c s="39" t="str">
        <f t="shared" si="53"/>
        <v>NA</v>
      </c>
      <c s="39" t="str">
        <f t="shared" si="54"/>
        <v>NA</v>
      </c>
      <c s="9">
        <f>OFFSET(Picture!H236,Info!$G$9,Info!$H$9)</f>
        <v>0</v>
      </c>
      <c s="9">
        <f>OFFSET(Picture!I236,Info!$G$9,Info!$H$9)</f>
        <v>0</v>
      </c>
      <c s="39" t="str">
        <f t="shared" ref="R71:R134" si="62">IF(ISERROR((Q71-U71)/U71*100),"NA",(Q71-U71)/U71*100)</f>
        <v>NA</v>
      </c>
      <c s="39" t="str">
        <f t="shared" si="55"/>
        <v>NA</v>
      </c>
      <c s="39" t="str">
        <f t="shared" si="56"/>
        <v>NA</v>
      </c>
      <c s="9">
        <f>OFFSET(Picture!J236,Info!$G$9,Info!$H$9)</f>
        <v>0</v>
      </c>
      <c s="9">
        <f>OFFSET(Picture!K236,Info!$G$9,Info!$H$9)</f>
        <v>0</v>
      </c>
      <c s="39" t="str">
        <f t="shared" ref="W71:W134" si="63">IF(ISERROR((V71-Z71)/Z71*100),"NA",(V71-Z71)/Z71*100)</f>
        <v>NA</v>
      </c>
      <c s="39" t="str">
        <f t="shared" si="57"/>
        <v>NA</v>
      </c>
      <c s="39" t="str">
        <f t="shared" si="58"/>
        <v>NA</v>
      </c>
      <c s="9">
        <f>OFFSET(Picture!L236,Info!$G$9,Info!$H$9)</f>
        <v>0</v>
      </c>
    </row>
    <row r="72" spans="1:26" ht="13.5">
      <c r="A72" s="7">
        <f>OFFSET(Picture!B237,Info!$G$9,0)</f>
        <v>0</v>
      </c>
      <c s="8">
        <f>OFFSET(Picture!C237,Info!$G$9,Info!$H$9)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OFFSET(Picture!D237,Info!$G$9,Info!$H$9)</f>
        <v>0</v>
      </c>
      <c s="8">
        <f>OFFSET(Picture!E237,Info!$G$9,Info!$H$9)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OFFSET(Picture!F237,Info!$G$9,Info!$H$9)</f>
        <v>0</v>
      </c>
      <c s="8">
        <f>OFFSET(Picture!G237,Info!$G$9,Info!$H$9)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OFFSET(Picture!H237,Info!$G$9,Info!$H$9)</f>
        <v>0</v>
      </c>
      <c s="8">
        <f>OFFSET(Picture!I237,Info!$G$9,Info!$H$9)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OFFSET(Picture!J237,Info!$G$9,Info!$H$9)</f>
        <v>0</v>
      </c>
      <c s="8">
        <f>OFFSET(Picture!K237,Info!$G$9,Info!$H$9)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OFFSET(Picture!L237,Info!$G$9,Info!$H$9)</f>
        <v>0</v>
      </c>
    </row>
    <row r="73" spans="1:26" ht="13.5">
      <c r="A73" s="7">
        <f>OFFSET(Picture!B238,Info!$G$9,0)</f>
        <v>0</v>
      </c>
      <c s="9">
        <f>OFFSET(Picture!C238,Info!$G$9,Info!$H$9)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OFFSET(Picture!D238,Info!$G$9,Info!$H$9)</f>
        <v>0</v>
      </c>
      <c s="9">
        <f>OFFSET(Picture!E238,Info!$G$9,Info!$H$9)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OFFSET(Picture!F238,Info!$G$9,Info!$H$9)</f>
        <v>0</v>
      </c>
      <c s="9">
        <f>OFFSET(Picture!G238,Info!$G$9,Info!$H$9)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OFFSET(Picture!H238,Info!$G$9,Info!$H$9)</f>
        <v>0</v>
      </c>
      <c s="9">
        <f>OFFSET(Picture!I238,Info!$G$9,Info!$H$9)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OFFSET(Picture!J238,Info!$G$9,Info!$H$9)</f>
        <v>0</v>
      </c>
      <c s="9">
        <f>OFFSET(Picture!K238,Info!$G$9,Info!$H$9)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OFFSET(Picture!L238,Info!$G$9,Info!$H$9)</f>
        <v>0</v>
      </c>
    </row>
    <row r="74" spans="1:26" ht="13.5">
      <c r="A74" s="7">
        <f>OFFSET(Picture!B239,Info!$G$9,0)</f>
        <v>0</v>
      </c>
      <c s="8">
        <f>OFFSET(Picture!C239,Info!$G$9,Info!$H$9)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OFFSET(Picture!D239,Info!$G$9,Info!$H$9)</f>
        <v>0</v>
      </c>
      <c s="8">
        <f>OFFSET(Picture!E239,Info!$G$9,Info!$H$9)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OFFSET(Picture!F239,Info!$G$9,Info!$H$9)</f>
        <v>0</v>
      </c>
      <c s="8">
        <f>OFFSET(Picture!G239,Info!$G$9,Info!$H$9)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OFFSET(Picture!H239,Info!$G$9,Info!$H$9)</f>
        <v>0</v>
      </c>
      <c s="8">
        <f>OFFSET(Picture!I239,Info!$G$9,Info!$H$9)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OFFSET(Picture!J239,Info!$G$9,Info!$H$9)</f>
        <v>0</v>
      </c>
      <c s="8">
        <f>OFFSET(Picture!K239,Info!$G$9,Info!$H$9)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OFFSET(Picture!L239,Info!$G$9,Info!$H$9)</f>
        <v>0</v>
      </c>
    </row>
    <row r="75" spans="1:26" ht="13.5">
      <c r="A75" s="7">
        <f>OFFSET(Picture!B240,Info!$G$9,0)</f>
        <v>0</v>
      </c>
      <c s="9">
        <f>OFFSET(Picture!C240,Info!$G$9,Info!$H$9)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OFFSET(Picture!D240,Info!$G$9,Info!$H$9)</f>
        <v>0</v>
      </c>
      <c s="9">
        <f>OFFSET(Picture!E240,Info!$G$9,Info!$H$9)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OFFSET(Picture!F240,Info!$G$9,Info!$H$9)</f>
        <v>0</v>
      </c>
      <c s="9">
        <f>OFFSET(Picture!G240,Info!$G$9,Info!$H$9)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OFFSET(Picture!H240,Info!$G$9,Info!$H$9)</f>
        <v>0</v>
      </c>
      <c s="9">
        <f>OFFSET(Picture!I240,Info!$G$9,Info!$H$9)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OFFSET(Picture!J240,Info!$G$9,Info!$H$9)</f>
        <v>0</v>
      </c>
      <c s="9">
        <f>OFFSET(Picture!K240,Info!$G$9,Info!$H$9)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OFFSET(Picture!L240,Info!$G$9,Info!$H$9)</f>
        <v>0</v>
      </c>
    </row>
    <row r="76" spans="1:26" ht="13.5">
      <c r="A76" s="7">
        <f>OFFSET(Picture!B241,Info!$G$9,0)</f>
        <v>0</v>
      </c>
      <c s="8">
        <f>OFFSET(Picture!C241,Info!$G$9,Info!$H$9)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OFFSET(Picture!D241,Info!$G$9,Info!$H$9)</f>
        <v>0</v>
      </c>
      <c s="8">
        <f>OFFSET(Picture!E241,Info!$G$9,Info!$H$9)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OFFSET(Picture!F241,Info!$G$9,Info!$H$9)</f>
        <v>0</v>
      </c>
      <c s="8">
        <f>OFFSET(Picture!G241,Info!$G$9,Info!$H$9)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OFFSET(Picture!H241,Info!$G$9,Info!$H$9)</f>
        <v>0</v>
      </c>
      <c s="8">
        <f>OFFSET(Picture!I241,Info!$G$9,Info!$H$9)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OFFSET(Picture!J241,Info!$G$9,Info!$H$9)</f>
        <v>0</v>
      </c>
      <c s="8">
        <f>OFFSET(Picture!K241,Info!$G$9,Info!$H$9)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OFFSET(Picture!L241,Info!$G$9,Info!$H$9)</f>
        <v>0</v>
      </c>
    </row>
    <row r="77" spans="1:26" ht="13.5">
      <c r="A77" s="7">
        <f>OFFSET(Picture!B242,Info!$G$9,0)</f>
        <v>0</v>
      </c>
      <c s="9">
        <f>OFFSET(Picture!C242,Info!$G$9,Info!$H$9)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OFFSET(Picture!D242,Info!$G$9,Info!$H$9)</f>
        <v>0</v>
      </c>
      <c s="9">
        <f>OFFSET(Picture!E242,Info!$G$9,Info!$H$9)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OFFSET(Picture!F242,Info!$G$9,Info!$H$9)</f>
        <v>0</v>
      </c>
      <c s="9">
        <f>OFFSET(Picture!G242,Info!$G$9,Info!$H$9)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OFFSET(Picture!H242,Info!$G$9,Info!$H$9)</f>
        <v>0</v>
      </c>
      <c s="9">
        <f>OFFSET(Picture!I242,Info!$G$9,Info!$H$9)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OFFSET(Picture!J242,Info!$G$9,Info!$H$9)</f>
        <v>0</v>
      </c>
      <c s="9">
        <f>OFFSET(Picture!K242,Info!$G$9,Info!$H$9)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OFFSET(Picture!L242,Info!$G$9,Info!$H$9)</f>
        <v>0</v>
      </c>
    </row>
    <row r="78" spans="1:26" ht="13.5">
      <c r="A78" s="7">
        <f>OFFSET(Picture!B243,Info!$G$9,0)</f>
        <v>0</v>
      </c>
      <c s="8">
        <f>OFFSET(Picture!C243,Info!$G$9,Info!$H$9)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OFFSET(Picture!D243,Info!$G$9,Info!$H$9)</f>
        <v>0</v>
      </c>
      <c s="8">
        <f>OFFSET(Picture!E243,Info!$G$9,Info!$H$9)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OFFSET(Picture!F243,Info!$G$9,Info!$H$9)</f>
        <v>0</v>
      </c>
      <c s="8">
        <f>OFFSET(Picture!G243,Info!$G$9,Info!$H$9)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OFFSET(Picture!H243,Info!$G$9,Info!$H$9)</f>
        <v>0</v>
      </c>
      <c s="8">
        <f>OFFSET(Picture!I243,Info!$G$9,Info!$H$9)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OFFSET(Picture!J243,Info!$G$9,Info!$H$9)</f>
        <v>0</v>
      </c>
      <c s="8">
        <f>OFFSET(Picture!K243,Info!$G$9,Info!$H$9)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OFFSET(Picture!L243,Info!$G$9,Info!$H$9)</f>
        <v>0</v>
      </c>
    </row>
    <row r="79" spans="1:26" ht="13.5">
      <c r="A79" s="7">
        <f>OFFSET(Picture!B244,Info!$G$9,0)</f>
        <v>0</v>
      </c>
      <c s="9">
        <f>OFFSET(Picture!C244,Info!$G$9,Info!$H$9)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OFFSET(Picture!D244,Info!$G$9,Info!$H$9)</f>
        <v>0</v>
      </c>
      <c s="9">
        <f>OFFSET(Picture!E244,Info!$G$9,Info!$H$9)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OFFSET(Picture!F244,Info!$G$9,Info!$H$9)</f>
        <v>0</v>
      </c>
      <c s="9">
        <f>OFFSET(Picture!G244,Info!$G$9,Info!$H$9)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OFFSET(Picture!H244,Info!$G$9,Info!$H$9)</f>
        <v>0</v>
      </c>
      <c s="9">
        <f>OFFSET(Picture!I244,Info!$G$9,Info!$H$9)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OFFSET(Picture!J244,Info!$G$9,Info!$H$9)</f>
        <v>0</v>
      </c>
      <c s="9">
        <f>OFFSET(Picture!K244,Info!$G$9,Info!$H$9)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OFFSET(Picture!L244,Info!$G$9,Info!$H$9)</f>
        <v>0</v>
      </c>
    </row>
    <row r="80" spans="1:26" ht="13.5">
      <c r="A80" s="7">
        <f>OFFSET(Picture!B245,Info!$G$9,0)</f>
        <v>0</v>
      </c>
      <c s="8">
        <f>OFFSET(Picture!C245,Info!$G$9,Info!$H$9)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OFFSET(Picture!D245,Info!$G$9,Info!$H$9)</f>
        <v>0</v>
      </c>
      <c s="8">
        <f>OFFSET(Picture!E245,Info!$G$9,Info!$H$9)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OFFSET(Picture!F245,Info!$G$9,Info!$H$9)</f>
        <v>0</v>
      </c>
      <c s="8">
        <f>OFFSET(Picture!G245,Info!$G$9,Info!$H$9)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OFFSET(Picture!H245,Info!$G$9,Info!$H$9)</f>
        <v>0</v>
      </c>
      <c s="8">
        <f>OFFSET(Picture!I245,Info!$G$9,Info!$H$9)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OFFSET(Picture!J245,Info!$G$9,Info!$H$9)</f>
        <v>0</v>
      </c>
      <c s="8">
        <f>OFFSET(Picture!K245,Info!$G$9,Info!$H$9)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OFFSET(Picture!L245,Info!$G$9,Info!$H$9)</f>
        <v>0</v>
      </c>
    </row>
    <row r="81" spans="1:26" ht="13.5">
      <c r="A81" s="7">
        <f>OFFSET(Picture!B246,Info!$G$9,0)</f>
        <v>0</v>
      </c>
      <c s="9">
        <f>OFFSET(Picture!C246,Info!$G$9,Info!$H$9)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OFFSET(Picture!D246,Info!$G$9,Info!$H$9)</f>
        <v>0</v>
      </c>
      <c s="9">
        <f>OFFSET(Picture!E246,Info!$G$9,Info!$H$9)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OFFSET(Picture!F246,Info!$G$9,Info!$H$9)</f>
        <v>0</v>
      </c>
      <c s="9">
        <f>OFFSET(Picture!G246,Info!$G$9,Info!$H$9)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OFFSET(Picture!H246,Info!$G$9,Info!$H$9)</f>
        <v>0</v>
      </c>
      <c s="9">
        <f>OFFSET(Picture!I246,Info!$G$9,Info!$H$9)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OFFSET(Picture!J246,Info!$G$9,Info!$H$9)</f>
        <v>0</v>
      </c>
      <c s="9">
        <f>OFFSET(Picture!K246,Info!$G$9,Info!$H$9)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OFFSET(Picture!L246,Info!$G$9,Info!$H$9)</f>
        <v>0</v>
      </c>
    </row>
    <row r="82" spans="1:26" ht="13.5">
      <c r="A82" s="7">
        <f>OFFSET(Picture!B247,Info!$G$9,0)</f>
        <v>0</v>
      </c>
      <c s="8">
        <f>OFFSET(Picture!C247,Info!$G$9,Info!$H$9)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OFFSET(Picture!D247,Info!$G$9,Info!$H$9)</f>
        <v>0</v>
      </c>
      <c s="8">
        <f>OFFSET(Picture!E247,Info!$G$9,Info!$H$9)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OFFSET(Picture!F247,Info!$G$9,Info!$H$9)</f>
        <v>0</v>
      </c>
      <c s="8">
        <f>OFFSET(Picture!G247,Info!$G$9,Info!$H$9)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OFFSET(Picture!H247,Info!$G$9,Info!$H$9)</f>
        <v>0</v>
      </c>
      <c s="8">
        <f>OFFSET(Picture!I247,Info!$G$9,Info!$H$9)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OFFSET(Picture!J247,Info!$G$9,Info!$H$9)</f>
        <v>0</v>
      </c>
      <c s="8">
        <f>OFFSET(Picture!K247,Info!$G$9,Info!$H$9)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OFFSET(Picture!L247,Info!$G$9,Info!$H$9)</f>
        <v>0</v>
      </c>
    </row>
    <row r="83" spans="1:26" ht="13.5">
      <c r="A83" s="7">
        <f>OFFSET(Picture!B248,Info!$G$9,0)</f>
        <v>0</v>
      </c>
      <c s="9">
        <f>OFFSET(Picture!C248,Info!$G$9,Info!$H$9)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OFFSET(Picture!D248,Info!$G$9,Info!$H$9)</f>
        <v>0</v>
      </c>
      <c s="9">
        <f>OFFSET(Picture!E248,Info!$G$9,Info!$H$9)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OFFSET(Picture!F248,Info!$G$9,Info!$H$9)</f>
        <v>0</v>
      </c>
      <c s="9">
        <f>OFFSET(Picture!G248,Info!$G$9,Info!$H$9)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OFFSET(Picture!H248,Info!$G$9,Info!$H$9)</f>
        <v>0</v>
      </c>
      <c s="9">
        <f>OFFSET(Picture!I248,Info!$G$9,Info!$H$9)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OFFSET(Picture!J248,Info!$G$9,Info!$H$9)</f>
        <v>0</v>
      </c>
      <c s="9">
        <f>OFFSET(Picture!K248,Info!$G$9,Info!$H$9)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OFFSET(Picture!L248,Info!$G$9,Info!$H$9)</f>
        <v>0</v>
      </c>
    </row>
    <row r="84" spans="1:26" ht="13.5">
      <c r="A84" s="7">
        <f>OFFSET(Picture!B249,Info!$G$9,0)</f>
        <v>0</v>
      </c>
      <c s="8">
        <f>OFFSET(Picture!C249,Info!$G$9,Info!$H$9)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OFFSET(Picture!D249,Info!$G$9,Info!$H$9)</f>
        <v>0</v>
      </c>
      <c s="8">
        <f>OFFSET(Picture!E249,Info!$G$9,Info!$H$9)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OFFSET(Picture!F249,Info!$G$9,Info!$H$9)</f>
        <v>0</v>
      </c>
      <c s="8">
        <f>OFFSET(Picture!G249,Info!$G$9,Info!$H$9)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OFFSET(Picture!H249,Info!$G$9,Info!$H$9)</f>
        <v>0</v>
      </c>
      <c s="8">
        <f>OFFSET(Picture!I249,Info!$G$9,Info!$H$9)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OFFSET(Picture!J249,Info!$G$9,Info!$H$9)</f>
        <v>0</v>
      </c>
      <c s="8">
        <f>OFFSET(Picture!K249,Info!$G$9,Info!$H$9)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OFFSET(Picture!L249,Info!$G$9,Info!$H$9)</f>
        <v>0</v>
      </c>
    </row>
    <row r="85" spans="1:26" ht="13.5">
      <c r="A85" s="7">
        <f>OFFSET(Picture!B250,Info!$G$9,0)</f>
        <v>0</v>
      </c>
      <c s="9">
        <f>OFFSET(Picture!C250,Info!$G$9,Info!$H$9)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OFFSET(Picture!D250,Info!$G$9,Info!$H$9)</f>
        <v>0</v>
      </c>
      <c s="9">
        <f>OFFSET(Picture!E250,Info!$G$9,Info!$H$9)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OFFSET(Picture!F250,Info!$G$9,Info!$H$9)</f>
        <v>0</v>
      </c>
      <c s="9">
        <f>OFFSET(Picture!G250,Info!$G$9,Info!$H$9)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OFFSET(Picture!H250,Info!$G$9,Info!$H$9)</f>
        <v>0</v>
      </c>
      <c s="9">
        <f>OFFSET(Picture!I250,Info!$G$9,Info!$H$9)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OFFSET(Picture!J250,Info!$G$9,Info!$H$9)</f>
        <v>0</v>
      </c>
      <c s="9">
        <f>OFFSET(Picture!K250,Info!$G$9,Info!$H$9)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OFFSET(Picture!L250,Info!$G$9,Info!$H$9)</f>
        <v>0</v>
      </c>
    </row>
    <row r="86" spans="1:26" ht="13.5">
      <c r="A86" s="7">
        <f>OFFSET(Picture!B251,Info!$G$9,0)</f>
        <v>0</v>
      </c>
      <c s="8">
        <f>OFFSET(Picture!C251,Info!$G$9,Info!$H$9)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OFFSET(Picture!D251,Info!$G$9,Info!$H$9)</f>
        <v>0</v>
      </c>
      <c s="8">
        <f>OFFSET(Picture!E251,Info!$G$9,Info!$H$9)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OFFSET(Picture!F251,Info!$G$9,Info!$H$9)</f>
        <v>0</v>
      </c>
      <c s="8">
        <f>OFFSET(Picture!G251,Info!$G$9,Info!$H$9)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OFFSET(Picture!H251,Info!$G$9,Info!$H$9)</f>
        <v>0</v>
      </c>
      <c s="8">
        <f>OFFSET(Picture!I251,Info!$G$9,Info!$H$9)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OFFSET(Picture!J251,Info!$G$9,Info!$H$9)</f>
        <v>0</v>
      </c>
      <c s="8">
        <f>OFFSET(Picture!K251,Info!$G$9,Info!$H$9)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OFFSET(Picture!L251,Info!$G$9,Info!$H$9)</f>
        <v>0</v>
      </c>
    </row>
    <row r="87" spans="1:26" ht="13.5">
      <c r="A87" s="7">
        <f>OFFSET(Picture!B252,Info!$G$9,0)</f>
        <v>0</v>
      </c>
      <c s="9">
        <f>OFFSET(Picture!C252,Info!$G$9,Info!$H$9)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OFFSET(Picture!D252,Info!$G$9,Info!$H$9)</f>
        <v>0</v>
      </c>
      <c s="9">
        <f>OFFSET(Picture!E252,Info!$G$9,Info!$H$9)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OFFSET(Picture!F252,Info!$G$9,Info!$H$9)</f>
        <v>0</v>
      </c>
      <c s="9">
        <f>OFFSET(Picture!G252,Info!$G$9,Info!$H$9)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OFFSET(Picture!H252,Info!$G$9,Info!$H$9)</f>
        <v>0</v>
      </c>
      <c s="9">
        <f>OFFSET(Picture!I252,Info!$G$9,Info!$H$9)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OFFSET(Picture!J252,Info!$G$9,Info!$H$9)</f>
        <v>0</v>
      </c>
      <c s="9">
        <f>OFFSET(Picture!K252,Info!$G$9,Info!$H$9)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OFFSET(Picture!L252,Info!$G$9,Info!$H$9)</f>
        <v>0</v>
      </c>
    </row>
    <row r="88" spans="1:26" ht="13.5">
      <c r="A88" s="7">
        <f>OFFSET(Picture!B253,Info!$G$9,0)</f>
        <v>0</v>
      </c>
      <c s="8">
        <f>OFFSET(Picture!C253,Info!$G$9,Info!$H$9)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OFFSET(Picture!D253,Info!$G$9,Info!$H$9)</f>
        <v>0</v>
      </c>
      <c s="8">
        <f>OFFSET(Picture!E253,Info!$G$9,Info!$H$9)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OFFSET(Picture!F253,Info!$G$9,Info!$H$9)</f>
        <v>0</v>
      </c>
      <c s="8">
        <f>OFFSET(Picture!G253,Info!$G$9,Info!$H$9)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OFFSET(Picture!H253,Info!$G$9,Info!$H$9)</f>
        <v>0</v>
      </c>
      <c s="8">
        <f>OFFSET(Picture!I253,Info!$G$9,Info!$H$9)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OFFSET(Picture!J253,Info!$G$9,Info!$H$9)</f>
        <v>0</v>
      </c>
      <c s="8">
        <f>OFFSET(Picture!K253,Info!$G$9,Info!$H$9)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OFFSET(Picture!L253,Info!$G$9,Info!$H$9)</f>
        <v>0</v>
      </c>
    </row>
    <row r="89" spans="1:26" ht="13.5">
      <c r="A89" s="7">
        <f>OFFSET(Picture!B254,Info!$G$9,0)</f>
        <v>0</v>
      </c>
      <c s="9">
        <f>OFFSET(Picture!C254,Info!$G$9,Info!$H$9)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OFFSET(Picture!D254,Info!$G$9,Info!$H$9)</f>
        <v>0</v>
      </c>
      <c s="9">
        <f>OFFSET(Picture!E254,Info!$G$9,Info!$H$9)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OFFSET(Picture!F254,Info!$G$9,Info!$H$9)</f>
        <v>0</v>
      </c>
      <c s="9">
        <f>OFFSET(Picture!G254,Info!$G$9,Info!$H$9)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OFFSET(Picture!H254,Info!$G$9,Info!$H$9)</f>
        <v>0</v>
      </c>
      <c s="9">
        <f>OFFSET(Picture!I254,Info!$G$9,Info!$H$9)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OFFSET(Picture!J254,Info!$G$9,Info!$H$9)</f>
        <v>0</v>
      </c>
      <c s="9">
        <f>OFFSET(Picture!K254,Info!$G$9,Info!$H$9)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OFFSET(Picture!L254,Info!$G$9,Info!$H$9)</f>
        <v>0</v>
      </c>
    </row>
    <row r="90" spans="1:26" s="17" customFormat="1" ht="13.5">
      <c r="A90" s="12" t="s">
        <v>329</v>
      </c>
      <c s="13">
        <f>B81-SUM(B82:B84)</f>
        <v>0</v>
      </c>
      <c s="40" t="str">
        <f t="shared" si="59"/>
        <v>NA</v>
      </c>
      <c s="40" t="str">
        <f t="shared" si="49"/>
        <v>NA</v>
      </c>
      <c s="40" t="str">
        <f t="shared" si="50"/>
        <v>NA</v>
      </c>
      <c s="13">
        <f t="shared" ref="F90:Z90" si="64">F81-SUM(F82:F84)</f>
        <v>0</v>
      </c>
      <c s="13">
        <f t="shared" si="64"/>
        <v>0</v>
      </c>
      <c s="40" t="str">
        <f t="shared" si="60"/>
        <v>NA</v>
      </c>
      <c s="40" t="str">
        <f t="shared" si="51"/>
        <v>NA</v>
      </c>
      <c s="40" t="str">
        <f t="shared" si="52"/>
        <v>NA</v>
      </c>
      <c s="13">
        <f t="shared" si="64"/>
        <v>0</v>
      </c>
      <c s="13">
        <f t="shared" si="64"/>
        <v>0</v>
      </c>
      <c s="40" t="str">
        <f t="shared" si="61"/>
        <v>NA</v>
      </c>
      <c s="40" t="str">
        <f t="shared" si="53"/>
        <v>NA</v>
      </c>
      <c s="40" t="str">
        <f t="shared" si="54"/>
        <v>NA</v>
      </c>
      <c s="13">
        <f t="shared" si="64"/>
        <v>0</v>
      </c>
      <c s="13">
        <f t="shared" si="64"/>
        <v>0</v>
      </c>
      <c s="40" t="str">
        <f t="shared" si="62"/>
        <v>NA</v>
      </c>
      <c s="40" t="str">
        <f t="shared" si="55"/>
        <v>NA</v>
      </c>
      <c s="40" t="str">
        <f t="shared" si="56"/>
        <v>NA</v>
      </c>
      <c s="13">
        <f t="shared" si="64"/>
        <v>0</v>
      </c>
      <c s="13">
        <f t="shared" si="64"/>
        <v>0</v>
      </c>
      <c s="40" t="str">
        <f t="shared" si="63"/>
        <v>NA</v>
      </c>
      <c s="40" t="str">
        <f t="shared" si="57"/>
        <v>NA</v>
      </c>
      <c s="40" t="str">
        <f t="shared" si="58"/>
        <v>NA</v>
      </c>
      <c s="13">
        <f t="shared" si="64"/>
        <v>0</v>
      </c>
    </row>
    <row r="91" spans="1:26" ht="13.5">
      <c r="A91" s="7">
        <f>OFFSET(Picture!B255,Info!$G$9,0)</f>
        <v>0</v>
      </c>
      <c s="8">
        <f>OFFSET(Picture!C255,Info!$G$9,Info!$H$9)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OFFSET(Picture!D255,Info!$G$9,Info!$H$9)</f>
        <v>0</v>
      </c>
      <c s="8">
        <f>OFFSET(Picture!E255,Info!$G$9,Info!$H$9)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OFFSET(Picture!F255,Info!$G$9,Info!$H$9)</f>
        <v>0</v>
      </c>
      <c s="8">
        <f>OFFSET(Picture!G255,Info!$G$9,Info!$H$9)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OFFSET(Picture!H255,Info!$G$9,Info!$H$9)</f>
        <v>0</v>
      </c>
      <c s="8">
        <f>OFFSET(Picture!I255,Info!$G$9,Info!$H$9)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OFFSET(Picture!J255,Info!$G$9,Info!$H$9)</f>
        <v>0</v>
      </c>
      <c s="8">
        <f>OFFSET(Picture!K255,Info!$G$9,Info!$H$9)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OFFSET(Picture!L255,Info!$G$9,Info!$H$9)</f>
        <v>0</v>
      </c>
    </row>
    <row r="92" spans="1:26" ht="13.5">
      <c r="A92" s="7">
        <f>OFFSET(Picture!B256,Info!$G$9,0)</f>
        <v>0</v>
      </c>
      <c s="8">
        <f>OFFSET(Picture!C256,Info!$G$9,Info!$H$9)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OFFSET(Picture!D256,Info!$G$9,Info!$H$9)</f>
        <v>0</v>
      </c>
      <c s="8">
        <f>OFFSET(Picture!E256,Info!$G$9,Info!$H$9)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OFFSET(Picture!F256,Info!$G$9,Info!$H$9)</f>
        <v>0</v>
      </c>
      <c s="8">
        <f>OFFSET(Picture!G256,Info!$G$9,Info!$H$9)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OFFSET(Picture!H256,Info!$G$9,Info!$H$9)</f>
        <v>0</v>
      </c>
      <c s="8">
        <f>OFFSET(Picture!I256,Info!$G$9,Info!$H$9)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OFFSET(Picture!J256,Info!$G$9,Info!$H$9)</f>
        <v>0</v>
      </c>
      <c s="8">
        <f>OFFSET(Picture!K256,Info!$G$9,Info!$H$9)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OFFSET(Picture!L256,Info!$G$9,Info!$H$9)</f>
        <v>0</v>
      </c>
    </row>
    <row r="93" spans="1:26" ht="13.5">
      <c r="A93" s="7">
        <f>OFFSET(Picture!B257,Info!$G$9,0)</f>
        <v>0</v>
      </c>
      <c s="8">
        <f>OFFSET(Picture!C257,Info!$G$9,Info!$H$9)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OFFSET(Picture!D257,Info!$G$9,Info!$H$9)</f>
        <v>0</v>
      </c>
      <c s="8">
        <f>OFFSET(Picture!E257,Info!$G$9,Info!$H$9)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OFFSET(Picture!F257,Info!$G$9,Info!$H$9)</f>
        <v>0</v>
      </c>
      <c s="8">
        <f>OFFSET(Picture!G257,Info!$G$9,Info!$H$9)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OFFSET(Picture!H257,Info!$G$9,Info!$H$9)</f>
        <v>0</v>
      </c>
      <c s="8">
        <f>OFFSET(Picture!I257,Info!$G$9,Info!$H$9)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OFFSET(Picture!J257,Info!$G$9,Info!$H$9)</f>
        <v>0</v>
      </c>
      <c s="8">
        <f>OFFSET(Picture!K257,Info!$G$9,Info!$H$9)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OFFSET(Picture!L257,Info!$G$9,Info!$H$9)</f>
        <v>0</v>
      </c>
    </row>
    <row r="94" spans="1:26" ht="13.5">
      <c r="A94" s="7">
        <f>OFFSET(Picture!B258,Info!$G$9,0)</f>
        <v>0</v>
      </c>
      <c s="9">
        <f>OFFSET(Picture!C258,Info!$G$9,Info!$H$9)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OFFSET(Picture!D258,Info!$G$9,Info!$H$9)</f>
        <v>0</v>
      </c>
      <c s="9">
        <f>OFFSET(Picture!E258,Info!$G$9,Info!$H$9)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OFFSET(Picture!F258,Info!$G$9,Info!$H$9)</f>
        <v>0</v>
      </c>
      <c s="9">
        <f>OFFSET(Picture!G258,Info!$G$9,Info!$H$9)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OFFSET(Picture!H258,Info!$G$9,Info!$H$9)</f>
        <v>0</v>
      </c>
      <c s="9">
        <f>OFFSET(Picture!I258,Info!$G$9,Info!$H$9)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OFFSET(Picture!J258,Info!$G$9,Info!$H$9)</f>
        <v>0</v>
      </c>
      <c s="9">
        <f>OFFSET(Picture!K258,Info!$G$9,Info!$H$9)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OFFSET(Picture!L258,Info!$G$9,Info!$H$9)</f>
        <v>0</v>
      </c>
    </row>
    <row r="95" spans="1:26" ht="13.5">
      <c r="A95" s="7">
        <f>OFFSET(Picture!B259,Info!$G$9,0)</f>
        <v>0</v>
      </c>
      <c s="8">
        <f>OFFSET(Picture!C259,Info!$G$9,Info!$H$9)</f>
        <v>0</v>
      </c>
      <c s="36" t="str">
        <f t="shared" si="59"/>
        <v>NA</v>
      </c>
      <c s="36" t="str">
        <f t="shared" si="49"/>
        <v>NA</v>
      </c>
      <c s="36" t="str">
        <f t="shared" si="50"/>
        <v>NA</v>
      </c>
      <c s="8">
        <f>OFFSET(Picture!D259,Info!$G$9,Info!$H$9)</f>
        <v>0</v>
      </c>
      <c s="8">
        <f>OFFSET(Picture!E259,Info!$G$9,Info!$H$9)</f>
        <v>0</v>
      </c>
      <c s="36" t="str">
        <f t="shared" si="60"/>
        <v>NA</v>
      </c>
      <c s="36" t="str">
        <f t="shared" si="51"/>
        <v>NA</v>
      </c>
      <c s="36" t="str">
        <f t="shared" si="52"/>
        <v>NA</v>
      </c>
      <c s="8">
        <f>OFFSET(Picture!F259,Info!$G$9,Info!$H$9)</f>
        <v>0</v>
      </c>
      <c s="8">
        <f>OFFSET(Picture!G259,Info!$G$9,Info!$H$9)</f>
        <v>0</v>
      </c>
      <c s="36" t="str">
        <f t="shared" si="61"/>
        <v>NA</v>
      </c>
      <c s="36" t="str">
        <f t="shared" si="53"/>
        <v>NA</v>
      </c>
      <c s="36" t="str">
        <f t="shared" si="54"/>
        <v>NA</v>
      </c>
      <c s="8">
        <f>OFFSET(Picture!H259,Info!$G$9,Info!$H$9)</f>
        <v>0</v>
      </c>
      <c s="8">
        <f>OFFSET(Picture!I259,Info!$G$9,Info!$H$9)</f>
        <v>0</v>
      </c>
      <c s="36" t="str">
        <f t="shared" si="62"/>
        <v>NA</v>
      </c>
      <c s="36" t="str">
        <f t="shared" si="55"/>
        <v>NA</v>
      </c>
      <c s="36" t="str">
        <f t="shared" si="56"/>
        <v>NA</v>
      </c>
      <c s="8">
        <f>OFFSET(Picture!J259,Info!$G$9,Info!$H$9)</f>
        <v>0</v>
      </c>
      <c s="8">
        <f>OFFSET(Picture!K259,Info!$G$9,Info!$H$9)</f>
        <v>0</v>
      </c>
      <c s="36" t="str">
        <f t="shared" si="63"/>
        <v>NA</v>
      </c>
      <c s="36" t="str">
        <f t="shared" si="57"/>
        <v>NA</v>
      </c>
      <c s="36" t="str">
        <f t="shared" si="58"/>
        <v>NA</v>
      </c>
      <c s="8">
        <f>OFFSET(Picture!L259,Info!$G$9,Info!$H$9)</f>
        <v>0</v>
      </c>
    </row>
    <row r="96" spans="1:26" ht="13.5">
      <c r="A96" s="7">
        <f>OFFSET(Picture!B260,Info!$G$9,0)</f>
        <v>0</v>
      </c>
      <c s="9">
        <f>OFFSET(Picture!C260,Info!$G$9,Info!$H$9)</f>
        <v>0</v>
      </c>
      <c s="39" t="str">
        <f t="shared" si="59"/>
        <v>NA</v>
      </c>
      <c s="39" t="str">
        <f t="shared" si="49"/>
        <v>NA</v>
      </c>
      <c s="39" t="str">
        <f t="shared" si="50"/>
        <v>NA</v>
      </c>
      <c s="9">
        <f>OFFSET(Picture!D260,Info!$G$9,Info!$H$9)</f>
        <v>0</v>
      </c>
      <c s="9">
        <f>OFFSET(Picture!E260,Info!$G$9,Info!$H$9)</f>
        <v>0</v>
      </c>
      <c s="39" t="str">
        <f t="shared" si="60"/>
        <v>NA</v>
      </c>
      <c s="39" t="str">
        <f t="shared" si="51"/>
        <v>NA</v>
      </c>
      <c s="39" t="str">
        <f t="shared" si="52"/>
        <v>NA</v>
      </c>
      <c s="9">
        <f>OFFSET(Picture!F260,Info!$G$9,Info!$H$9)</f>
        <v>0</v>
      </c>
      <c s="9">
        <f>OFFSET(Picture!G260,Info!$G$9,Info!$H$9)</f>
        <v>0</v>
      </c>
      <c s="39" t="str">
        <f t="shared" si="61"/>
        <v>NA</v>
      </c>
      <c s="39" t="str">
        <f t="shared" si="53"/>
        <v>NA</v>
      </c>
      <c s="39" t="str">
        <f t="shared" si="54"/>
        <v>NA</v>
      </c>
      <c s="9">
        <f>OFFSET(Picture!H260,Info!$G$9,Info!$H$9)</f>
        <v>0</v>
      </c>
      <c s="9">
        <f>OFFSET(Picture!I260,Info!$G$9,Info!$H$9)</f>
        <v>0</v>
      </c>
      <c s="39" t="str">
        <f t="shared" si="62"/>
        <v>NA</v>
      </c>
      <c s="39" t="str">
        <f t="shared" si="55"/>
        <v>NA</v>
      </c>
      <c s="39" t="str">
        <f t="shared" si="56"/>
        <v>NA</v>
      </c>
      <c s="9">
        <f>OFFSET(Picture!J260,Info!$G$9,Info!$H$9)</f>
        <v>0</v>
      </c>
      <c s="9">
        <f>OFFSET(Picture!K260,Info!$G$9,Info!$H$9)</f>
        <v>0</v>
      </c>
      <c s="39" t="str">
        <f t="shared" si="63"/>
        <v>NA</v>
      </c>
      <c s="39" t="str">
        <f t="shared" si="57"/>
        <v>NA</v>
      </c>
      <c s="39" t="str">
        <f t="shared" si="58"/>
        <v>NA</v>
      </c>
      <c s="9">
        <f>OFFSET(Picture!L260,Info!$G$9,Info!$H$9)</f>
        <v>0</v>
      </c>
    </row>
    <row r="97" spans="1:26" s="17" customFormat="1" ht="13.5">
      <c r="A97" s="12" t="s">
        <v>48</v>
      </c>
      <c s="13">
        <f>B68-B69-B81-B91-B95-B96</f>
        <v>0</v>
      </c>
      <c s="40" t="str">
        <f t="shared" si="59"/>
        <v>NA</v>
      </c>
      <c s="40" t="str">
        <f t="shared" si="49"/>
        <v>NA</v>
      </c>
      <c s="40" t="str">
        <f t="shared" si="50"/>
        <v>NA</v>
      </c>
      <c s="13">
        <f t="shared" ref="F97:Z97" si="65">F68-F69-F81-F91-F95-F96</f>
        <v>0</v>
      </c>
      <c s="13">
        <f t="shared" si="65"/>
        <v>0</v>
      </c>
      <c s="40" t="str">
        <f t="shared" si="60"/>
        <v>NA</v>
      </c>
      <c s="40" t="str">
        <f t="shared" si="51"/>
        <v>NA</v>
      </c>
      <c s="40" t="str">
        <f t="shared" si="52"/>
        <v>NA</v>
      </c>
      <c s="13">
        <f t="shared" si="65"/>
        <v>0</v>
      </c>
      <c s="13">
        <f t="shared" si="65"/>
        <v>0</v>
      </c>
      <c s="40" t="str">
        <f t="shared" si="61"/>
        <v>NA</v>
      </c>
      <c s="40" t="str">
        <f t="shared" si="53"/>
        <v>NA</v>
      </c>
      <c s="40" t="str">
        <f t="shared" si="54"/>
        <v>NA</v>
      </c>
      <c s="13">
        <f t="shared" si="65"/>
        <v>0</v>
      </c>
      <c s="13">
        <f t="shared" si="65"/>
        <v>0</v>
      </c>
      <c s="40" t="str">
        <f t="shared" si="62"/>
        <v>NA</v>
      </c>
      <c s="40" t="str">
        <f t="shared" si="55"/>
        <v>NA</v>
      </c>
      <c s="40" t="str">
        <f t="shared" si="56"/>
        <v>NA</v>
      </c>
      <c s="13">
        <f t="shared" si="65"/>
        <v>0</v>
      </c>
      <c s="13">
        <f t="shared" si="65"/>
        <v>0</v>
      </c>
      <c s="40" t="str">
        <f t="shared" si="63"/>
        <v>NA</v>
      </c>
      <c s="40" t="str">
        <f t="shared" si="57"/>
        <v>NA</v>
      </c>
      <c s="40" t="str">
        <f t="shared" si="58"/>
        <v>NA</v>
      </c>
      <c s="13">
        <f t="shared" si="65"/>
        <v>0</v>
      </c>
    </row>
    <row r="98" spans="1:26" ht="13.5">
      <c r="A98" s="7">
        <f>OFFSET(Picture!B261,Info!$G$9,0)</f>
        <v>0</v>
      </c>
      <c s="8">
        <f>OFFSET(Picture!C261,Info!$G$9,Info!$H$9)</f>
        <v>0</v>
      </c>
      <c s="36" t="str">
        <f t="shared" si="59"/>
        <v>NA</v>
      </c>
      <c s="36" t="str">
        <f>IF(ISERROR(B98/B$98*100),"NA",B98/B$98*100)</f>
        <v>NA</v>
      </c>
      <c s="36" t="str">
        <f>IF(ISERROR(D98-(F98/F$98*100)),"NA",D98-(F98/F$98*100))</f>
        <v>NA</v>
      </c>
      <c s="8">
        <f>OFFSET(Picture!D261,Info!$G$9,Info!$H$9)</f>
        <v>0</v>
      </c>
      <c s="8">
        <f>OFFSET(Picture!E261,Info!$G$9,Info!$H$9)</f>
        <v>0</v>
      </c>
      <c s="36" t="str">
        <f t="shared" si="60"/>
        <v>NA</v>
      </c>
      <c s="36" t="str">
        <f>IF(ISERROR(G98/G$98*100),"NA",G98/G$98*100)</f>
        <v>NA</v>
      </c>
      <c s="36" t="str">
        <f>IF(ISERROR(I98-(K98/K$98*100)),"NA",I98-(K98/K$98*100))</f>
        <v>NA</v>
      </c>
      <c s="8">
        <f>OFFSET(Picture!F261,Info!$G$9,Info!$H$9)</f>
        <v>0</v>
      </c>
      <c s="8">
        <f>OFFSET(Picture!G261,Info!$G$9,Info!$H$9)</f>
        <v>0</v>
      </c>
      <c s="36" t="str">
        <f t="shared" si="61"/>
        <v>NA</v>
      </c>
      <c s="36" t="str">
        <f>IF(ISERROR(L98/L$98*100),"NA",L98/L$98*100)</f>
        <v>NA</v>
      </c>
      <c s="36" t="str">
        <f>IF(ISERROR(N98-(P98/P$98*100)),"NA",N98-(P98/P$98*100))</f>
        <v>NA</v>
      </c>
      <c s="8">
        <f>OFFSET(Picture!H261,Info!$G$9,Info!$H$9)</f>
        <v>0</v>
      </c>
      <c s="8">
        <f>OFFSET(Picture!I261,Info!$G$9,Info!$H$9)</f>
        <v>0</v>
      </c>
      <c s="36" t="str">
        <f t="shared" si="62"/>
        <v>NA</v>
      </c>
      <c s="36" t="str">
        <f>IF(ISERROR(Q98/Q$98*100),"NA",Q98/Q$98*100)</f>
        <v>NA</v>
      </c>
      <c s="36" t="str">
        <f>IF(ISERROR(S98-(U98/U$98*100)),"NA",S98-(U98/U$98*100))</f>
        <v>NA</v>
      </c>
      <c s="8">
        <f>OFFSET(Picture!J261,Info!$G$9,Info!$H$9)</f>
        <v>0</v>
      </c>
      <c s="8">
        <f>OFFSET(Picture!K261,Info!$G$9,Info!$H$9)</f>
        <v>0</v>
      </c>
      <c s="36" t="str">
        <f t="shared" si="63"/>
        <v>NA</v>
      </c>
      <c s="36" t="str">
        <f>IF(ISERROR(V98/V$98*100),"NA",V98/V$98*100)</f>
        <v>NA</v>
      </c>
      <c s="36" t="str">
        <f>IF(ISERROR(X98-(Z98/Z$98*100)),"NA",X98-(Z98/Z$98*100))</f>
        <v>NA</v>
      </c>
      <c s="8">
        <f>OFFSET(Picture!L261,Info!$G$9,Info!$H$9)</f>
        <v>0</v>
      </c>
    </row>
    <row r="99" spans="1:26" ht="13.5">
      <c r="A99" s="7">
        <f>OFFSET(Picture!B262,Info!$G$9,0)</f>
        <v>0</v>
      </c>
      <c s="9">
        <f>OFFSET(Picture!C262,Info!$G$9,Info!$H$9)</f>
        <v>0</v>
      </c>
      <c s="39" t="str">
        <f t="shared" si="59"/>
        <v>NA</v>
      </c>
      <c s="39" t="str">
        <f t="shared" ref="D99:D104" si="66">IF(ISERROR(B99/B$98*100),"NA",B99/B$98*100)</f>
        <v>NA</v>
      </c>
      <c s="39" t="str">
        <f t="shared" ref="E99:E104" si="67">IF(ISERROR(D99-(F99/F$98*100)),"NA",D99-(F99/F$98*100))</f>
        <v>NA</v>
      </c>
      <c s="9">
        <f>OFFSET(Picture!D262,Info!$G$9,Info!$H$9)</f>
        <v>0</v>
      </c>
      <c s="9">
        <f>OFFSET(Picture!E262,Info!$G$9,Info!$H$9)</f>
        <v>0</v>
      </c>
      <c s="39" t="str">
        <f t="shared" si="60"/>
        <v>NA</v>
      </c>
      <c s="39" t="str">
        <f t="shared" ref="I99:I104" si="68">IF(ISERROR(G99/G$98*100),"NA",G99/G$98*100)</f>
        <v>NA</v>
      </c>
      <c s="39" t="str">
        <f t="shared" ref="J99:J104" si="69">IF(ISERROR(I99-(K99/K$98*100)),"NA",I99-(K99/K$98*100))</f>
        <v>NA</v>
      </c>
      <c s="9">
        <f>OFFSET(Picture!F262,Info!$G$9,Info!$H$9)</f>
        <v>0</v>
      </c>
      <c s="9">
        <f>OFFSET(Picture!G262,Info!$G$9,Info!$H$9)</f>
        <v>0</v>
      </c>
      <c s="39" t="str">
        <f t="shared" si="61"/>
        <v>NA</v>
      </c>
      <c s="39" t="str">
        <f t="shared" ref="N99:N104" si="70">IF(ISERROR(L99/L$98*100),"NA",L99/L$98*100)</f>
        <v>NA</v>
      </c>
      <c s="39" t="str">
        <f t="shared" ref="O99:O104" si="71">IF(ISERROR(N99-(P99/P$98*100)),"NA",N99-(P99/P$98*100))</f>
        <v>NA</v>
      </c>
      <c s="9">
        <f>OFFSET(Picture!H262,Info!$G$9,Info!$H$9)</f>
        <v>0</v>
      </c>
      <c s="9">
        <f>OFFSET(Picture!I262,Info!$G$9,Info!$H$9)</f>
        <v>0</v>
      </c>
      <c s="39" t="str">
        <f t="shared" si="62"/>
        <v>NA</v>
      </c>
      <c s="39" t="str">
        <f t="shared" ref="S99:S104" si="72">IF(ISERROR(Q99/Q$98*100),"NA",Q99/Q$98*100)</f>
        <v>NA</v>
      </c>
      <c s="39" t="str">
        <f t="shared" ref="T99:T104" si="73">IF(ISERROR(S99-(U99/U$98*100)),"NA",S99-(U99/U$98*100))</f>
        <v>NA</v>
      </c>
      <c s="9">
        <f>OFFSET(Picture!J262,Info!$G$9,Info!$H$9)</f>
        <v>0</v>
      </c>
      <c s="9">
        <f>OFFSET(Picture!K262,Info!$G$9,Info!$H$9)</f>
        <v>0</v>
      </c>
      <c s="39" t="str">
        <f t="shared" si="63"/>
        <v>NA</v>
      </c>
      <c s="39" t="str">
        <f t="shared" ref="X99:X104" si="74">IF(ISERROR(V99/V$98*100),"NA",V99/V$98*100)</f>
        <v>NA</v>
      </c>
      <c s="39" t="str">
        <f t="shared" ref="Y99:Y104" si="75">IF(ISERROR(X99-(Z99/Z$98*100)),"NA",X99-(Z99/Z$98*100))</f>
        <v>NA</v>
      </c>
      <c s="9">
        <f>OFFSET(Picture!L262,Info!$G$9,Info!$H$9)</f>
        <v>0</v>
      </c>
    </row>
    <row r="100" spans="1:26" ht="13.5">
      <c r="A100" s="7">
        <f>OFFSET(Picture!B263,Info!$G$9,0)</f>
        <v>0</v>
      </c>
      <c s="8">
        <f>OFFSET(Picture!C263,Info!$G$9,Info!$H$9)</f>
        <v>0</v>
      </c>
      <c s="36" t="str">
        <f t="shared" si="59"/>
        <v>NA</v>
      </c>
      <c s="36" t="str">
        <f t="shared" si="66"/>
        <v>NA</v>
      </c>
      <c s="36" t="str">
        <f t="shared" si="67"/>
        <v>NA</v>
      </c>
      <c s="8">
        <f>OFFSET(Picture!D263,Info!$G$9,Info!$H$9)</f>
        <v>0</v>
      </c>
      <c s="8">
        <f>OFFSET(Picture!E263,Info!$G$9,Info!$H$9)</f>
        <v>0</v>
      </c>
      <c s="36" t="str">
        <f t="shared" si="60"/>
        <v>NA</v>
      </c>
      <c s="36" t="str">
        <f t="shared" si="68"/>
        <v>NA</v>
      </c>
      <c s="36" t="str">
        <f t="shared" si="69"/>
        <v>NA</v>
      </c>
      <c s="8">
        <f>OFFSET(Picture!F263,Info!$G$9,Info!$H$9)</f>
        <v>0</v>
      </c>
      <c s="8">
        <f>OFFSET(Picture!G263,Info!$G$9,Info!$H$9)</f>
        <v>0</v>
      </c>
      <c s="36" t="str">
        <f t="shared" si="61"/>
        <v>NA</v>
      </c>
      <c s="36" t="str">
        <f t="shared" si="70"/>
        <v>NA</v>
      </c>
      <c s="36" t="str">
        <f t="shared" si="71"/>
        <v>NA</v>
      </c>
      <c s="8">
        <f>OFFSET(Picture!H263,Info!$G$9,Info!$H$9)</f>
        <v>0</v>
      </c>
      <c s="8">
        <f>OFFSET(Picture!I263,Info!$G$9,Info!$H$9)</f>
        <v>0</v>
      </c>
      <c s="36" t="str">
        <f t="shared" si="62"/>
        <v>NA</v>
      </c>
      <c s="36" t="str">
        <f t="shared" si="72"/>
        <v>NA</v>
      </c>
      <c s="36" t="str">
        <f t="shared" si="73"/>
        <v>NA</v>
      </c>
      <c s="8">
        <f>OFFSET(Picture!J263,Info!$G$9,Info!$H$9)</f>
        <v>0</v>
      </c>
      <c s="8">
        <f>OFFSET(Picture!K263,Info!$G$9,Info!$H$9)</f>
        <v>0</v>
      </c>
      <c s="36" t="str">
        <f t="shared" si="63"/>
        <v>NA</v>
      </c>
      <c s="36" t="str">
        <f t="shared" si="74"/>
        <v>NA</v>
      </c>
      <c s="36" t="str">
        <f t="shared" si="75"/>
        <v>NA</v>
      </c>
      <c s="8">
        <f>OFFSET(Picture!L263,Info!$G$9,Info!$H$9)</f>
        <v>0</v>
      </c>
    </row>
    <row r="101" spans="1:26" ht="13.5">
      <c r="A101" s="7">
        <f>OFFSET(Picture!B264,Info!$G$9,0)</f>
        <v>0</v>
      </c>
      <c s="9">
        <f>OFFSET(Picture!C264,Info!$G$9,Info!$H$9)</f>
        <v>0</v>
      </c>
      <c s="39" t="str">
        <f t="shared" si="59"/>
        <v>NA</v>
      </c>
      <c s="39" t="str">
        <f t="shared" si="66"/>
        <v>NA</v>
      </c>
      <c s="39" t="str">
        <f t="shared" si="67"/>
        <v>NA</v>
      </c>
      <c s="9">
        <f>OFFSET(Picture!D264,Info!$G$9,Info!$H$9)</f>
        <v>0</v>
      </c>
      <c s="9">
        <f>OFFSET(Picture!E264,Info!$G$9,Info!$H$9)</f>
        <v>0</v>
      </c>
      <c s="39" t="str">
        <f t="shared" si="60"/>
        <v>NA</v>
      </c>
      <c s="39" t="str">
        <f t="shared" si="68"/>
        <v>NA</v>
      </c>
      <c s="39" t="str">
        <f t="shared" si="69"/>
        <v>NA</v>
      </c>
      <c s="9">
        <f>OFFSET(Picture!F264,Info!$G$9,Info!$H$9)</f>
        <v>0</v>
      </c>
      <c s="9">
        <f>OFFSET(Picture!G264,Info!$G$9,Info!$H$9)</f>
        <v>0</v>
      </c>
      <c s="39" t="str">
        <f t="shared" si="61"/>
        <v>NA</v>
      </c>
      <c s="39" t="str">
        <f t="shared" si="70"/>
        <v>NA</v>
      </c>
      <c s="39" t="str">
        <f t="shared" si="71"/>
        <v>NA</v>
      </c>
      <c s="9">
        <f>OFFSET(Picture!H264,Info!$G$9,Info!$H$9)</f>
        <v>0</v>
      </c>
      <c s="9">
        <f>OFFSET(Picture!I264,Info!$G$9,Info!$H$9)</f>
        <v>0</v>
      </c>
      <c s="39" t="str">
        <f t="shared" si="62"/>
        <v>NA</v>
      </c>
      <c s="39" t="str">
        <f t="shared" si="72"/>
        <v>NA</v>
      </c>
      <c s="39" t="str">
        <f t="shared" si="73"/>
        <v>NA</v>
      </c>
      <c s="9">
        <f>OFFSET(Picture!J264,Info!$G$9,Info!$H$9)</f>
        <v>0</v>
      </c>
      <c s="9">
        <f>OFFSET(Picture!K264,Info!$G$9,Info!$H$9)</f>
        <v>0</v>
      </c>
      <c s="39" t="str">
        <f t="shared" si="63"/>
        <v>NA</v>
      </c>
      <c s="39" t="str">
        <f t="shared" si="74"/>
        <v>NA</v>
      </c>
      <c s="39" t="str">
        <f t="shared" si="75"/>
        <v>NA</v>
      </c>
      <c s="9">
        <f>OFFSET(Picture!L264,Info!$G$9,Info!$H$9)</f>
        <v>0</v>
      </c>
    </row>
    <row r="102" spans="1:26" ht="13.5">
      <c r="A102" s="7">
        <f>OFFSET(Picture!B265,Info!$G$9,0)</f>
        <v>0</v>
      </c>
      <c s="8">
        <f>OFFSET(Picture!C265,Info!$G$9,Info!$H$9)</f>
        <v>0</v>
      </c>
      <c s="36" t="str">
        <f t="shared" si="59"/>
        <v>NA</v>
      </c>
      <c s="36" t="str">
        <f t="shared" si="66"/>
        <v>NA</v>
      </c>
      <c s="36" t="str">
        <f t="shared" si="67"/>
        <v>NA</v>
      </c>
      <c s="8">
        <f>OFFSET(Picture!D265,Info!$G$9,Info!$H$9)</f>
        <v>0</v>
      </c>
      <c s="8">
        <f>OFFSET(Picture!E265,Info!$G$9,Info!$H$9)</f>
        <v>0</v>
      </c>
      <c s="36" t="str">
        <f t="shared" si="60"/>
        <v>NA</v>
      </c>
      <c s="36" t="str">
        <f t="shared" si="68"/>
        <v>NA</v>
      </c>
      <c s="36" t="str">
        <f t="shared" si="69"/>
        <v>NA</v>
      </c>
      <c s="8">
        <f>OFFSET(Picture!F265,Info!$G$9,Info!$H$9)</f>
        <v>0</v>
      </c>
      <c s="8">
        <f>OFFSET(Picture!G265,Info!$G$9,Info!$H$9)</f>
        <v>0</v>
      </c>
      <c s="36" t="str">
        <f t="shared" si="61"/>
        <v>NA</v>
      </c>
      <c s="36" t="str">
        <f t="shared" si="70"/>
        <v>NA</v>
      </c>
      <c s="36" t="str">
        <f t="shared" si="71"/>
        <v>NA</v>
      </c>
      <c s="8">
        <f>OFFSET(Picture!H265,Info!$G$9,Info!$H$9)</f>
        <v>0</v>
      </c>
      <c s="8">
        <f>OFFSET(Picture!I265,Info!$G$9,Info!$H$9)</f>
        <v>0</v>
      </c>
      <c s="36" t="str">
        <f t="shared" si="62"/>
        <v>NA</v>
      </c>
      <c s="36" t="str">
        <f t="shared" si="72"/>
        <v>NA</v>
      </c>
      <c s="36" t="str">
        <f t="shared" si="73"/>
        <v>NA</v>
      </c>
      <c s="8">
        <f>OFFSET(Picture!J265,Info!$G$9,Info!$H$9)</f>
        <v>0</v>
      </c>
      <c s="8">
        <f>OFFSET(Picture!K265,Info!$G$9,Info!$H$9)</f>
        <v>0</v>
      </c>
      <c s="36" t="str">
        <f t="shared" si="63"/>
        <v>NA</v>
      </c>
      <c s="36" t="str">
        <f t="shared" si="74"/>
        <v>NA</v>
      </c>
      <c s="36" t="str">
        <f t="shared" si="75"/>
        <v>NA</v>
      </c>
      <c s="8">
        <f>OFFSET(Picture!L265,Info!$G$9,Info!$H$9)</f>
        <v>0</v>
      </c>
    </row>
    <row r="103" spans="1:26" ht="13.5">
      <c r="A103" s="7">
        <f>OFFSET(Picture!B266,Info!$G$9,0)</f>
        <v>0</v>
      </c>
      <c s="9">
        <f>OFFSET(Picture!C266,Info!$G$9,Info!$H$9)</f>
        <v>0</v>
      </c>
      <c s="39" t="str">
        <f t="shared" si="59"/>
        <v>NA</v>
      </c>
      <c s="39" t="str">
        <f t="shared" si="66"/>
        <v>NA</v>
      </c>
      <c s="39" t="str">
        <f t="shared" si="67"/>
        <v>NA</v>
      </c>
      <c s="9">
        <f>OFFSET(Picture!D266,Info!$G$9,Info!$H$9)</f>
        <v>0</v>
      </c>
      <c s="9">
        <f>OFFSET(Picture!E266,Info!$G$9,Info!$H$9)</f>
        <v>0</v>
      </c>
      <c s="39" t="str">
        <f t="shared" si="60"/>
        <v>NA</v>
      </c>
      <c s="39" t="str">
        <f t="shared" si="68"/>
        <v>NA</v>
      </c>
      <c s="39" t="str">
        <f t="shared" si="69"/>
        <v>NA</v>
      </c>
      <c s="9">
        <f>OFFSET(Picture!F266,Info!$G$9,Info!$H$9)</f>
        <v>0</v>
      </c>
      <c s="9">
        <f>OFFSET(Picture!G266,Info!$G$9,Info!$H$9)</f>
        <v>0</v>
      </c>
      <c s="39" t="str">
        <f t="shared" si="61"/>
        <v>NA</v>
      </c>
      <c s="39" t="str">
        <f t="shared" si="70"/>
        <v>NA</v>
      </c>
      <c s="39" t="str">
        <f t="shared" si="71"/>
        <v>NA</v>
      </c>
      <c s="9">
        <f>OFFSET(Picture!H266,Info!$G$9,Info!$H$9)</f>
        <v>0</v>
      </c>
      <c s="9">
        <f>OFFSET(Picture!I266,Info!$G$9,Info!$H$9)</f>
        <v>0</v>
      </c>
      <c s="39" t="str">
        <f t="shared" si="62"/>
        <v>NA</v>
      </c>
      <c s="39" t="str">
        <f t="shared" si="72"/>
        <v>NA</v>
      </c>
      <c s="39" t="str">
        <f t="shared" si="73"/>
        <v>NA</v>
      </c>
      <c s="9">
        <f>OFFSET(Picture!J266,Info!$G$9,Info!$H$9)</f>
        <v>0</v>
      </c>
      <c s="9">
        <f>OFFSET(Picture!K266,Info!$G$9,Info!$H$9)</f>
        <v>0</v>
      </c>
      <c s="39" t="str">
        <f t="shared" si="63"/>
        <v>NA</v>
      </c>
      <c s="39" t="str">
        <f t="shared" si="74"/>
        <v>NA</v>
      </c>
      <c s="39" t="str">
        <f t="shared" si="75"/>
        <v>NA</v>
      </c>
      <c s="9">
        <f>OFFSET(Picture!L266,Info!$G$9,Info!$H$9)</f>
        <v>0</v>
      </c>
    </row>
    <row r="104" spans="1:26" s="17" customFormat="1" ht="13.5">
      <c r="A104" s="12" t="s">
        <v>330</v>
      </c>
      <c s="13">
        <f>B98-SUM(B99:B103)</f>
        <v>0</v>
      </c>
      <c s="40" t="str">
        <f t="shared" si="59"/>
        <v>NA</v>
      </c>
      <c s="40" t="str">
        <f t="shared" si="66"/>
        <v>NA</v>
      </c>
      <c s="40" t="str">
        <f t="shared" si="67"/>
        <v>NA</v>
      </c>
      <c s="13">
        <f t="shared" ref="F104:Z104" si="76">F98-SUM(F99:F103)</f>
        <v>0</v>
      </c>
      <c s="13">
        <f t="shared" si="76"/>
        <v>0</v>
      </c>
      <c s="40" t="str">
        <f t="shared" si="60"/>
        <v>NA</v>
      </c>
      <c s="40" t="str">
        <f t="shared" si="68"/>
        <v>NA</v>
      </c>
      <c s="40" t="str">
        <f t="shared" si="69"/>
        <v>NA</v>
      </c>
      <c s="13">
        <f t="shared" si="76"/>
        <v>0</v>
      </c>
      <c s="13">
        <f t="shared" si="76"/>
        <v>0</v>
      </c>
      <c s="40" t="str">
        <f t="shared" si="61"/>
        <v>NA</v>
      </c>
      <c s="40" t="str">
        <f t="shared" si="70"/>
        <v>NA</v>
      </c>
      <c s="40" t="str">
        <f t="shared" si="71"/>
        <v>NA</v>
      </c>
      <c s="13">
        <f t="shared" si="76"/>
        <v>0</v>
      </c>
      <c s="13">
        <f t="shared" si="76"/>
        <v>0</v>
      </c>
      <c s="40" t="str">
        <f t="shared" si="62"/>
        <v>NA</v>
      </c>
      <c s="40" t="str">
        <f t="shared" si="72"/>
        <v>NA</v>
      </c>
      <c s="40" t="str">
        <f t="shared" si="73"/>
        <v>NA</v>
      </c>
      <c s="13">
        <f t="shared" si="76"/>
        <v>0</v>
      </c>
      <c s="13">
        <f t="shared" si="76"/>
        <v>0</v>
      </c>
      <c s="40" t="str">
        <f t="shared" si="63"/>
        <v>NA</v>
      </c>
      <c s="40" t="str">
        <f t="shared" si="74"/>
        <v>NA</v>
      </c>
      <c s="40" t="str">
        <f t="shared" si="75"/>
        <v>NA</v>
      </c>
      <c s="13">
        <f t="shared" si="76"/>
        <v>0</v>
      </c>
    </row>
    <row r="105" spans="1:26" ht="13.5">
      <c r="A105" s="7">
        <f>OFFSET(Picture!B267,Info!$G$9,0)</f>
        <v>0</v>
      </c>
      <c s="8">
        <f>OFFSET(Picture!C267,Info!$G$9,Info!$H$9)</f>
        <v>0</v>
      </c>
      <c s="36" t="str">
        <f t="shared" si="59"/>
        <v>NA</v>
      </c>
      <c s="36" t="str">
        <f>IF(ISERROR(B105/B$105*100),"NA",B105/B$105*100)</f>
        <v>NA</v>
      </c>
      <c s="36" t="str">
        <f>IF(ISERROR(D105-(F105/F$105*100)),"NA",D105-(F105/F$105*100))</f>
        <v>NA</v>
      </c>
      <c s="8">
        <f>OFFSET(Picture!D267,Info!$G$9,Info!$H$9)</f>
        <v>0</v>
      </c>
      <c s="8">
        <f>OFFSET(Picture!E267,Info!$G$9,Info!$H$9)</f>
        <v>0</v>
      </c>
      <c s="36" t="str">
        <f t="shared" si="60"/>
        <v>NA</v>
      </c>
      <c s="36" t="str">
        <f>IF(ISERROR(G105/G$105*100),"NA",G105/G$105*100)</f>
        <v>NA</v>
      </c>
      <c s="36" t="str">
        <f>IF(ISERROR(I105-(K105/K$105*100)),"NA",I105-(K105/K$105*100))</f>
        <v>NA</v>
      </c>
      <c s="8">
        <f>OFFSET(Picture!F267,Info!$G$9,Info!$H$9)</f>
        <v>0</v>
      </c>
      <c s="8">
        <f>OFFSET(Picture!G267,Info!$G$9,Info!$H$9)</f>
        <v>0</v>
      </c>
      <c s="36" t="str">
        <f t="shared" si="61"/>
        <v>NA</v>
      </c>
      <c s="36" t="str">
        <f>IF(ISERROR(L105/L$105*100),"NA",L105/L$105*100)</f>
        <v>NA</v>
      </c>
      <c s="36" t="str">
        <f>IF(ISERROR(N105-(P105/P$105*100)),"NA",N105-(P105/P$105*100))</f>
        <v>NA</v>
      </c>
      <c s="8">
        <f>OFFSET(Picture!H267,Info!$G$9,Info!$H$9)</f>
        <v>0</v>
      </c>
      <c s="8">
        <f>OFFSET(Picture!I267,Info!$G$9,Info!$H$9)</f>
        <v>0</v>
      </c>
      <c s="36" t="str">
        <f t="shared" si="62"/>
        <v>NA</v>
      </c>
      <c s="36" t="str">
        <f>IF(ISERROR(Q105/Q$105*100),"NA",Q105/Q$105*100)</f>
        <v>NA</v>
      </c>
      <c s="36" t="str">
        <f>IF(ISERROR(S105-(U105/U$105*100)),"NA",S105-(U105/U$105*100))</f>
        <v>NA</v>
      </c>
      <c s="8">
        <f>OFFSET(Picture!J267,Info!$G$9,Info!$H$9)</f>
        <v>0</v>
      </c>
      <c s="8">
        <f>OFFSET(Picture!K267,Info!$G$9,Info!$H$9)</f>
        <v>0</v>
      </c>
      <c s="36" t="str">
        <f t="shared" si="63"/>
        <v>NA</v>
      </c>
      <c s="36" t="str">
        <f>IF(ISERROR(V105/V$105*100),"NA",V105/V$105*100)</f>
        <v>NA</v>
      </c>
      <c s="36" t="str">
        <f>IF(ISERROR(X105-(Z105/Z$105*100)),"NA",X105-(Z105/Z$105*100))</f>
        <v>NA</v>
      </c>
      <c s="8">
        <f>OFFSET(Picture!L267,Info!$G$9,Info!$H$9)</f>
        <v>0</v>
      </c>
    </row>
    <row r="106" spans="1:26" ht="13.5">
      <c r="A106" s="7">
        <f>OFFSET(Picture!B268,Info!$G$9,0)</f>
        <v>0</v>
      </c>
      <c s="9">
        <f>OFFSET(Picture!C268,Info!$G$9,Info!$H$9)</f>
        <v>0</v>
      </c>
      <c s="39" t="str">
        <f t="shared" si="59"/>
        <v>NA</v>
      </c>
      <c s="39" t="str">
        <f t="shared" ref="D106:D140" si="77">IF(ISERROR(B106/B$105*100),"NA",B106/B$105*100)</f>
        <v>NA</v>
      </c>
      <c s="39" t="str">
        <f t="shared" ref="E106:E140" si="78">IF(ISERROR(D106-(F106/F$105*100)),"NA",D106-(F106/F$105*100))</f>
        <v>NA</v>
      </c>
      <c s="9">
        <f>OFFSET(Picture!D268,Info!$G$9,Info!$H$9)</f>
        <v>0</v>
      </c>
      <c s="9">
        <f>OFFSET(Picture!E268,Info!$G$9,Info!$H$9)</f>
        <v>0</v>
      </c>
      <c s="39" t="str">
        <f t="shared" si="60"/>
        <v>NA</v>
      </c>
      <c s="39" t="str">
        <f t="shared" ref="I106:I140" si="79">IF(ISERROR(G106/G$105*100),"NA",G106/G$105*100)</f>
        <v>NA</v>
      </c>
      <c s="39" t="str">
        <f t="shared" ref="J106:J140" si="80">IF(ISERROR(I106-(K106/K$105*100)),"NA",I106-(K106/K$105*100))</f>
        <v>NA</v>
      </c>
      <c s="9">
        <f>OFFSET(Picture!F268,Info!$G$9,Info!$H$9)</f>
        <v>0</v>
      </c>
      <c s="9">
        <f>OFFSET(Picture!G268,Info!$G$9,Info!$H$9)</f>
        <v>0</v>
      </c>
      <c s="39" t="str">
        <f t="shared" si="61"/>
        <v>NA</v>
      </c>
      <c s="39" t="str">
        <f t="shared" ref="N106:N140" si="81">IF(ISERROR(L106/L$105*100),"NA",L106/L$105*100)</f>
        <v>NA</v>
      </c>
      <c s="39" t="str">
        <f t="shared" ref="O106:O140" si="82">IF(ISERROR(N106-(P106/P$105*100)),"NA",N106-(P106/P$105*100))</f>
        <v>NA</v>
      </c>
      <c s="9">
        <f>OFFSET(Picture!H268,Info!$G$9,Info!$H$9)</f>
        <v>0</v>
      </c>
      <c s="9">
        <f>OFFSET(Picture!I268,Info!$G$9,Info!$H$9)</f>
        <v>0</v>
      </c>
      <c s="39" t="str">
        <f t="shared" si="62"/>
        <v>NA</v>
      </c>
      <c s="39" t="str">
        <f t="shared" ref="S106:S140" si="83">IF(ISERROR(Q106/Q$105*100),"NA",Q106/Q$105*100)</f>
        <v>NA</v>
      </c>
      <c s="39" t="str">
        <f t="shared" ref="T106:T140" si="84">IF(ISERROR(S106-(U106/U$105*100)),"NA",S106-(U106/U$105*100))</f>
        <v>NA</v>
      </c>
      <c s="9">
        <f>OFFSET(Picture!J268,Info!$G$9,Info!$H$9)</f>
        <v>0</v>
      </c>
      <c s="9">
        <f>OFFSET(Picture!K268,Info!$G$9,Info!$H$9)</f>
        <v>0</v>
      </c>
      <c s="39" t="str">
        <f t="shared" si="63"/>
        <v>NA</v>
      </c>
      <c s="39" t="str">
        <f t="shared" ref="X106:X140" si="85">IF(ISERROR(V106/V$105*100),"NA",V106/V$105*100)</f>
        <v>NA</v>
      </c>
      <c s="39" t="str">
        <f t="shared" ref="Y106:Y140" si="86">IF(ISERROR(X106-(Z106/Z$105*100)),"NA",X106-(Z106/Z$105*100))</f>
        <v>NA</v>
      </c>
      <c s="9">
        <f>OFFSET(Picture!L268,Info!$G$9,Info!$H$9)</f>
        <v>0</v>
      </c>
    </row>
    <row r="107" spans="1:26" ht="13.5">
      <c r="A107" s="7">
        <f>OFFSET(Picture!B269,Info!$G$9,0)</f>
        <v>0</v>
      </c>
      <c s="8">
        <f>OFFSET(Picture!C269,Info!$G$9,Info!$H$9)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OFFSET(Picture!D269,Info!$G$9,Info!$H$9)</f>
        <v>0</v>
      </c>
      <c s="8">
        <f>OFFSET(Picture!E269,Info!$G$9,Info!$H$9)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OFFSET(Picture!F269,Info!$G$9,Info!$H$9)</f>
        <v>0</v>
      </c>
      <c s="8">
        <f>OFFSET(Picture!G269,Info!$G$9,Info!$H$9)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OFFSET(Picture!H269,Info!$G$9,Info!$H$9)</f>
        <v>0</v>
      </c>
      <c s="8">
        <f>OFFSET(Picture!I269,Info!$G$9,Info!$H$9)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OFFSET(Picture!J269,Info!$G$9,Info!$H$9)</f>
        <v>0</v>
      </c>
      <c s="8">
        <f>OFFSET(Picture!K269,Info!$G$9,Info!$H$9)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OFFSET(Picture!L269,Info!$G$9,Info!$H$9)</f>
        <v>0</v>
      </c>
    </row>
    <row r="108" spans="1:26" ht="13.5">
      <c r="A108" s="7">
        <f>OFFSET(Picture!B270,Info!$G$9,0)</f>
        <v>0</v>
      </c>
      <c s="9">
        <f>OFFSET(Picture!C270,Info!$G$9,Info!$H$9)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OFFSET(Picture!D270,Info!$G$9,Info!$H$9)</f>
        <v>0</v>
      </c>
      <c s="9">
        <f>OFFSET(Picture!E270,Info!$G$9,Info!$H$9)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OFFSET(Picture!F270,Info!$G$9,Info!$H$9)</f>
        <v>0</v>
      </c>
      <c s="9">
        <f>OFFSET(Picture!G270,Info!$G$9,Info!$H$9)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OFFSET(Picture!H270,Info!$G$9,Info!$H$9)</f>
        <v>0</v>
      </c>
      <c s="9">
        <f>OFFSET(Picture!I270,Info!$G$9,Info!$H$9)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OFFSET(Picture!J270,Info!$G$9,Info!$H$9)</f>
        <v>0</v>
      </c>
      <c s="9">
        <f>OFFSET(Picture!K270,Info!$G$9,Info!$H$9)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OFFSET(Picture!L270,Info!$G$9,Info!$H$9)</f>
        <v>0</v>
      </c>
    </row>
    <row r="109" spans="1:26" ht="13.5">
      <c r="A109" s="7">
        <f>OFFSET(Picture!B271,Info!$G$9,0)</f>
        <v>0</v>
      </c>
      <c s="8">
        <f>OFFSET(Picture!C271,Info!$G$9,Info!$H$9)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OFFSET(Picture!D271,Info!$G$9,Info!$H$9)</f>
        <v>0</v>
      </c>
      <c s="8">
        <f>OFFSET(Picture!E271,Info!$G$9,Info!$H$9)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OFFSET(Picture!F271,Info!$G$9,Info!$H$9)</f>
        <v>0</v>
      </c>
      <c s="8">
        <f>OFFSET(Picture!G271,Info!$G$9,Info!$H$9)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OFFSET(Picture!H271,Info!$G$9,Info!$H$9)</f>
        <v>0</v>
      </c>
      <c s="8">
        <f>OFFSET(Picture!I271,Info!$G$9,Info!$H$9)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OFFSET(Picture!J271,Info!$G$9,Info!$H$9)</f>
        <v>0</v>
      </c>
      <c s="8">
        <f>OFFSET(Picture!K271,Info!$G$9,Info!$H$9)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OFFSET(Picture!L271,Info!$G$9,Info!$H$9)</f>
        <v>0</v>
      </c>
    </row>
    <row r="110" spans="1:26" ht="13.5">
      <c r="A110" s="7">
        <f>OFFSET(Picture!B272,Info!$G$9,0)</f>
        <v>0</v>
      </c>
      <c s="9">
        <f>OFFSET(Picture!C272,Info!$G$9,Info!$H$9)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OFFSET(Picture!D272,Info!$G$9,Info!$H$9)</f>
        <v>0</v>
      </c>
      <c s="9">
        <f>OFFSET(Picture!E272,Info!$G$9,Info!$H$9)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OFFSET(Picture!F272,Info!$G$9,Info!$H$9)</f>
        <v>0</v>
      </c>
      <c s="9">
        <f>OFFSET(Picture!G272,Info!$G$9,Info!$H$9)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OFFSET(Picture!H272,Info!$G$9,Info!$H$9)</f>
        <v>0</v>
      </c>
      <c s="9">
        <f>OFFSET(Picture!I272,Info!$G$9,Info!$H$9)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OFFSET(Picture!J272,Info!$G$9,Info!$H$9)</f>
        <v>0</v>
      </c>
      <c s="9">
        <f>OFFSET(Picture!K272,Info!$G$9,Info!$H$9)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OFFSET(Picture!L272,Info!$G$9,Info!$H$9)</f>
        <v>0</v>
      </c>
    </row>
    <row r="111" spans="1:26" ht="13.5">
      <c r="A111" s="7">
        <f>OFFSET(Picture!B273,Info!$G$9,0)</f>
        <v>0</v>
      </c>
      <c s="8">
        <f>OFFSET(Picture!C273,Info!$G$9,Info!$H$9)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OFFSET(Picture!D273,Info!$G$9,Info!$H$9)</f>
        <v>0</v>
      </c>
      <c s="8">
        <f>OFFSET(Picture!E273,Info!$G$9,Info!$H$9)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OFFSET(Picture!F273,Info!$G$9,Info!$H$9)</f>
        <v>0</v>
      </c>
      <c s="8">
        <f>OFFSET(Picture!G273,Info!$G$9,Info!$H$9)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OFFSET(Picture!H273,Info!$G$9,Info!$H$9)</f>
        <v>0</v>
      </c>
      <c s="8">
        <f>OFFSET(Picture!I273,Info!$G$9,Info!$H$9)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OFFSET(Picture!J273,Info!$G$9,Info!$H$9)</f>
        <v>0</v>
      </c>
      <c s="8">
        <f>OFFSET(Picture!K273,Info!$G$9,Info!$H$9)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OFFSET(Picture!L273,Info!$G$9,Info!$H$9)</f>
        <v>0</v>
      </c>
    </row>
    <row r="112" spans="1:26" ht="13.5">
      <c r="A112" s="7">
        <f>OFFSET(Picture!B274,Info!$G$9,0)</f>
        <v>0</v>
      </c>
      <c s="9">
        <f>OFFSET(Picture!C274,Info!$G$9,Info!$H$9)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OFFSET(Picture!D274,Info!$G$9,Info!$H$9)</f>
        <v>0</v>
      </c>
      <c s="9">
        <f>OFFSET(Picture!E274,Info!$G$9,Info!$H$9)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OFFSET(Picture!F274,Info!$G$9,Info!$H$9)</f>
        <v>0</v>
      </c>
      <c s="9">
        <f>OFFSET(Picture!G274,Info!$G$9,Info!$H$9)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OFFSET(Picture!H274,Info!$G$9,Info!$H$9)</f>
        <v>0</v>
      </c>
      <c s="9">
        <f>OFFSET(Picture!I274,Info!$G$9,Info!$H$9)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OFFSET(Picture!J274,Info!$G$9,Info!$H$9)</f>
        <v>0</v>
      </c>
      <c s="9">
        <f>OFFSET(Picture!K274,Info!$G$9,Info!$H$9)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OFFSET(Picture!L274,Info!$G$9,Info!$H$9)</f>
        <v>0</v>
      </c>
    </row>
    <row r="113" spans="1:26" ht="13.5">
      <c r="A113" s="7">
        <f>OFFSET(Picture!B275,Info!$G$9,0)</f>
        <v>0</v>
      </c>
      <c s="8">
        <f>OFFSET(Picture!C275,Info!$G$9,Info!$H$9)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OFFSET(Picture!D275,Info!$G$9,Info!$H$9)</f>
        <v>0</v>
      </c>
      <c s="8">
        <f>OFFSET(Picture!E275,Info!$G$9,Info!$H$9)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OFFSET(Picture!F275,Info!$G$9,Info!$H$9)</f>
        <v>0</v>
      </c>
      <c s="8">
        <f>OFFSET(Picture!G275,Info!$G$9,Info!$H$9)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OFFSET(Picture!H275,Info!$G$9,Info!$H$9)</f>
        <v>0</v>
      </c>
      <c s="8">
        <f>OFFSET(Picture!I275,Info!$G$9,Info!$H$9)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OFFSET(Picture!J275,Info!$G$9,Info!$H$9)</f>
        <v>0</v>
      </c>
      <c s="8">
        <f>OFFSET(Picture!K275,Info!$G$9,Info!$H$9)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OFFSET(Picture!L275,Info!$G$9,Info!$H$9)</f>
        <v>0</v>
      </c>
    </row>
    <row r="114" spans="1:26" ht="13.5">
      <c r="A114" s="7">
        <f>OFFSET(Picture!B276,Info!$G$9,0)</f>
        <v>0</v>
      </c>
      <c s="9">
        <f>OFFSET(Picture!C276,Info!$G$9,Info!$H$9)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OFFSET(Picture!D276,Info!$G$9,Info!$H$9)</f>
        <v>0</v>
      </c>
      <c s="9">
        <f>OFFSET(Picture!E276,Info!$G$9,Info!$H$9)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OFFSET(Picture!F276,Info!$G$9,Info!$H$9)</f>
        <v>0</v>
      </c>
      <c s="9">
        <f>OFFSET(Picture!G276,Info!$G$9,Info!$H$9)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OFFSET(Picture!H276,Info!$G$9,Info!$H$9)</f>
        <v>0</v>
      </c>
      <c s="9">
        <f>OFFSET(Picture!I276,Info!$G$9,Info!$H$9)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OFFSET(Picture!J276,Info!$G$9,Info!$H$9)</f>
        <v>0</v>
      </c>
      <c s="9">
        <f>OFFSET(Picture!K276,Info!$G$9,Info!$H$9)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OFFSET(Picture!L276,Info!$G$9,Info!$H$9)</f>
        <v>0</v>
      </c>
    </row>
    <row r="115" spans="1:26" ht="13.5">
      <c r="A115" s="7">
        <f>OFFSET(Picture!B277,Info!$G$9,0)</f>
        <v>0</v>
      </c>
      <c s="8">
        <f>OFFSET(Picture!C277,Info!$G$9,Info!$H$9)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OFFSET(Picture!D277,Info!$G$9,Info!$H$9)</f>
        <v>0</v>
      </c>
      <c s="8">
        <f>OFFSET(Picture!E277,Info!$G$9,Info!$H$9)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OFFSET(Picture!F277,Info!$G$9,Info!$H$9)</f>
        <v>0</v>
      </c>
      <c s="8">
        <f>OFFSET(Picture!G277,Info!$G$9,Info!$H$9)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OFFSET(Picture!H277,Info!$G$9,Info!$H$9)</f>
        <v>0</v>
      </c>
      <c s="8">
        <f>OFFSET(Picture!I277,Info!$G$9,Info!$H$9)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OFFSET(Picture!J277,Info!$G$9,Info!$H$9)</f>
        <v>0</v>
      </c>
      <c s="8">
        <f>OFFSET(Picture!K277,Info!$G$9,Info!$H$9)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OFFSET(Picture!L277,Info!$G$9,Info!$H$9)</f>
        <v>0</v>
      </c>
    </row>
    <row r="116" spans="1:26" ht="13.5">
      <c r="A116" s="7">
        <f>OFFSET(Picture!B278,Info!$G$9,0)</f>
        <v>0</v>
      </c>
      <c s="9">
        <f>OFFSET(Picture!C278,Info!$G$9,Info!$H$9)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OFFSET(Picture!D278,Info!$G$9,Info!$H$9)</f>
        <v>0</v>
      </c>
      <c s="9">
        <f>OFFSET(Picture!E278,Info!$G$9,Info!$H$9)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OFFSET(Picture!F278,Info!$G$9,Info!$H$9)</f>
        <v>0</v>
      </c>
      <c s="9">
        <f>OFFSET(Picture!G278,Info!$G$9,Info!$H$9)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OFFSET(Picture!H278,Info!$G$9,Info!$H$9)</f>
        <v>0</v>
      </c>
      <c s="9">
        <f>OFFSET(Picture!I278,Info!$G$9,Info!$H$9)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OFFSET(Picture!J278,Info!$G$9,Info!$H$9)</f>
        <v>0</v>
      </c>
      <c s="9">
        <f>OFFSET(Picture!K278,Info!$G$9,Info!$H$9)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OFFSET(Picture!L278,Info!$G$9,Info!$H$9)</f>
        <v>0</v>
      </c>
    </row>
    <row r="117" spans="1:26" ht="13.5">
      <c r="A117" s="7">
        <f>OFFSET(Picture!B279,Info!$G$9,0)</f>
        <v>0</v>
      </c>
      <c s="8">
        <f>OFFSET(Picture!C279,Info!$G$9,Info!$H$9)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OFFSET(Picture!D279,Info!$G$9,Info!$H$9)</f>
        <v>0</v>
      </c>
      <c s="8">
        <f>OFFSET(Picture!E279,Info!$G$9,Info!$H$9)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OFFSET(Picture!F279,Info!$G$9,Info!$H$9)</f>
        <v>0</v>
      </c>
      <c s="8">
        <f>OFFSET(Picture!G279,Info!$G$9,Info!$H$9)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OFFSET(Picture!H279,Info!$G$9,Info!$H$9)</f>
        <v>0</v>
      </c>
      <c s="8">
        <f>OFFSET(Picture!I279,Info!$G$9,Info!$H$9)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OFFSET(Picture!J279,Info!$G$9,Info!$H$9)</f>
        <v>0</v>
      </c>
      <c s="8">
        <f>OFFSET(Picture!K279,Info!$G$9,Info!$H$9)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OFFSET(Picture!L279,Info!$G$9,Info!$H$9)</f>
        <v>0</v>
      </c>
    </row>
    <row r="118" spans="1:26" ht="13.5">
      <c r="A118" s="7">
        <f>OFFSET(Picture!B280,Info!$G$9,0)</f>
        <v>0</v>
      </c>
      <c s="9">
        <f>OFFSET(Picture!C280,Info!$G$9,Info!$H$9)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OFFSET(Picture!D280,Info!$G$9,Info!$H$9)</f>
        <v>0</v>
      </c>
      <c s="9">
        <f>OFFSET(Picture!E280,Info!$G$9,Info!$H$9)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OFFSET(Picture!F280,Info!$G$9,Info!$H$9)</f>
        <v>0</v>
      </c>
      <c s="9">
        <f>OFFSET(Picture!G280,Info!$G$9,Info!$H$9)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OFFSET(Picture!H280,Info!$G$9,Info!$H$9)</f>
        <v>0</v>
      </c>
      <c s="9">
        <f>OFFSET(Picture!I280,Info!$G$9,Info!$H$9)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OFFSET(Picture!J280,Info!$G$9,Info!$H$9)</f>
        <v>0</v>
      </c>
      <c s="9">
        <f>OFFSET(Picture!K280,Info!$G$9,Info!$H$9)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OFFSET(Picture!L280,Info!$G$9,Info!$H$9)</f>
        <v>0</v>
      </c>
    </row>
    <row r="119" spans="1:26" ht="13.5">
      <c r="A119" s="7">
        <f>OFFSET(Picture!B281,Info!$G$9,0)</f>
        <v>0</v>
      </c>
      <c s="8">
        <f>OFFSET(Picture!C281,Info!$G$9,Info!$H$9)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OFFSET(Picture!D281,Info!$G$9,Info!$H$9)</f>
        <v>0</v>
      </c>
      <c s="8">
        <f>OFFSET(Picture!E281,Info!$G$9,Info!$H$9)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OFFSET(Picture!F281,Info!$G$9,Info!$H$9)</f>
        <v>0</v>
      </c>
      <c s="8">
        <f>OFFSET(Picture!G281,Info!$G$9,Info!$H$9)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OFFSET(Picture!H281,Info!$G$9,Info!$H$9)</f>
        <v>0</v>
      </c>
      <c s="8">
        <f>OFFSET(Picture!I281,Info!$G$9,Info!$H$9)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OFFSET(Picture!J281,Info!$G$9,Info!$H$9)</f>
        <v>0</v>
      </c>
      <c s="8">
        <f>OFFSET(Picture!K281,Info!$G$9,Info!$H$9)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OFFSET(Picture!L281,Info!$G$9,Info!$H$9)</f>
        <v>0</v>
      </c>
    </row>
    <row r="120" spans="1:26" ht="13.5">
      <c r="A120" s="7">
        <f>OFFSET(Picture!B282,Info!$G$9,0)</f>
        <v>0</v>
      </c>
      <c s="9">
        <f>OFFSET(Picture!C282,Info!$G$9,Info!$H$9)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OFFSET(Picture!D282,Info!$G$9,Info!$H$9)</f>
        <v>0</v>
      </c>
      <c s="9">
        <f>OFFSET(Picture!E282,Info!$G$9,Info!$H$9)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OFFSET(Picture!F282,Info!$G$9,Info!$H$9)</f>
        <v>0</v>
      </c>
      <c s="9">
        <f>OFFSET(Picture!G282,Info!$G$9,Info!$H$9)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OFFSET(Picture!H282,Info!$G$9,Info!$H$9)</f>
        <v>0</v>
      </c>
      <c s="9">
        <f>OFFSET(Picture!I282,Info!$G$9,Info!$H$9)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OFFSET(Picture!J282,Info!$G$9,Info!$H$9)</f>
        <v>0</v>
      </c>
      <c s="9">
        <f>OFFSET(Picture!K282,Info!$G$9,Info!$H$9)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OFFSET(Picture!L282,Info!$G$9,Info!$H$9)</f>
        <v>0</v>
      </c>
    </row>
    <row r="121" spans="1:26" ht="13.5">
      <c r="A121" s="7">
        <f>OFFSET(Picture!B283,Info!$G$9,0)</f>
        <v>0</v>
      </c>
      <c s="8">
        <f>OFFSET(Picture!C283,Info!$G$9,Info!$H$9)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OFFSET(Picture!D283,Info!$G$9,Info!$H$9)</f>
        <v>0</v>
      </c>
      <c s="8">
        <f>OFFSET(Picture!E283,Info!$G$9,Info!$H$9)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OFFSET(Picture!F283,Info!$G$9,Info!$H$9)</f>
        <v>0</v>
      </c>
      <c s="8">
        <f>OFFSET(Picture!G283,Info!$G$9,Info!$H$9)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OFFSET(Picture!H283,Info!$G$9,Info!$H$9)</f>
        <v>0</v>
      </c>
      <c s="8">
        <f>OFFSET(Picture!I283,Info!$G$9,Info!$H$9)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OFFSET(Picture!J283,Info!$G$9,Info!$H$9)</f>
        <v>0</v>
      </c>
      <c s="8">
        <f>OFFSET(Picture!K283,Info!$G$9,Info!$H$9)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OFFSET(Picture!L283,Info!$G$9,Info!$H$9)</f>
        <v>0</v>
      </c>
    </row>
    <row r="122" spans="1:26" ht="13.5">
      <c r="A122" s="7">
        <f>OFFSET(Picture!B284,Info!$G$9,0)</f>
        <v>0</v>
      </c>
      <c s="9">
        <f>OFFSET(Picture!C284,Info!$G$9,Info!$H$9)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OFFSET(Picture!D284,Info!$G$9,Info!$H$9)</f>
        <v>0</v>
      </c>
      <c s="9">
        <f>OFFSET(Picture!E284,Info!$G$9,Info!$H$9)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OFFSET(Picture!F284,Info!$G$9,Info!$H$9)</f>
        <v>0</v>
      </c>
      <c s="9">
        <f>OFFSET(Picture!G284,Info!$G$9,Info!$H$9)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OFFSET(Picture!H284,Info!$G$9,Info!$H$9)</f>
        <v>0</v>
      </c>
      <c s="9">
        <f>OFFSET(Picture!I284,Info!$G$9,Info!$H$9)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OFFSET(Picture!J284,Info!$G$9,Info!$H$9)</f>
        <v>0</v>
      </c>
      <c s="9">
        <f>OFFSET(Picture!K284,Info!$G$9,Info!$H$9)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OFFSET(Picture!L284,Info!$G$9,Info!$H$9)</f>
        <v>0</v>
      </c>
    </row>
    <row r="123" spans="1:26" ht="13.5">
      <c r="A123" s="7">
        <f>OFFSET(Picture!B285,Info!$G$9,0)</f>
        <v>0</v>
      </c>
      <c s="8">
        <f>OFFSET(Picture!C285,Info!$G$9,Info!$H$9)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OFFSET(Picture!D285,Info!$G$9,Info!$H$9)</f>
        <v>0</v>
      </c>
      <c s="8">
        <f>OFFSET(Picture!E285,Info!$G$9,Info!$H$9)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OFFSET(Picture!F285,Info!$G$9,Info!$H$9)</f>
        <v>0</v>
      </c>
      <c s="8">
        <f>OFFSET(Picture!G285,Info!$G$9,Info!$H$9)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OFFSET(Picture!H285,Info!$G$9,Info!$H$9)</f>
        <v>0</v>
      </c>
      <c s="8">
        <f>OFFSET(Picture!I285,Info!$G$9,Info!$H$9)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OFFSET(Picture!J285,Info!$G$9,Info!$H$9)</f>
        <v>0</v>
      </c>
      <c s="8">
        <f>OFFSET(Picture!K285,Info!$G$9,Info!$H$9)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OFFSET(Picture!L285,Info!$G$9,Info!$H$9)</f>
        <v>0</v>
      </c>
    </row>
    <row r="124" spans="1:26" ht="13.5">
      <c r="A124" s="7">
        <f>OFFSET(Picture!B286,Info!$G$9,0)</f>
        <v>0</v>
      </c>
      <c s="9">
        <f>OFFSET(Picture!C286,Info!$G$9,Info!$H$9)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OFFSET(Picture!D286,Info!$G$9,Info!$H$9)</f>
        <v>0</v>
      </c>
      <c s="9">
        <f>OFFSET(Picture!E286,Info!$G$9,Info!$H$9)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OFFSET(Picture!F286,Info!$G$9,Info!$H$9)</f>
        <v>0</v>
      </c>
      <c s="9">
        <f>OFFSET(Picture!G286,Info!$G$9,Info!$H$9)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OFFSET(Picture!H286,Info!$G$9,Info!$H$9)</f>
        <v>0</v>
      </c>
      <c s="9">
        <f>OFFSET(Picture!I286,Info!$G$9,Info!$H$9)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OFFSET(Picture!J286,Info!$G$9,Info!$H$9)</f>
        <v>0</v>
      </c>
      <c s="9">
        <f>OFFSET(Picture!K286,Info!$G$9,Info!$H$9)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OFFSET(Picture!L286,Info!$G$9,Info!$H$9)</f>
        <v>0</v>
      </c>
    </row>
    <row r="125" spans="1:26" ht="13.5">
      <c r="A125" s="7">
        <f>OFFSET(Picture!B287,Info!$G$9,0)</f>
        <v>0</v>
      </c>
      <c s="8">
        <f>OFFSET(Picture!C287,Info!$G$9,Info!$H$9)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OFFSET(Picture!D287,Info!$G$9,Info!$H$9)</f>
        <v>0</v>
      </c>
      <c s="8">
        <f>OFFSET(Picture!E287,Info!$G$9,Info!$H$9)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OFFSET(Picture!F287,Info!$G$9,Info!$H$9)</f>
        <v>0</v>
      </c>
      <c s="8">
        <f>OFFSET(Picture!G287,Info!$G$9,Info!$H$9)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OFFSET(Picture!H287,Info!$G$9,Info!$H$9)</f>
        <v>0</v>
      </c>
      <c s="8">
        <f>OFFSET(Picture!I287,Info!$G$9,Info!$H$9)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OFFSET(Picture!J287,Info!$G$9,Info!$H$9)</f>
        <v>0</v>
      </c>
      <c s="8">
        <f>OFFSET(Picture!K287,Info!$G$9,Info!$H$9)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OFFSET(Picture!L287,Info!$G$9,Info!$H$9)</f>
        <v>0</v>
      </c>
    </row>
    <row r="126" spans="1:26" ht="13.5">
      <c r="A126" s="7">
        <f>OFFSET(Picture!B288,Info!$G$9,0)</f>
        <v>0</v>
      </c>
      <c s="9">
        <f>OFFSET(Picture!C288,Info!$G$9,Info!$H$9)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OFFSET(Picture!D288,Info!$G$9,Info!$H$9)</f>
        <v>0</v>
      </c>
      <c s="9">
        <f>OFFSET(Picture!E288,Info!$G$9,Info!$H$9)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OFFSET(Picture!F288,Info!$G$9,Info!$H$9)</f>
        <v>0</v>
      </c>
      <c s="9">
        <f>OFFSET(Picture!G288,Info!$G$9,Info!$H$9)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OFFSET(Picture!H288,Info!$G$9,Info!$H$9)</f>
        <v>0</v>
      </c>
      <c s="9">
        <f>OFFSET(Picture!I288,Info!$G$9,Info!$H$9)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OFFSET(Picture!J288,Info!$G$9,Info!$H$9)</f>
        <v>0</v>
      </c>
      <c s="9">
        <f>OFFSET(Picture!K288,Info!$G$9,Info!$H$9)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OFFSET(Picture!L288,Info!$G$9,Info!$H$9)</f>
        <v>0</v>
      </c>
    </row>
    <row r="127" spans="1:26" ht="13.5">
      <c r="A127" s="7">
        <f>OFFSET(Picture!B289,Info!$G$9,0)</f>
        <v>0</v>
      </c>
      <c s="8">
        <f>OFFSET(Picture!C289,Info!$G$9,Info!$H$9)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OFFSET(Picture!D289,Info!$G$9,Info!$H$9)</f>
        <v>0</v>
      </c>
      <c s="8">
        <f>OFFSET(Picture!E289,Info!$G$9,Info!$H$9)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OFFSET(Picture!F289,Info!$G$9,Info!$H$9)</f>
        <v>0</v>
      </c>
      <c s="8">
        <f>OFFSET(Picture!G289,Info!$G$9,Info!$H$9)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OFFSET(Picture!H289,Info!$G$9,Info!$H$9)</f>
        <v>0</v>
      </c>
      <c s="8">
        <f>OFFSET(Picture!I289,Info!$G$9,Info!$H$9)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OFFSET(Picture!J289,Info!$G$9,Info!$H$9)</f>
        <v>0</v>
      </c>
      <c s="8">
        <f>OFFSET(Picture!K289,Info!$G$9,Info!$H$9)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OFFSET(Picture!L289,Info!$G$9,Info!$H$9)</f>
        <v>0</v>
      </c>
    </row>
    <row r="128" spans="1:26" ht="13.5">
      <c r="A128" s="7">
        <f>OFFSET(Picture!B290,Info!$G$9,0)</f>
        <v>0</v>
      </c>
      <c s="9">
        <f>OFFSET(Picture!C290,Info!$G$9,Info!$H$9)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OFFSET(Picture!D290,Info!$G$9,Info!$H$9)</f>
        <v>0</v>
      </c>
      <c s="9">
        <f>OFFSET(Picture!E290,Info!$G$9,Info!$H$9)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OFFSET(Picture!F290,Info!$G$9,Info!$H$9)</f>
        <v>0</v>
      </c>
      <c s="9">
        <f>OFFSET(Picture!G290,Info!$G$9,Info!$H$9)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OFFSET(Picture!H290,Info!$G$9,Info!$H$9)</f>
        <v>0</v>
      </c>
      <c s="9">
        <f>OFFSET(Picture!I290,Info!$G$9,Info!$H$9)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OFFSET(Picture!J290,Info!$G$9,Info!$H$9)</f>
        <v>0</v>
      </c>
      <c s="9">
        <f>OFFSET(Picture!K290,Info!$G$9,Info!$H$9)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OFFSET(Picture!L290,Info!$G$9,Info!$H$9)</f>
        <v>0</v>
      </c>
    </row>
    <row r="129" spans="1:26" ht="13.5">
      <c r="A129" s="7">
        <f>OFFSET(Picture!B291,Info!$G$9,0)</f>
        <v>0</v>
      </c>
      <c s="8">
        <f>OFFSET(Picture!C291,Info!$G$9,Info!$H$9)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OFFSET(Picture!D291,Info!$G$9,Info!$H$9)</f>
        <v>0</v>
      </c>
      <c s="8">
        <f>OFFSET(Picture!E291,Info!$G$9,Info!$H$9)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OFFSET(Picture!F291,Info!$G$9,Info!$H$9)</f>
        <v>0</v>
      </c>
      <c s="8">
        <f>OFFSET(Picture!G291,Info!$G$9,Info!$H$9)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OFFSET(Picture!H291,Info!$G$9,Info!$H$9)</f>
        <v>0</v>
      </c>
      <c s="8">
        <f>OFFSET(Picture!I291,Info!$G$9,Info!$H$9)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OFFSET(Picture!J291,Info!$G$9,Info!$H$9)</f>
        <v>0</v>
      </c>
      <c s="8">
        <f>OFFSET(Picture!K291,Info!$G$9,Info!$H$9)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OFFSET(Picture!L291,Info!$G$9,Info!$H$9)</f>
        <v>0</v>
      </c>
    </row>
    <row r="130" spans="1:26" ht="13.5">
      <c r="A130" s="7">
        <f>OFFSET(Picture!B292,Info!$G$9,0)</f>
        <v>0</v>
      </c>
      <c s="9">
        <f>OFFSET(Picture!C292,Info!$G$9,Info!$H$9)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OFFSET(Picture!D292,Info!$G$9,Info!$H$9)</f>
        <v>0</v>
      </c>
      <c s="9">
        <f>OFFSET(Picture!E292,Info!$G$9,Info!$H$9)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OFFSET(Picture!F292,Info!$G$9,Info!$H$9)</f>
        <v>0</v>
      </c>
      <c s="9">
        <f>OFFSET(Picture!G292,Info!$G$9,Info!$H$9)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OFFSET(Picture!H292,Info!$G$9,Info!$H$9)</f>
        <v>0</v>
      </c>
      <c s="9">
        <f>OFFSET(Picture!I292,Info!$G$9,Info!$H$9)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OFFSET(Picture!J292,Info!$G$9,Info!$H$9)</f>
        <v>0</v>
      </c>
      <c s="9">
        <f>OFFSET(Picture!K292,Info!$G$9,Info!$H$9)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OFFSET(Picture!L292,Info!$G$9,Info!$H$9)</f>
        <v>0</v>
      </c>
    </row>
    <row r="131" spans="1:26" ht="13.5">
      <c r="A131" s="7">
        <f>OFFSET(Picture!B293,Info!$G$9,0)</f>
        <v>0</v>
      </c>
      <c s="8">
        <f>OFFSET(Picture!C293,Info!$G$9,Info!$H$9)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OFFSET(Picture!D293,Info!$G$9,Info!$H$9)</f>
        <v>0</v>
      </c>
      <c s="8">
        <f>OFFSET(Picture!E293,Info!$G$9,Info!$H$9)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OFFSET(Picture!F293,Info!$G$9,Info!$H$9)</f>
        <v>0</v>
      </c>
      <c s="8">
        <f>OFFSET(Picture!G293,Info!$G$9,Info!$H$9)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OFFSET(Picture!H293,Info!$G$9,Info!$H$9)</f>
        <v>0</v>
      </c>
      <c s="8">
        <f>OFFSET(Picture!I293,Info!$G$9,Info!$H$9)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OFFSET(Picture!J293,Info!$G$9,Info!$H$9)</f>
        <v>0</v>
      </c>
      <c s="8">
        <f>OFFSET(Picture!K293,Info!$G$9,Info!$H$9)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OFFSET(Picture!L293,Info!$G$9,Info!$H$9)</f>
        <v>0</v>
      </c>
    </row>
    <row r="132" spans="1:26" ht="13.5">
      <c r="A132" s="7">
        <f>OFFSET(Picture!B294,Info!$G$9,0)</f>
        <v>0</v>
      </c>
      <c s="9">
        <f>OFFSET(Picture!C294,Info!$G$9,Info!$H$9)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OFFSET(Picture!D294,Info!$G$9,Info!$H$9)</f>
        <v>0</v>
      </c>
      <c s="9">
        <f>OFFSET(Picture!E294,Info!$G$9,Info!$H$9)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OFFSET(Picture!F294,Info!$G$9,Info!$H$9)</f>
        <v>0</v>
      </c>
      <c s="9">
        <f>OFFSET(Picture!G294,Info!$G$9,Info!$H$9)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OFFSET(Picture!H294,Info!$G$9,Info!$H$9)</f>
        <v>0</v>
      </c>
      <c s="9">
        <f>OFFSET(Picture!I294,Info!$G$9,Info!$H$9)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OFFSET(Picture!J294,Info!$G$9,Info!$H$9)</f>
        <v>0</v>
      </c>
      <c s="9">
        <f>OFFSET(Picture!K294,Info!$G$9,Info!$H$9)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OFFSET(Picture!L294,Info!$G$9,Info!$H$9)</f>
        <v>0</v>
      </c>
    </row>
    <row r="133" spans="1:26" ht="13.5">
      <c r="A133" s="7">
        <f>OFFSET(Picture!B295,Info!$G$9,0)</f>
        <v>0</v>
      </c>
      <c s="8">
        <f>OFFSET(Picture!C295,Info!$G$9,Info!$H$9)</f>
        <v>0</v>
      </c>
      <c s="36" t="str">
        <f t="shared" si="59"/>
        <v>NA</v>
      </c>
      <c s="36" t="str">
        <f t="shared" si="77"/>
        <v>NA</v>
      </c>
      <c s="36" t="str">
        <f t="shared" si="78"/>
        <v>NA</v>
      </c>
      <c s="8">
        <f>OFFSET(Picture!D295,Info!$G$9,Info!$H$9)</f>
        <v>0</v>
      </c>
      <c s="8">
        <f>OFFSET(Picture!E295,Info!$G$9,Info!$H$9)</f>
        <v>0</v>
      </c>
      <c s="36" t="str">
        <f t="shared" si="60"/>
        <v>NA</v>
      </c>
      <c s="36" t="str">
        <f t="shared" si="79"/>
        <v>NA</v>
      </c>
      <c s="36" t="str">
        <f t="shared" si="80"/>
        <v>NA</v>
      </c>
      <c s="8">
        <f>OFFSET(Picture!F295,Info!$G$9,Info!$H$9)</f>
        <v>0</v>
      </c>
      <c s="8">
        <f>OFFSET(Picture!G295,Info!$G$9,Info!$H$9)</f>
        <v>0</v>
      </c>
      <c s="36" t="str">
        <f t="shared" si="61"/>
        <v>NA</v>
      </c>
      <c s="36" t="str">
        <f t="shared" si="81"/>
        <v>NA</v>
      </c>
      <c s="36" t="str">
        <f t="shared" si="82"/>
        <v>NA</v>
      </c>
      <c s="8">
        <f>OFFSET(Picture!H295,Info!$G$9,Info!$H$9)</f>
        <v>0</v>
      </c>
      <c s="8">
        <f>OFFSET(Picture!I295,Info!$G$9,Info!$H$9)</f>
        <v>0</v>
      </c>
      <c s="36" t="str">
        <f t="shared" si="62"/>
        <v>NA</v>
      </c>
      <c s="36" t="str">
        <f t="shared" si="83"/>
        <v>NA</v>
      </c>
      <c s="36" t="str">
        <f t="shared" si="84"/>
        <v>NA</v>
      </c>
      <c s="8">
        <f>OFFSET(Picture!J295,Info!$G$9,Info!$H$9)</f>
        <v>0</v>
      </c>
      <c s="8">
        <f>OFFSET(Picture!K295,Info!$G$9,Info!$H$9)</f>
        <v>0</v>
      </c>
      <c s="36" t="str">
        <f t="shared" si="63"/>
        <v>NA</v>
      </c>
      <c s="36" t="str">
        <f t="shared" si="85"/>
        <v>NA</v>
      </c>
      <c s="36" t="str">
        <f t="shared" si="86"/>
        <v>NA</v>
      </c>
      <c s="8">
        <f>OFFSET(Picture!L295,Info!$G$9,Info!$H$9)</f>
        <v>0</v>
      </c>
    </row>
    <row r="134" spans="1:26" ht="13.5">
      <c r="A134" s="7">
        <f>OFFSET(Picture!B296,Info!$G$9,0)</f>
        <v>0</v>
      </c>
      <c s="9">
        <f>OFFSET(Picture!C296,Info!$G$9,Info!$H$9)</f>
        <v>0</v>
      </c>
      <c s="39" t="str">
        <f t="shared" si="59"/>
        <v>NA</v>
      </c>
      <c s="39" t="str">
        <f t="shared" si="77"/>
        <v>NA</v>
      </c>
      <c s="39" t="str">
        <f t="shared" si="78"/>
        <v>NA</v>
      </c>
      <c s="9">
        <f>OFFSET(Picture!D296,Info!$G$9,Info!$H$9)</f>
        <v>0</v>
      </c>
      <c s="9">
        <f>OFFSET(Picture!E296,Info!$G$9,Info!$H$9)</f>
        <v>0</v>
      </c>
      <c s="39" t="str">
        <f t="shared" si="60"/>
        <v>NA</v>
      </c>
      <c s="39" t="str">
        <f t="shared" si="79"/>
        <v>NA</v>
      </c>
      <c s="39" t="str">
        <f t="shared" si="80"/>
        <v>NA</v>
      </c>
      <c s="9">
        <f>OFFSET(Picture!F296,Info!$G$9,Info!$H$9)</f>
        <v>0</v>
      </c>
      <c s="9">
        <f>OFFSET(Picture!G296,Info!$G$9,Info!$H$9)</f>
        <v>0</v>
      </c>
      <c s="39" t="str">
        <f t="shared" si="61"/>
        <v>NA</v>
      </c>
      <c s="39" t="str">
        <f t="shared" si="81"/>
        <v>NA</v>
      </c>
      <c s="39" t="str">
        <f t="shared" si="82"/>
        <v>NA</v>
      </c>
      <c s="9">
        <f>OFFSET(Picture!H296,Info!$G$9,Info!$H$9)</f>
        <v>0</v>
      </c>
      <c s="9">
        <f>OFFSET(Picture!I296,Info!$G$9,Info!$H$9)</f>
        <v>0</v>
      </c>
      <c s="39" t="str">
        <f t="shared" si="62"/>
        <v>NA</v>
      </c>
      <c s="39" t="str">
        <f t="shared" si="83"/>
        <v>NA</v>
      </c>
      <c s="39" t="str">
        <f t="shared" si="84"/>
        <v>NA</v>
      </c>
      <c s="9">
        <f>OFFSET(Picture!J296,Info!$G$9,Info!$H$9)</f>
        <v>0</v>
      </c>
      <c s="9">
        <f>OFFSET(Picture!K296,Info!$G$9,Info!$H$9)</f>
        <v>0</v>
      </c>
      <c s="39" t="str">
        <f t="shared" si="63"/>
        <v>NA</v>
      </c>
      <c s="39" t="str">
        <f t="shared" si="85"/>
        <v>NA</v>
      </c>
      <c s="39" t="str">
        <f t="shared" si="86"/>
        <v>NA</v>
      </c>
      <c s="9">
        <f>OFFSET(Picture!L296,Info!$G$9,Info!$H$9)</f>
        <v>0</v>
      </c>
    </row>
    <row r="135" spans="1:26" ht="13.5">
      <c r="A135" s="7">
        <f>OFFSET(Picture!B297,Info!$G$9,0)</f>
        <v>0</v>
      </c>
      <c s="8">
        <f>OFFSET(Picture!C297,Info!$G$9,Info!$H$9)</f>
        <v>0</v>
      </c>
      <c s="36" t="str">
        <f t="shared" ref="C135:C198" si="87">IF(ISERROR((B135-F135)/F135*100),"NA",(B135-F135)/F135*100)</f>
        <v>NA</v>
      </c>
      <c s="36" t="str">
        <f t="shared" si="77"/>
        <v>NA</v>
      </c>
      <c s="36" t="str">
        <f t="shared" si="78"/>
        <v>NA</v>
      </c>
      <c s="8">
        <f>OFFSET(Picture!D297,Info!$G$9,Info!$H$9)</f>
        <v>0</v>
      </c>
      <c s="8">
        <f>OFFSET(Picture!E297,Info!$G$9,Info!$H$9)</f>
        <v>0</v>
      </c>
      <c s="36" t="str">
        <f t="shared" ref="H135:H198" si="88">IF(ISERROR((G135-K135)/K135*100),"NA",(G135-K135)/K135*100)</f>
        <v>NA</v>
      </c>
      <c s="36" t="str">
        <f t="shared" si="79"/>
        <v>NA</v>
      </c>
      <c s="36" t="str">
        <f t="shared" si="80"/>
        <v>NA</v>
      </c>
      <c s="8">
        <f>OFFSET(Picture!F297,Info!$G$9,Info!$H$9)</f>
        <v>0</v>
      </c>
      <c s="8">
        <f>OFFSET(Picture!G297,Info!$G$9,Info!$H$9)</f>
        <v>0</v>
      </c>
      <c s="36" t="str">
        <f t="shared" ref="M135:M198" si="89">IF(ISERROR((L135-P135)/P135*100),"NA",(L135-P135)/P135*100)</f>
        <v>NA</v>
      </c>
      <c s="36" t="str">
        <f t="shared" si="81"/>
        <v>NA</v>
      </c>
      <c s="36" t="str">
        <f t="shared" si="82"/>
        <v>NA</v>
      </c>
      <c s="8">
        <f>OFFSET(Picture!H297,Info!$G$9,Info!$H$9)</f>
        <v>0</v>
      </c>
      <c s="8">
        <f>OFFSET(Picture!I297,Info!$G$9,Info!$H$9)</f>
        <v>0</v>
      </c>
      <c s="36" t="str">
        <f t="shared" ref="R135:R198" si="90">IF(ISERROR((Q135-U135)/U135*100),"NA",(Q135-U135)/U135*100)</f>
        <v>NA</v>
      </c>
      <c s="36" t="str">
        <f t="shared" si="83"/>
        <v>NA</v>
      </c>
      <c s="36" t="str">
        <f t="shared" si="84"/>
        <v>NA</v>
      </c>
      <c s="8">
        <f>OFFSET(Picture!J297,Info!$G$9,Info!$H$9)</f>
        <v>0</v>
      </c>
      <c s="8">
        <f>OFFSET(Picture!K297,Info!$G$9,Info!$H$9)</f>
        <v>0</v>
      </c>
      <c s="36" t="str">
        <f t="shared" ref="W135:W198" si="91">IF(ISERROR((V135-Z135)/Z135*100),"NA",(V135-Z135)/Z135*100)</f>
        <v>NA</v>
      </c>
      <c s="36" t="str">
        <f t="shared" si="85"/>
        <v>NA</v>
      </c>
      <c s="36" t="str">
        <f t="shared" si="86"/>
        <v>NA</v>
      </c>
      <c s="8">
        <f>OFFSET(Picture!L297,Info!$G$9,Info!$H$9)</f>
        <v>0</v>
      </c>
    </row>
    <row r="136" spans="1:26" ht="13.5">
      <c r="A136" s="7">
        <f>OFFSET(Picture!B298,Info!$G$9,0)</f>
        <v>0</v>
      </c>
      <c s="9">
        <f>OFFSET(Picture!C298,Info!$G$9,Info!$H$9)</f>
        <v>0</v>
      </c>
      <c s="39" t="str">
        <f t="shared" si="87"/>
        <v>NA</v>
      </c>
      <c s="39" t="str">
        <f t="shared" si="77"/>
        <v>NA</v>
      </c>
      <c s="39" t="str">
        <f t="shared" si="78"/>
        <v>NA</v>
      </c>
      <c s="9">
        <f>OFFSET(Picture!D298,Info!$G$9,Info!$H$9)</f>
        <v>0</v>
      </c>
      <c s="9">
        <f>OFFSET(Picture!E298,Info!$G$9,Info!$H$9)</f>
        <v>0</v>
      </c>
      <c s="39" t="str">
        <f t="shared" si="88"/>
        <v>NA</v>
      </c>
      <c s="39" t="str">
        <f t="shared" si="79"/>
        <v>NA</v>
      </c>
      <c s="39" t="str">
        <f t="shared" si="80"/>
        <v>NA</v>
      </c>
      <c s="9">
        <f>OFFSET(Picture!F298,Info!$G$9,Info!$H$9)</f>
        <v>0</v>
      </c>
      <c s="9">
        <f>OFFSET(Picture!G298,Info!$G$9,Info!$H$9)</f>
        <v>0</v>
      </c>
      <c s="39" t="str">
        <f t="shared" si="89"/>
        <v>NA</v>
      </c>
      <c s="39" t="str">
        <f t="shared" si="81"/>
        <v>NA</v>
      </c>
      <c s="39" t="str">
        <f t="shared" si="82"/>
        <v>NA</v>
      </c>
      <c s="9">
        <f>OFFSET(Picture!H298,Info!$G$9,Info!$H$9)</f>
        <v>0</v>
      </c>
      <c s="9">
        <f>OFFSET(Picture!I298,Info!$G$9,Info!$H$9)</f>
        <v>0</v>
      </c>
      <c s="39" t="str">
        <f t="shared" si="90"/>
        <v>NA</v>
      </c>
      <c s="39" t="str">
        <f t="shared" si="83"/>
        <v>NA</v>
      </c>
      <c s="39" t="str">
        <f t="shared" si="84"/>
        <v>NA</v>
      </c>
      <c s="9">
        <f>OFFSET(Picture!J298,Info!$G$9,Info!$H$9)</f>
        <v>0</v>
      </c>
      <c s="9">
        <f>OFFSET(Picture!K298,Info!$G$9,Info!$H$9)</f>
        <v>0</v>
      </c>
      <c s="39" t="str">
        <f t="shared" si="91"/>
        <v>NA</v>
      </c>
      <c s="39" t="str">
        <f t="shared" si="85"/>
        <v>NA</v>
      </c>
      <c s="39" t="str">
        <f t="shared" si="86"/>
        <v>NA</v>
      </c>
      <c s="9">
        <f>OFFSET(Picture!L298,Info!$G$9,Info!$H$9)</f>
        <v>0</v>
      </c>
    </row>
    <row r="137" spans="1:26" ht="13.5">
      <c r="A137" s="7">
        <f>OFFSET(Picture!B299,Info!$G$9,0)</f>
        <v>0</v>
      </c>
      <c s="8">
        <f>OFFSET(Picture!C299,Info!$G$9,Info!$H$9)</f>
        <v>0</v>
      </c>
      <c s="36" t="str">
        <f t="shared" si="87"/>
        <v>NA</v>
      </c>
      <c s="36" t="str">
        <f t="shared" si="77"/>
        <v>NA</v>
      </c>
      <c s="36" t="str">
        <f t="shared" si="78"/>
        <v>NA</v>
      </c>
      <c s="8">
        <f>OFFSET(Picture!D299,Info!$G$9,Info!$H$9)</f>
        <v>0</v>
      </c>
      <c s="8">
        <f>OFFSET(Picture!E299,Info!$G$9,Info!$H$9)</f>
        <v>0</v>
      </c>
      <c s="36" t="str">
        <f t="shared" si="88"/>
        <v>NA</v>
      </c>
      <c s="36" t="str">
        <f t="shared" si="79"/>
        <v>NA</v>
      </c>
      <c s="36" t="str">
        <f t="shared" si="80"/>
        <v>NA</v>
      </c>
      <c s="8">
        <f>OFFSET(Picture!F299,Info!$G$9,Info!$H$9)</f>
        <v>0</v>
      </c>
      <c s="8">
        <f>OFFSET(Picture!G299,Info!$G$9,Info!$H$9)</f>
        <v>0</v>
      </c>
      <c s="36" t="str">
        <f t="shared" si="89"/>
        <v>NA</v>
      </c>
      <c s="36" t="str">
        <f t="shared" si="81"/>
        <v>NA</v>
      </c>
      <c s="36" t="str">
        <f t="shared" si="82"/>
        <v>NA</v>
      </c>
      <c s="8">
        <f>OFFSET(Picture!H299,Info!$G$9,Info!$H$9)</f>
        <v>0</v>
      </c>
      <c s="8">
        <f>OFFSET(Picture!I299,Info!$G$9,Info!$H$9)</f>
        <v>0</v>
      </c>
      <c s="36" t="str">
        <f t="shared" si="90"/>
        <v>NA</v>
      </c>
      <c s="36" t="str">
        <f t="shared" si="83"/>
        <v>NA</v>
      </c>
      <c s="36" t="str">
        <f t="shared" si="84"/>
        <v>NA</v>
      </c>
      <c s="8">
        <f>OFFSET(Picture!J299,Info!$G$9,Info!$H$9)</f>
        <v>0</v>
      </c>
      <c s="8">
        <f>OFFSET(Picture!K299,Info!$G$9,Info!$H$9)</f>
        <v>0</v>
      </c>
      <c s="36" t="str">
        <f t="shared" si="91"/>
        <v>NA</v>
      </c>
      <c s="36" t="str">
        <f t="shared" si="85"/>
        <v>NA</v>
      </c>
      <c s="36" t="str">
        <f t="shared" si="86"/>
        <v>NA</v>
      </c>
      <c s="8">
        <f>OFFSET(Picture!L299,Info!$G$9,Info!$H$9)</f>
        <v>0</v>
      </c>
    </row>
    <row r="138" spans="1:26" ht="13.5">
      <c r="A138" s="7">
        <f>OFFSET(Picture!B300,Info!$G$9,0)</f>
        <v>0</v>
      </c>
      <c s="9">
        <f>OFFSET(Picture!C300,Info!$G$9,Info!$H$9)</f>
        <v>0</v>
      </c>
      <c s="39" t="str">
        <f t="shared" si="87"/>
        <v>NA</v>
      </c>
      <c s="39" t="str">
        <f t="shared" si="77"/>
        <v>NA</v>
      </c>
      <c s="39" t="str">
        <f t="shared" si="78"/>
        <v>NA</v>
      </c>
      <c s="9">
        <f>OFFSET(Picture!D300,Info!$G$9,Info!$H$9)</f>
        <v>0</v>
      </c>
      <c s="9">
        <f>OFFSET(Picture!E300,Info!$G$9,Info!$H$9)</f>
        <v>0</v>
      </c>
      <c s="39" t="str">
        <f t="shared" si="88"/>
        <v>NA</v>
      </c>
      <c s="39" t="str">
        <f t="shared" si="79"/>
        <v>NA</v>
      </c>
      <c s="39" t="str">
        <f t="shared" si="80"/>
        <v>NA</v>
      </c>
      <c s="9">
        <f>OFFSET(Picture!F300,Info!$G$9,Info!$H$9)</f>
        <v>0</v>
      </c>
      <c s="9">
        <f>OFFSET(Picture!G300,Info!$G$9,Info!$H$9)</f>
        <v>0</v>
      </c>
      <c s="39" t="str">
        <f t="shared" si="89"/>
        <v>NA</v>
      </c>
      <c s="39" t="str">
        <f t="shared" si="81"/>
        <v>NA</v>
      </c>
      <c s="39" t="str">
        <f t="shared" si="82"/>
        <v>NA</v>
      </c>
      <c s="9">
        <f>OFFSET(Picture!H300,Info!$G$9,Info!$H$9)</f>
        <v>0</v>
      </c>
      <c s="9">
        <f>OFFSET(Picture!I300,Info!$G$9,Info!$H$9)</f>
        <v>0</v>
      </c>
      <c s="39" t="str">
        <f t="shared" si="90"/>
        <v>NA</v>
      </c>
      <c s="39" t="str">
        <f t="shared" si="83"/>
        <v>NA</v>
      </c>
      <c s="39" t="str">
        <f t="shared" si="84"/>
        <v>NA</v>
      </c>
      <c s="9">
        <f>OFFSET(Picture!J300,Info!$G$9,Info!$H$9)</f>
        <v>0</v>
      </c>
      <c s="9">
        <f>OFFSET(Picture!K300,Info!$G$9,Info!$H$9)</f>
        <v>0</v>
      </c>
      <c s="39" t="str">
        <f t="shared" si="91"/>
        <v>NA</v>
      </c>
      <c s="39" t="str">
        <f t="shared" si="85"/>
        <v>NA</v>
      </c>
      <c s="39" t="str">
        <f t="shared" si="86"/>
        <v>NA</v>
      </c>
      <c s="9">
        <f>OFFSET(Picture!L300,Info!$G$9,Info!$H$9)</f>
        <v>0</v>
      </c>
    </row>
    <row r="139" spans="1:26" ht="13.5">
      <c r="A139" s="7">
        <f>OFFSET(Picture!B301,Info!$G$9,0)</f>
        <v>0</v>
      </c>
      <c s="8">
        <f>OFFSET(Picture!C301,Info!$G$9,Info!$H$9)</f>
        <v>0</v>
      </c>
      <c s="36" t="str">
        <f t="shared" si="87"/>
        <v>NA</v>
      </c>
      <c s="36" t="str">
        <f t="shared" si="77"/>
        <v>NA</v>
      </c>
      <c s="36" t="str">
        <f t="shared" si="78"/>
        <v>NA</v>
      </c>
      <c s="8">
        <f>OFFSET(Picture!D301,Info!$G$9,Info!$H$9)</f>
        <v>0</v>
      </c>
      <c s="8">
        <f>OFFSET(Picture!E301,Info!$G$9,Info!$H$9)</f>
        <v>0</v>
      </c>
      <c s="36" t="str">
        <f t="shared" si="88"/>
        <v>NA</v>
      </c>
      <c s="36" t="str">
        <f t="shared" si="79"/>
        <v>NA</v>
      </c>
      <c s="36" t="str">
        <f t="shared" si="80"/>
        <v>NA</v>
      </c>
      <c s="8">
        <f>OFFSET(Picture!F301,Info!$G$9,Info!$H$9)</f>
        <v>0</v>
      </c>
      <c s="8">
        <f>OFFSET(Picture!G301,Info!$G$9,Info!$H$9)</f>
        <v>0</v>
      </c>
      <c s="36" t="str">
        <f t="shared" si="89"/>
        <v>NA</v>
      </c>
      <c s="36" t="str">
        <f t="shared" si="81"/>
        <v>NA</v>
      </c>
      <c s="36" t="str">
        <f t="shared" si="82"/>
        <v>NA</v>
      </c>
      <c s="8">
        <f>OFFSET(Picture!H301,Info!$G$9,Info!$H$9)</f>
        <v>0</v>
      </c>
      <c s="8">
        <f>OFFSET(Picture!I301,Info!$G$9,Info!$H$9)</f>
        <v>0</v>
      </c>
      <c s="36" t="str">
        <f t="shared" si="90"/>
        <v>NA</v>
      </c>
      <c s="36" t="str">
        <f t="shared" si="83"/>
        <v>NA</v>
      </c>
      <c s="36" t="str">
        <f t="shared" si="84"/>
        <v>NA</v>
      </c>
      <c s="8">
        <f>OFFSET(Picture!J301,Info!$G$9,Info!$H$9)</f>
        <v>0</v>
      </c>
      <c s="8">
        <f>OFFSET(Picture!K301,Info!$G$9,Info!$H$9)</f>
        <v>0</v>
      </c>
      <c s="36" t="str">
        <f t="shared" si="91"/>
        <v>NA</v>
      </c>
      <c s="36" t="str">
        <f t="shared" si="85"/>
        <v>NA</v>
      </c>
      <c s="36" t="str">
        <f t="shared" si="86"/>
        <v>NA</v>
      </c>
      <c s="8">
        <f>OFFSET(Picture!L301,Info!$G$9,Info!$H$9)</f>
        <v>0</v>
      </c>
    </row>
    <row r="140" spans="1:26" s="17" customFormat="1" ht="13.5">
      <c r="A140" s="12" t="s">
        <v>51</v>
      </c>
      <c s="13">
        <f>B105-B108-B131-B139</f>
        <v>0</v>
      </c>
      <c s="40" t="str">
        <f t="shared" si="87"/>
        <v>NA</v>
      </c>
      <c s="40" t="str">
        <f t="shared" si="77"/>
        <v>NA</v>
      </c>
      <c s="40" t="str">
        <f t="shared" si="78"/>
        <v>NA</v>
      </c>
      <c s="13">
        <f t="shared" ref="F140:Z140" si="92">F105-F108-F131-F139</f>
        <v>0</v>
      </c>
      <c s="13">
        <f t="shared" si="92"/>
        <v>0</v>
      </c>
      <c s="40" t="str">
        <f t="shared" si="88"/>
        <v>NA</v>
      </c>
      <c s="40" t="str">
        <f t="shared" si="79"/>
        <v>NA</v>
      </c>
      <c s="40" t="str">
        <f t="shared" si="80"/>
        <v>NA</v>
      </c>
      <c s="13">
        <f t="shared" si="92"/>
        <v>0</v>
      </c>
      <c s="13">
        <f t="shared" si="92"/>
        <v>0</v>
      </c>
      <c s="40" t="str">
        <f t="shared" si="89"/>
        <v>NA</v>
      </c>
      <c s="40" t="str">
        <f t="shared" si="81"/>
        <v>NA</v>
      </c>
      <c s="40" t="str">
        <f t="shared" si="82"/>
        <v>NA</v>
      </c>
      <c s="13">
        <f t="shared" si="92"/>
        <v>0</v>
      </c>
      <c s="13">
        <f t="shared" si="92"/>
        <v>0</v>
      </c>
      <c s="40" t="str">
        <f t="shared" si="90"/>
        <v>NA</v>
      </c>
      <c s="40" t="str">
        <f t="shared" si="83"/>
        <v>NA</v>
      </c>
      <c s="40" t="str">
        <f t="shared" si="84"/>
        <v>NA</v>
      </c>
      <c s="13">
        <f t="shared" si="92"/>
        <v>0</v>
      </c>
      <c s="13">
        <f t="shared" si="92"/>
        <v>0</v>
      </c>
      <c s="40" t="str">
        <f t="shared" si="91"/>
        <v>NA</v>
      </c>
      <c s="40" t="str">
        <f t="shared" si="85"/>
        <v>NA</v>
      </c>
      <c s="40" t="str">
        <f t="shared" si="86"/>
        <v>NA</v>
      </c>
      <c s="13">
        <f t="shared" si="92"/>
        <v>0</v>
      </c>
    </row>
    <row r="141" spans="1:26" ht="13.5">
      <c r="A141" s="7">
        <f>OFFSET(Picture!B302,Info!$G$9,0)</f>
        <v>0</v>
      </c>
      <c s="9">
        <f>OFFSET(Picture!C302,Info!$G$9,Info!$H$9)</f>
        <v>0</v>
      </c>
      <c s="39" t="str">
        <f t="shared" si="87"/>
        <v>NA</v>
      </c>
      <c s="39" t="str">
        <f>IF(ISERROR(B141/B$141*100),"NA",B141/B$141*100)</f>
        <v>NA</v>
      </c>
      <c s="39" t="str">
        <f>IF(ISERROR(D141-(F141/F$141*100)),"NA",D141-(F141/F$141*100))</f>
        <v>NA</v>
      </c>
      <c s="9">
        <f>OFFSET(Picture!D302,Info!$G$9,Info!$H$9)</f>
        <v>0</v>
      </c>
      <c s="9">
        <f>OFFSET(Picture!E302,Info!$G$9,Info!$H$9)</f>
        <v>0</v>
      </c>
      <c s="39" t="str">
        <f t="shared" si="88"/>
        <v>NA</v>
      </c>
      <c s="39" t="str">
        <f>IF(ISERROR(G141/G$141*100),"NA",G141/G$141*100)</f>
        <v>NA</v>
      </c>
      <c s="39" t="str">
        <f>IF(ISERROR(I141-(K141/K$141*100)),"NA",I141-(K141/K$141*100))</f>
        <v>NA</v>
      </c>
      <c s="9">
        <f>OFFSET(Picture!F302,Info!$G$9,Info!$H$9)</f>
        <v>0</v>
      </c>
      <c s="9">
        <f>OFFSET(Picture!G302,Info!$G$9,Info!$H$9)</f>
        <v>0</v>
      </c>
      <c s="39" t="str">
        <f t="shared" si="89"/>
        <v>NA</v>
      </c>
      <c s="39" t="str">
        <f>IF(ISERROR(L141/L$141*100),"NA",L141/L$141*100)</f>
        <v>NA</v>
      </c>
      <c s="39" t="str">
        <f>IF(ISERROR(N141-(P141/P$141*100)),"NA",N141-(P141/P$141*100))</f>
        <v>NA</v>
      </c>
      <c s="9">
        <f>OFFSET(Picture!H302,Info!$G$9,Info!$H$9)</f>
        <v>0</v>
      </c>
      <c s="9">
        <f>OFFSET(Picture!I302,Info!$G$9,Info!$H$9)</f>
        <v>0</v>
      </c>
      <c s="39" t="str">
        <f t="shared" si="90"/>
        <v>NA</v>
      </c>
      <c s="39" t="str">
        <f>IF(ISERROR(Q141/Q$141*100),"NA",Q141/Q$141*100)</f>
        <v>NA</v>
      </c>
      <c s="39" t="str">
        <f>IF(ISERROR(S141-(U141/U$141*100)),"NA",S141-(U141/U$141*100))</f>
        <v>NA</v>
      </c>
      <c s="9">
        <f>OFFSET(Picture!J302,Info!$G$9,Info!$H$9)</f>
        <v>0</v>
      </c>
      <c s="9">
        <f>OFFSET(Picture!K302,Info!$G$9,Info!$H$9)</f>
        <v>0</v>
      </c>
      <c s="39" t="str">
        <f t="shared" si="91"/>
        <v>NA</v>
      </c>
      <c s="39" t="str">
        <f>IF(ISERROR(V141/V$141*100),"NA",V141/V$141*100)</f>
        <v>NA</v>
      </c>
      <c s="39" t="str">
        <f>IF(ISERROR(X141-(Z141/Z$141*100)),"NA",X141-(Z141/Z$141*100))</f>
        <v>NA</v>
      </c>
      <c s="9">
        <f>OFFSET(Picture!L302,Info!$G$9,Info!$H$9)</f>
        <v>0</v>
      </c>
    </row>
    <row r="142" spans="1:26" ht="13.5">
      <c r="A142" s="7">
        <f>OFFSET(Picture!B303,Info!$G$9,0)</f>
        <v>0</v>
      </c>
      <c s="8">
        <f>OFFSET(Picture!C303,Info!$G$9,Info!$H$9)</f>
        <v>0</v>
      </c>
      <c s="36" t="str">
        <f t="shared" si="87"/>
        <v>NA</v>
      </c>
      <c s="36" t="str">
        <f t="shared" ref="D142:D167" si="93">IF(ISERROR(B142/B$141*100),"NA",B142/B$141*100)</f>
        <v>NA</v>
      </c>
      <c s="36" t="str">
        <f t="shared" ref="E142:E167" si="94">IF(ISERROR(D142-(F142/F$141*100)),"NA",D142-(F142/F$141*100))</f>
        <v>NA</v>
      </c>
      <c s="8">
        <f>OFFSET(Picture!D303,Info!$G$9,Info!$H$9)</f>
        <v>0</v>
      </c>
      <c s="8">
        <f>OFFSET(Picture!E303,Info!$G$9,Info!$H$9)</f>
        <v>0</v>
      </c>
      <c s="36" t="str">
        <f t="shared" si="88"/>
        <v>NA</v>
      </c>
      <c s="36" t="str">
        <f t="shared" ref="I142:I167" si="95">IF(ISERROR(G142/G$141*100),"NA",G142/G$141*100)</f>
        <v>NA</v>
      </c>
      <c s="36" t="str">
        <f t="shared" ref="J142:J167" si="96">IF(ISERROR(I142-(K142/K$141*100)),"NA",I142-(K142/K$141*100))</f>
        <v>NA</v>
      </c>
      <c s="8">
        <f>OFFSET(Picture!F303,Info!$G$9,Info!$H$9)</f>
        <v>0</v>
      </c>
      <c s="8">
        <f>OFFSET(Picture!G303,Info!$G$9,Info!$H$9)</f>
        <v>0</v>
      </c>
      <c s="36" t="str">
        <f t="shared" si="89"/>
        <v>NA</v>
      </c>
      <c s="36" t="str">
        <f t="shared" ref="N142:N167" si="97">IF(ISERROR(L142/L$141*100),"NA",L142/L$141*100)</f>
        <v>NA</v>
      </c>
      <c s="36" t="str">
        <f t="shared" ref="O142:O167" si="98">IF(ISERROR(N142-(P142/P$141*100)),"NA",N142-(P142/P$141*100))</f>
        <v>NA</v>
      </c>
      <c s="8">
        <f>OFFSET(Picture!H303,Info!$G$9,Info!$H$9)</f>
        <v>0</v>
      </c>
      <c s="8">
        <f>OFFSET(Picture!I303,Info!$G$9,Info!$H$9)</f>
        <v>0</v>
      </c>
      <c s="36" t="str">
        <f t="shared" si="90"/>
        <v>NA</v>
      </c>
      <c s="36" t="str">
        <f t="shared" ref="S142:S167" si="99">IF(ISERROR(Q142/Q$141*100),"NA",Q142/Q$141*100)</f>
        <v>NA</v>
      </c>
      <c s="36" t="str">
        <f t="shared" ref="T142:T167" si="100">IF(ISERROR(S142-(U142/U$141*100)),"NA",S142-(U142/U$141*100))</f>
        <v>NA</v>
      </c>
      <c s="8">
        <f>OFFSET(Picture!J303,Info!$G$9,Info!$H$9)</f>
        <v>0</v>
      </c>
      <c s="8">
        <f>OFFSET(Picture!K303,Info!$G$9,Info!$H$9)</f>
        <v>0</v>
      </c>
      <c s="36" t="str">
        <f t="shared" si="91"/>
        <v>NA</v>
      </c>
      <c s="36" t="str">
        <f t="shared" ref="X142:X167" si="101">IF(ISERROR(V142/V$141*100),"NA",V142/V$141*100)</f>
        <v>NA</v>
      </c>
      <c s="36" t="str">
        <f t="shared" ref="Y142:Y167" si="102">IF(ISERROR(X142-(Z142/Z$141*100)),"NA",X142-(Z142/Z$141*100))</f>
        <v>NA</v>
      </c>
      <c s="8">
        <f>OFFSET(Picture!L303,Info!$G$9,Info!$H$9)</f>
        <v>0</v>
      </c>
    </row>
    <row r="143" spans="1:26" ht="13.5">
      <c r="A143" s="7">
        <f>OFFSET(Picture!B304,Info!$G$9,0)</f>
        <v>0</v>
      </c>
      <c s="9">
        <f>OFFSET(Picture!C304,Info!$G$9,Info!$H$9)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OFFSET(Picture!D304,Info!$G$9,Info!$H$9)</f>
        <v>0</v>
      </c>
      <c s="9">
        <f>OFFSET(Picture!E304,Info!$G$9,Info!$H$9)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OFFSET(Picture!F304,Info!$G$9,Info!$H$9)</f>
        <v>0</v>
      </c>
      <c s="9">
        <f>OFFSET(Picture!G304,Info!$G$9,Info!$H$9)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OFFSET(Picture!H304,Info!$G$9,Info!$H$9)</f>
        <v>0</v>
      </c>
      <c s="9">
        <f>OFFSET(Picture!I304,Info!$G$9,Info!$H$9)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OFFSET(Picture!J304,Info!$G$9,Info!$H$9)</f>
        <v>0</v>
      </c>
      <c s="9">
        <f>OFFSET(Picture!K304,Info!$G$9,Info!$H$9)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OFFSET(Picture!L304,Info!$G$9,Info!$H$9)</f>
        <v>0</v>
      </c>
    </row>
    <row r="144" spans="1:26" ht="13.5">
      <c r="A144" s="7">
        <f>OFFSET(Picture!B305,Info!$G$9,0)</f>
        <v>0</v>
      </c>
      <c s="8">
        <f>OFFSET(Picture!C305,Info!$G$9,Info!$H$9)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OFFSET(Picture!D305,Info!$G$9,Info!$H$9)</f>
        <v>0</v>
      </c>
      <c s="8">
        <f>OFFSET(Picture!E305,Info!$G$9,Info!$H$9)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OFFSET(Picture!F305,Info!$G$9,Info!$H$9)</f>
        <v>0</v>
      </c>
      <c s="8">
        <f>OFFSET(Picture!G305,Info!$G$9,Info!$H$9)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OFFSET(Picture!H305,Info!$G$9,Info!$H$9)</f>
        <v>0</v>
      </c>
      <c s="8">
        <f>OFFSET(Picture!I305,Info!$G$9,Info!$H$9)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OFFSET(Picture!J305,Info!$G$9,Info!$H$9)</f>
        <v>0</v>
      </c>
      <c s="8">
        <f>OFFSET(Picture!K305,Info!$G$9,Info!$H$9)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OFFSET(Picture!L305,Info!$G$9,Info!$H$9)</f>
        <v>0</v>
      </c>
    </row>
    <row r="145" spans="1:26" ht="13.5">
      <c r="A145" s="7">
        <f>OFFSET(Picture!B306,Info!$G$9,0)</f>
        <v>0</v>
      </c>
      <c s="9">
        <f>OFFSET(Picture!C306,Info!$G$9,Info!$H$9)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OFFSET(Picture!D306,Info!$G$9,Info!$H$9)</f>
        <v>0</v>
      </c>
      <c s="9">
        <f>OFFSET(Picture!E306,Info!$G$9,Info!$H$9)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OFFSET(Picture!F306,Info!$G$9,Info!$H$9)</f>
        <v>0</v>
      </c>
      <c s="9">
        <f>OFFSET(Picture!G306,Info!$G$9,Info!$H$9)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OFFSET(Picture!H306,Info!$G$9,Info!$H$9)</f>
        <v>0</v>
      </c>
      <c s="9">
        <f>OFFSET(Picture!I306,Info!$G$9,Info!$H$9)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OFFSET(Picture!J306,Info!$G$9,Info!$H$9)</f>
        <v>0</v>
      </c>
      <c s="9">
        <f>OFFSET(Picture!K306,Info!$G$9,Info!$H$9)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OFFSET(Picture!L306,Info!$G$9,Info!$H$9)</f>
        <v>0</v>
      </c>
    </row>
    <row r="146" spans="1:26" ht="13.5">
      <c r="A146" s="7">
        <f>OFFSET(Picture!B307,Info!$G$9,0)</f>
        <v>0</v>
      </c>
      <c s="8">
        <f>OFFSET(Picture!C307,Info!$G$9,Info!$H$9)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OFFSET(Picture!D307,Info!$G$9,Info!$H$9)</f>
        <v>0</v>
      </c>
      <c s="8">
        <f>OFFSET(Picture!E307,Info!$G$9,Info!$H$9)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OFFSET(Picture!F307,Info!$G$9,Info!$H$9)</f>
        <v>0</v>
      </c>
      <c s="8">
        <f>OFFSET(Picture!G307,Info!$G$9,Info!$H$9)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OFFSET(Picture!H307,Info!$G$9,Info!$H$9)</f>
        <v>0</v>
      </c>
      <c s="8">
        <f>OFFSET(Picture!I307,Info!$G$9,Info!$H$9)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OFFSET(Picture!J307,Info!$G$9,Info!$H$9)</f>
        <v>0</v>
      </c>
      <c s="8">
        <f>OFFSET(Picture!K307,Info!$G$9,Info!$H$9)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OFFSET(Picture!L307,Info!$G$9,Info!$H$9)</f>
        <v>0</v>
      </c>
    </row>
    <row r="147" spans="1:26" ht="13.5">
      <c r="A147" s="7">
        <f>OFFSET(Picture!B308,Info!$G$9,0)</f>
        <v>0</v>
      </c>
      <c s="9">
        <f>OFFSET(Picture!C308,Info!$G$9,Info!$H$9)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OFFSET(Picture!D308,Info!$G$9,Info!$H$9)</f>
        <v>0</v>
      </c>
      <c s="9">
        <f>OFFSET(Picture!E308,Info!$G$9,Info!$H$9)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OFFSET(Picture!F308,Info!$G$9,Info!$H$9)</f>
        <v>0</v>
      </c>
      <c s="9">
        <f>OFFSET(Picture!G308,Info!$G$9,Info!$H$9)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OFFSET(Picture!H308,Info!$G$9,Info!$H$9)</f>
        <v>0</v>
      </c>
      <c s="9">
        <f>OFFSET(Picture!I308,Info!$G$9,Info!$H$9)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OFFSET(Picture!J308,Info!$G$9,Info!$H$9)</f>
        <v>0</v>
      </c>
      <c s="9">
        <f>OFFSET(Picture!K308,Info!$G$9,Info!$H$9)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OFFSET(Picture!L308,Info!$G$9,Info!$H$9)</f>
        <v>0</v>
      </c>
    </row>
    <row r="148" spans="1:26" ht="13.5">
      <c r="A148" s="7">
        <f>OFFSET(Picture!B309,Info!$G$9,0)</f>
        <v>0</v>
      </c>
      <c s="8">
        <f>OFFSET(Picture!C309,Info!$G$9,Info!$H$9)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OFFSET(Picture!D309,Info!$G$9,Info!$H$9)</f>
        <v>0</v>
      </c>
      <c s="8">
        <f>OFFSET(Picture!E309,Info!$G$9,Info!$H$9)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OFFSET(Picture!F309,Info!$G$9,Info!$H$9)</f>
        <v>0</v>
      </c>
      <c s="8">
        <f>OFFSET(Picture!G309,Info!$G$9,Info!$H$9)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OFFSET(Picture!H309,Info!$G$9,Info!$H$9)</f>
        <v>0</v>
      </c>
      <c s="8">
        <f>OFFSET(Picture!I309,Info!$G$9,Info!$H$9)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OFFSET(Picture!J309,Info!$G$9,Info!$H$9)</f>
        <v>0</v>
      </c>
      <c s="8">
        <f>OFFSET(Picture!K309,Info!$G$9,Info!$H$9)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OFFSET(Picture!L309,Info!$G$9,Info!$H$9)</f>
        <v>0</v>
      </c>
    </row>
    <row r="149" spans="1:26" ht="13.5">
      <c r="A149" s="7">
        <f>OFFSET(Picture!B310,Info!$G$9,0)</f>
        <v>0</v>
      </c>
      <c s="9">
        <f>OFFSET(Picture!C310,Info!$G$9,Info!$H$9)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OFFSET(Picture!D310,Info!$G$9,Info!$H$9)</f>
        <v>0</v>
      </c>
      <c s="9">
        <f>OFFSET(Picture!E310,Info!$G$9,Info!$H$9)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OFFSET(Picture!F310,Info!$G$9,Info!$H$9)</f>
        <v>0</v>
      </c>
      <c s="9">
        <f>OFFSET(Picture!G310,Info!$G$9,Info!$H$9)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OFFSET(Picture!H310,Info!$G$9,Info!$H$9)</f>
        <v>0</v>
      </c>
      <c s="9">
        <f>OFFSET(Picture!I310,Info!$G$9,Info!$H$9)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OFFSET(Picture!J310,Info!$G$9,Info!$H$9)</f>
        <v>0</v>
      </c>
      <c s="9">
        <f>OFFSET(Picture!K310,Info!$G$9,Info!$H$9)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OFFSET(Picture!L310,Info!$G$9,Info!$H$9)</f>
        <v>0</v>
      </c>
    </row>
    <row r="150" spans="1:26" ht="13.5">
      <c r="A150" s="7">
        <f>OFFSET(Picture!B311,Info!$G$9,0)</f>
        <v>0</v>
      </c>
      <c s="8">
        <f>OFFSET(Picture!C311,Info!$G$9,Info!$H$9)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OFFSET(Picture!D311,Info!$G$9,Info!$H$9)</f>
        <v>0</v>
      </c>
      <c s="8">
        <f>OFFSET(Picture!E311,Info!$G$9,Info!$H$9)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OFFSET(Picture!F311,Info!$G$9,Info!$H$9)</f>
        <v>0</v>
      </c>
      <c s="8">
        <f>OFFSET(Picture!G311,Info!$G$9,Info!$H$9)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OFFSET(Picture!H311,Info!$G$9,Info!$H$9)</f>
        <v>0</v>
      </c>
      <c s="8">
        <f>OFFSET(Picture!I311,Info!$G$9,Info!$H$9)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OFFSET(Picture!J311,Info!$G$9,Info!$H$9)</f>
        <v>0</v>
      </c>
      <c s="8">
        <f>OFFSET(Picture!K311,Info!$G$9,Info!$H$9)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OFFSET(Picture!L311,Info!$G$9,Info!$H$9)</f>
        <v>0</v>
      </c>
    </row>
    <row r="151" spans="1:26" ht="13.5">
      <c r="A151" s="7">
        <f>OFFSET(Picture!B312,Info!$G$9,0)</f>
        <v>0</v>
      </c>
      <c s="9">
        <f>OFFSET(Picture!C312,Info!$G$9,Info!$H$9)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OFFSET(Picture!D312,Info!$G$9,Info!$H$9)</f>
        <v>0</v>
      </c>
      <c s="9">
        <f>OFFSET(Picture!E312,Info!$G$9,Info!$H$9)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OFFSET(Picture!F312,Info!$G$9,Info!$H$9)</f>
        <v>0</v>
      </c>
      <c s="9">
        <f>OFFSET(Picture!G312,Info!$G$9,Info!$H$9)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OFFSET(Picture!H312,Info!$G$9,Info!$H$9)</f>
        <v>0</v>
      </c>
      <c s="9">
        <f>OFFSET(Picture!I312,Info!$G$9,Info!$H$9)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OFFSET(Picture!J312,Info!$G$9,Info!$H$9)</f>
        <v>0</v>
      </c>
      <c s="9">
        <f>OFFSET(Picture!K312,Info!$G$9,Info!$H$9)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OFFSET(Picture!L312,Info!$G$9,Info!$H$9)</f>
        <v>0</v>
      </c>
    </row>
    <row r="152" spans="1:26" ht="13.5">
      <c r="A152" s="7">
        <f>OFFSET(Picture!B313,Info!$G$9,0)</f>
        <v>0</v>
      </c>
      <c s="8">
        <f>OFFSET(Picture!C313,Info!$G$9,Info!$H$9)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OFFSET(Picture!D313,Info!$G$9,Info!$H$9)</f>
        <v>0</v>
      </c>
      <c s="8">
        <f>OFFSET(Picture!E313,Info!$G$9,Info!$H$9)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OFFSET(Picture!F313,Info!$G$9,Info!$H$9)</f>
        <v>0</v>
      </c>
      <c s="8">
        <f>OFFSET(Picture!G313,Info!$G$9,Info!$H$9)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OFFSET(Picture!H313,Info!$G$9,Info!$H$9)</f>
        <v>0</v>
      </c>
      <c s="8">
        <f>OFFSET(Picture!I313,Info!$G$9,Info!$H$9)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OFFSET(Picture!J313,Info!$G$9,Info!$H$9)</f>
        <v>0</v>
      </c>
      <c s="8">
        <f>OFFSET(Picture!K313,Info!$G$9,Info!$H$9)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OFFSET(Picture!L313,Info!$G$9,Info!$H$9)</f>
        <v>0</v>
      </c>
    </row>
    <row r="153" spans="1:26" ht="13.5">
      <c r="A153" s="7">
        <f>OFFSET(Picture!B314,Info!$G$9,0)</f>
        <v>0</v>
      </c>
      <c s="9">
        <f>OFFSET(Picture!C314,Info!$G$9,Info!$H$9)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OFFSET(Picture!D314,Info!$G$9,Info!$H$9)</f>
        <v>0</v>
      </c>
      <c s="9">
        <f>OFFSET(Picture!E314,Info!$G$9,Info!$H$9)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OFFSET(Picture!F314,Info!$G$9,Info!$H$9)</f>
        <v>0</v>
      </c>
      <c s="9">
        <f>OFFSET(Picture!G314,Info!$G$9,Info!$H$9)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OFFSET(Picture!H314,Info!$G$9,Info!$H$9)</f>
        <v>0</v>
      </c>
      <c s="9">
        <f>OFFSET(Picture!I314,Info!$G$9,Info!$H$9)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OFFSET(Picture!J314,Info!$G$9,Info!$H$9)</f>
        <v>0</v>
      </c>
      <c s="9">
        <f>OFFSET(Picture!K314,Info!$G$9,Info!$H$9)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OFFSET(Picture!L314,Info!$G$9,Info!$H$9)</f>
        <v>0</v>
      </c>
    </row>
    <row r="154" spans="1:26" ht="13.5">
      <c r="A154" s="7">
        <f>OFFSET(Picture!B315,Info!$G$9,0)</f>
        <v>0</v>
      </c>
      <c s="8">
        <f>OFFSET(Picture!C315,Info!$G$9,Info!$H$9)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OFFSET(Picture!D315,Info!$G$9,Info!$H$9)</f>
        <v>0</v>
      </c>
      <c s="8">
        <f>OFFSET(Picture!E315,Info!$G$9,Info!$H$9)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OFFSET(Picture!F315,Info!$G$9,Info!$H$9)</f>
        <v>0</v>
      </c>
      <c s="8">
        <f>OFFSET(Picture!G315,Info!$G$9,Info!$H$9)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OFFSET(Picture!H315,Info!$G$9,Info!$H$9)</f>
        <v>0</v>
      </c>
      <c s="8">
        <f>OFFSET(Picture!I315,Info!$G$9,Info!$H$9)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OFFSET(Picture!J315,Info!$G$9,Info!$H$9)</f>
        <v>0</v>
      </c>
      <c s="8">
        <f>OFFSET(Picture!K315,Info!$G$9,Info!$H$9)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OFFSET(Picture!L315,Info!$G$9,Info!$H$9)</f>
        <v>0</v>
      </c>
    </row>
    <row r="155" spans="1:26" ht="13.5">
      <c r="A155" s="7">
        <f>OFFSET(Picture!B316,Info!$G$9,0)</f>
        <v>0</v>
      </c>
      <c s="9">
        <f>OFFSET(Picture!C316,Info!$G$9,Info!$H$9)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OFFSET(Picture!D316,Info!$G$9,Info!$H$9)</f>
        <v>0</v>
      </c>
      <c s="9">
        <f>OFFSET(Picture!E316,Info!$G$9,Info!$H$9)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OFFSET(Picture!F316,Info!$G$9,Info!$H$9)</f>
        <v>0</v>
      </c>
      <c s="9">
        <f>OFFSET(Picture!G316,Info!$G$9,Info!$H$9)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OFFSET(Picture!H316,Info!$G$9,Info!$H$9)</f>
        <v>0</v>
      </c>
      <c s="9">
        <f>OFFSET(Picture!I316,Info!$G$9,Info!$H$9)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OFFSET(Picture!J316,Info!$G$9,Info!$H$9)</f>
        <v>0</v>
      </c>
      <c s="9">
        <f>OFFSET(Picture!K316,Info!$G$9,Info!$H$9)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OFFSET(Picture!L316,Info!$G$9,Info!$H$9)</f>
        <v>0</v>
      </c>
    </row>
    <row r="156" spans="1:26" ht="13.5">
      <c r="A156" s="7">
        <f>OFFSET(Picture!B317,Info!$G$9,0)</f>
        <v>0</v>
      </c>
      <c s="8">
        <f>OFFSET(Picture!C317,Info!$G$9,Info!$H$9)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OFFSET(Picture!D317,Info!$G$9,Info!$H$9)</f>
        <v>0</v>
      </c>
      <c s="8">
        <f>OFFSET(Picture!E317,Info!$G$9,Info!$H$9)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OFFSET(Picture!F317,Info!$G$9,Info!$H$9)</f>
        <v>0</v>
      </c>
      <c s="8">
        <f>OFFSET(Picture!G317,Info!$G$9,Info!$H$9)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OFFSET(Picture!H317,Info!$G$9,Info!$H$9)</f>
        <v>0</v>
      </c>
      <c s="8">
        <f>OFFSET(Picture!I317,Info!$G$9,Info!$H$9)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OFFSET(Picture!J317,Info!$G$9,Info!$H$9)</f>
        <v>0</v>
      </c>
      <c s="8">
        <f>OFFSET(Picture!K317,Info!$G$9,Info!$H$9)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OFFSET(Picture!L317,Info!$G$9,Info!$H$9)</f>
        <v>0</v>
      </c>
    </row>
    <row r="157" spans="1:26" ht="13.5">
      <c r="A157" s="7">
        <f>OFFSET(Picture!B318,Info!$G$9,0)</f>
        <v>0</v>
      </c>
      <c s="9">
        <f>OFFSET(Picture!C318,Info!$G$9,Info!$H$9)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OFFSET(Picture!D318,Info!$G$9,Info!$H$9)</f>
        <v>0</v>
      </c>
      <c s="9">
        <f>OFFSET(Picture!E318,Info!$G$9,Info!$H$9)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OFFSET(Picture!F318,Info!$G$9,Info!$H$9)</f>
        <v>0</v>
      </c>
      <c s="9">
        <f>OFFSET(Picture!G318,Info!$G$9,Info!$H$9)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OFFSET(Picture!H318,Info!$G$9,Info!$H$9)</f>
        <v>0</v>
      </c>
      <c s="9">
        <f>OFFSET(Picture!I318,Info!$G$9,Info!$H$9)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OFFSET(Picture!J318,Info!$G$9,Info!$H$9)</f>
        <v>0</v>
      </c>
      <c s="9">
        <f>OFFSET(Picture!K318,Info!$G$9,Info!$H$9)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OFFSET(Picture!L318,Info!$G$9,Info!$H$9)</f>
        <v>0</v>
      </c>
    </row>
    <row r="158" spans="1:26" ht="13.5">
      <c r="A158" s="7">
        <f>OFFSET(Picture!B319,Info!$G$9,0)</f>
        <v>0</v>
      </c>
      <c s="8">
        <f>OFFSET(Picture!C319,Info!$G$9,Info!$H$9)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OFFSET(Picture!D319,Info!$G$9,Info!$H$9)</f>
        <v>0</v>
      </c>
      <c s="8">
        <f>OFFSET(Picture!E319,Info!$G$9,Info!$H$9)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OFFSET(Picture!F319,Info!$G$9,Info!$H$9)</f>
        <v>0</v>
      </c>
      <c s="8">
        <f>OFFSET(Picture!G319,Info!$G$9,Info!$H$9)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OFFSET(Picture!H319,Info!$G$9,Info!$H$9)</f>
        <v>0</v>
      </c>
      <c s="8">
        <f>OFFSET(Picture!I319,Info!$G$9,Info!$H$9)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OFFSET(Picture!J319,Info!$G$9,Info!$H$9)</f>
        <v>0</v>
      </c>
      <c s="8">
        <f>OFFSET(Picture!K319,Info!$G$9,Info!$H$9)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OFFSET(Picture!L319,Info!$G$9,Info!$H$9)</f>
        <v>0</v>
      </c>
    </row>
    <row r="159" spans="1:26" ht="13.5">
      <c r="A159" s="7">
        <f>OFFSET(Picture!B320,Info!$G$9,0)</f>
        <v>0</v>
      </c>
      <c s="9">
        <f>OFFSET(Picture!C320,Info!$G$9,Info!$H$9)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OFFSET(Picture!D320,Info!$G$9,Info!$H$9)</f>
        <v>0</v>
      </c>
      <c s="9">
        <f>OFFSET(Picture!E320,Info!$G$9,Info!$H$9)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OFFSET(Picture!F320,Info!$G$9,Info!$H$9)</f>
        <v>0</v>
      </c>
      <c s="9">
        <f>OFFSET(Picture!G320,Info!$G$9,Info!$H$9)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OFFSET(Picture!H320,Info!$G$9,Info!$H$9)</f>
        <v>0</v>
      </c>
      <c s="9">
        <f>OFFSET(Picture!I320,Info!$G$9,Info!$H$9)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OFFSET(Picture!J320,Info!$G$9,Info!$H$9)</f>
        <v>0</v>
      </c>
      <c s="9">
        <f>OFFSET(Picture!K320,Info!$G$9,Info!$H$9)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OFFSET(Picture!L320,Info!$G$9,Info!$H$9)</f>
        <v>0</v>
      </c>
    </row>
    <row r="160" spans="1:26" ht="13.5">
      <c r="A160" s="7">
        <f>OFFSET(Picture!B321,Info!$G$9,0)</f>
        <v>0</v>
      </c>
      <c s="8">
        <f>OFFSET(Picture!C321,Info!$G$9,Info!$H$9)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OFFSET(Picture!D321,Info!$G$9,Info!$H$9)</f>
        <v>0</v>
      </c>
      <c s="8">
        <f>OFFSET(Picture!E321,Info!$G$9,Info!$H$9)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OFFSET(Picture!F321,Info!$G$9,Info!$H$9)</f>
        <v>0</v>
      </c>
      <c s="8">
        <f>OFFSET(Picture!G321,Info!$G$9,Info!$H$9)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OFFSET(Picture!H321,Info!$G$9,Info!$H$9)</f>
        <v>0</v>
      </c>
      <c s="8">
        <f>OFFSET(Picture!I321,Info!$G$9,Info!$H$9)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OFFSET(Picture!J321,Info!$G$9,Info!$H$9)</f>
        <v>0</v>
      </c>
      <c s="8">
        <f>OFFSET(Picture!K321,Info!$G$9,Info!$H$9)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OFFSET(Picture!L321,Info!$G$9,Info!$H$9)</f>
        <v>0</v>
      </c>
    </row>
    <row r="161" spans="1:26" ht="13.5">
      <c r="A161" s="7">
        <f>OFFSET(Picture!B322,Info!$G$9,0)</f>
        <v>0</v>
      </c>
      <c s="9">
        <f>OFFSET(Picture!C322,Info!$G$9,Info!$H$9)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OFFSET(Picture!D322,Info!$G$9,Info!$H$9)</f>
        <v>0</v>
      </c>
      <c s="9">
        <f>OFFSET(Picture!E322,Info!$G$9,Info!$H$9)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OFFSET(Picture!F322,Info!$G$9,Info!$H$9)</f>
        <v>0</v>
      </c>
      <c s="9">
        <f>OFFSET(Picture!G322,Info!$G$9,Info!$H$9)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OFFSET(Picture!H322,Info!$G$9,Info!$H$9)</f>
        <v>0</v>
      </c>
      <c s="9">
        <f>OFFSET(Picture!I322,Info!$G$9,Info!$H$9)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OFFSET(Picture!J322,Info!$G$9,Info!$H$9)</f>
        <v>0</v>
      </c>
      <c s="9">
        <f>OFFSET(Picture!K322,Info!$G$9,Info!$H$9)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OFFSET(Picture!L322,Info!$G$9,Info!$H$9)</f>
        <v>0</v>
      </c>
    </row>
    <row r="162" spans="1:26" ht="13.5">
      <c r="A162" s="7">
        <f>OFFSET(Picture!B323,Info!$G$9,0)</f>
        <v>0</v>
      </c>
      <c s="8">
        <f>OFFSET(Picture!C323,Info!$G$9,Info!$H$9)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OFFSET(Picture!D323,Info!$G$9,Info!$H$9)</f>
        <v>0</v>
      </c>
      <c s="8">
        <f>OFFSET(Picture!E323,Info!$G$9,Info!$H$9)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OFFSET(Picture!F323,Info!$G$9,Info!$H$9)</f>
        <v>0</v>
      </c>
      <c s="8">
        <f>OFFSET(Picture!G323,Info!$G$9,Info!$H$9)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OFFSET(Picture!H323,Info!$G$9,Info!$H$9)</f>
        <v>0</v>
      </c>
      <c s="8">
        <f>OFFSET(Picture!I323,Info!$G$9,Info!$H$9)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OFFSET(Picture!J323,Info!$G$9,Info!$H$9)</f>
        <v>0</v>
      </c>
      <c s="8">
        <f>OFFSET(Picture!K323,Info!$G$9,Info!$H$9)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OFFSET(Picture!L323,Info!$G$9,Info!$H$9)</f>
        <v>0</v>
      </c>
    </row>
    <row r="163" spans="1:26" ht="13.5">
      <c r="A163" s="7">
        <f>OFFSET(Picture!B324,Info!$G$9,0)</f>
        <v>0</v>
      </c>
      <c s="9">
        <f>OFFSET(Picture!C324,Info!$G$9,Info!$H$9)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OFFSET(Picture!D324,Info!$G$9,Info!$H$9)</f>
        <v>0</v>
      </c>
      <c s="9">
        <f>OFFSET(Picture!E324,Info!$G$9,Info!$H$9)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OFFSET(Picture!F324,Info!$G$9,Info!$H$9)</f>
        <v>0</v>
      </c>
      <c s="9">
        <f>OFFSET(Picture!G324,Info!$G$9,Info!$H$9)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OFFSET(Picture!H324,Info!$G$9,Info!$H$9)</f>
        <v>0</v>
      </c>
      <c s="9">
        <f>OFFSET(Picture!I324,Info!$G$9,Info!$H$9)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OFFSET(Picture!J324,Info!$G$9,Info!$H$9)</f>
        <v>0</v>
      </c>
      <c s="9">
        <f>OFFSET(Picture!K324,Info!$G$9,Info!$H$9)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OFFSET(Picture!L324,Info!$G$9,Info!$H$9)</f>
        <v>0</v>
      </c>
    </row>
    <row r="164" spans="1:26" ht="13.5">
      <c r="A164" s="7">
        <f>OFFSET(Picture!B325,Info!$G$9,0)</f>
        <v>0</v>
      </c>
      <c s="8">
        <f>OFFSET(Picture!C325,Info!$G$9,Info!$H$9)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OFFSET(Picture!D325,Info!$G$9,Info!$H$9)</f>
        <v>0</v>
      </c>
      <c s="8">
        <f>OFFSET(Picture!E325,Info!$G$9,Info!$H$9)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OFFSET(Picture!F325,Info!$G$9,Info!$H$9)</f>
        <v>0</v>
      </c>
      <c s="8">
        <f>OFFSET(Picture!G325,Info!$G$9,Info!$H$9)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OFFSET(Picture!H325,Info!$G$9,Info!$H$9)</f>
        <v>0</v>
      </c>
      <c s="8">
        <f>OFFSET(Picture!I325,Info!$G$9,Info!$H$9)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OFFSET(Picture!J325,Info!$G$9,Info!$H$9)</f>
        <v>0</v>
      </c>
      <c s="8">
        <f>OFFSET(Picture!K325,Info!$G$9,Info!$H$9)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OFFSET(Picture!L325,Info!$G$9,Info!$H$9)</f>
        <v>0</v>
      </c>
    </row>
    <row r="165" spans="1:26" ht="13.5">
      <c r="A165" s="7">
        <f>OFFSET(Picture!B326,Info!$G$9,0)</f>
        <v>0</v>
      </c>
      <c s="9">
        <f>OFFSET(Picture!C326,Info!$G$9,Info!$H$9)</f>
        <v>0</v>
      </c>
      <c s="39" t="str">
        <f t="shared" si="87"/>
        <v>NA</v>
      </c>
      <c s="39" t="str">
        <f t="shared" si="93"/>
        <v>NA</v>
      </c>
      <c s="39" t="str">
        <f t="shared" si="94"/>
        <v>NA</v>
      </c>
      <c s="9">
        <f>OFFSET(Picture!D326,Info!$G$9,Info!$H$9)</f>
        <v>0</v>
      </c>
      <c s="9">
        <f>OFFSET(Picture!E326,Info!$G$9,Info!$H$9)</f>
        <v>0</v>
      </c>
      <c s="39" t="str">
        <f t="shared" si="88"/>
        <v>NA</v>
      </c>
      <c s="39" t="str">
        <f t="shared" si="95"/>
        <v>NA</v>
      </c>
      <c s="39" t="str">
        <f t="shared" si="96"/>
        <v>NA</v>
      </c>
      <c s="9">
        <f>OFFSET(Picture!F326,Info!$G$9,Info!$H$9)</f>
        <v>0</v>
      </c>
      <c s="9">
        <f>OFFSET(Picture!G326,Info!$G$9,Info!$H$9)</f>
        <v>0</v>
      </c>
      <c s="39" t="str">
        <f t="shared" si="89"/>
        <v>NA</v>
      </c>
      <c s="39" t="str">
        <f t="shared" si="97"/>
        <v>NA</v>
      </c>
      <c s="39" t="str">
        <f t="shared" si="98"/>
        <v>NA</v>
      </c>
      <c s="9">
        <f>OFFSET(Picture!H326,Info!$G$9,Info!$H$9)</f>
        <v>0</v>
      </c>
      <c s="9">
        <f>OFFSET(Picture!I326,Info!$G$9,Info!$H$9)</f>
        <v>0</v>
      </c>
      <c s="39" t="str">
        <f t="shared" si="90"/>
        <v>NA</v>
      </c>
      <c s="39" t="str">
        <f t="shared" si="99"/>
        <v>NA</v>
      </c>
      <c s="39" t="str">
        <f t="shared" si="100"/>
        <v>NA</v>
      </c>
      <c s="9">
        <f>OFFSET(Picture!J326,Info!$G$9,Info!$H$9)</f>
        <v>0</v>
      </c>
      <c s="9">
        <f>OFFSET(Picture!K326,Info!$G$9,Info!$H$9)</f>
        <v>0</v>
      </c>
      <c s="39" t="str">
        <f t="shared" si="91"/>
        <v>NA</v>
      </c>
      <c s="39" t="str">
        <f t="shared" si="101"/>
        <v>NA</v>
      </c>
      <c s="39" t="str">
        <f t="shared" si="102"/>
        <v>NA</v>
      </c>
      <c s="9">
        <f>OFFSET(Picture!L326,Info!$G$9,Info!$H$9)</f>
        <v>0</v>
      </c>
    </row>
    <row r="166" spans="1:26" ht="13.5">
      <c r="A166" s="7">
        <f>OFFSET(Picture!B327,Info!$G$9,0)</f>
        <v>0</v>
      </c>
      <c s="8">
        <f>OFFSET(Picture!C327,Info!$G$9,Info!$H$9)</f>
        <v>0</v>
      </c>
      <c s="36" t="str">
        <f t="shared" si="87"/>
        <v>NA</v>
      </c>
      <c s="36" t="str">
        <f t="shared" si="93"/>
        <v>NA</v>
      </c>
      <c s="36" t="str">
        <f t="shared" si="94"/>
        <v>NA</v>
      </c>
      <c s="8">
        <f>OFFSET(Picture!D327,Info!$G$9,Info!$H$9)</f>
        <v>0</v>
      </c>
      <c s="8">
        <f>OFFSET(Picture!E327,Info!$G$9,Info!$H$9)</f>
        <v>0</v>
      </c>
      <c s="36" t="str">
        <f t="shared" si="88"/>
        <v>NA</v>
      </c>
      <c s="36" t="str">
        <f t="shared" si="95"/>
        <v>NA</v>
      </c>
      <c s="36" t="str">
        <f t="shared" si="96"/>
        <v>NA</v>
      </c>
      <c s="8">
        <f>OFFSET(Picture!F327,Info!$G$9,Info!$H$9)</f>
        <v>0</v>
      </c>
      <c s="8">
        <f>OFFSET(Picture!G327,Info!$G$9,Info!$H$9)</f>
        <v>0</v>
      </c>
      <c s="36" t="str">
        <f t="shared" si="89"/>
        <v>NA</v>
      </c>
      <c s="36" t="str">
        <f t="shared" si="97"/>
        <v>NA</v>
      </c>
      <c s="36" t="str">
        <f t="shared" si="98"/>
        <v>NA</v>
      </c>
      <c s="8">
        <f>OFFSET(Picture!H327,Info!$G$9,Info!$H$9)</f>
        <v>0</v>
      </c>
      <c s="8">
        <f>OFFSET(Picture!I327,Info!$G$9,Info!$H$9)</f>
        <v>0</v>
      </c>
      <c s="36" t="str">
        <f t="shared" si="90"/>
        <v>NA</v>
      </c>
      <c s="36" t="str">
        <f t="shared" si="99"/>
        <v>NA</v>
      </c>
      <c s="36" t="str">
        <f t="shared" si="100"/>
        <v>NA</v>
      </c>
      <c s="8">
        <f>OFFSET(Picture!J327,Info!$G$9,Info!$H$9)</f>
        <v>0</v>
      </c>
      <c s="8">
        <f>OFFSET(Picture!K327,Info!$G$9,Info!$H$9)</f>
        <v>0</v>
      </c>
      <c s="36" t="str">
        <f t="shared" si="91"/>
        <v>NA</v>
      </c>
      <c s="36" t="str">
        <f t="shared" si="101"/>
        <v>NA</v>
      </c>
      <c s="36" t="str">
        <f t="shared" si="102"/>
        <v>NA</v>
      </c>
      <c s="8">
        <f>OFFSET(Picture!L327,Info!$G$9,Info!$H$9)</f>
        <v>0</v>
      </c>
    </row>
    <row r="167" spans="1:26" s="17" customFormat="1" ht="13.5">
      <c r="A167" s="12" t="s">
        <v>4</v>
      </c>
      <c s="13">
        <f>B141-B142-B153-B157-B158-B159-B165-B166</f>
        <v>0</v>
      </c>
      <c s="40" t="str">
        <f t="shared" si="87"/>
        <v>NA</v>
      </c>
      <c s="40" t="str">
        <f t="shared" si="93"/>
        <v>NA</v>
      </c>
      <c s="40" t="str">
        <f t="shared" si="94"/>
        <v>NA</v>
      </c>
      <c s="13">
        <f t="shared" ref="F167:Z167" si="103">F141-F142-F153-F157-F158-F159-F165-F166</f>
        <v>0</v>
      </c>
      <c s="13">
        <f t="shared" si="103"/>
        <v>0</v>
      </c>
      <c s="40" t="str">
        <f t="shared" si="88"/>
        <v>NA</v>
      </c>
      <c s="40" t="str">
        <f t="shared" si="95"/>
        <v>NA</v>
      </c>
      <c s="40" t="str">
        <f t="shared" si="96"/>
        <v>NA</v>
      </c>
      <c s="13">
        <f t="shared" si="103"/>
        <v>0</v>
      </c>
      <c s="13">
        <f t="shared" si="103"/>
        <v>0</v>
      </c>
      <c s="40" t="str">
        <f t="shared" si="89"/>
        <v>NA</v>
      </c>
      <c s="40" t="str">
        <f t="shared" si="97"/>
        <v>NA</v>
      </c>
      <c s="40" t="str">
        <f t="shared" si="98"/>
        <v>NA</v>
      </c>
      <c s="13">
        <f t="shared" si="103"/>
        <v>0</v>
      </c>
      <c s="13">
        <f t="shared" si="103"/>
        <v>0</v>
      </c>
      <c s="40" t="str">
        <f t="shared" si="90"/>
        <v>NA</v>
      </c>
      <c s="40" t="str">
        <f t="shared" si="99"/>
        <v>NA</v>
      </c>
      <c s="40" t="str">
        <f t="shared" si="100"/>
        <v>NA</v>
      </c>
      <c s="13">
        <f t="shared" si="103"/>
        <v>0</v>
      </c>
      <c s="13">
        <f t="shared" si="103"/>
        <v>0</v>
      </c>
      <c s="40" t="str">
        <f t="shared" si="91"/>
        <v>NA</v>
      </c>
      <c s="40" t="str">
        <f t="shared" si="101"/>
        <v>NA</v>
      </c>
      <c s="40" t="str">
        <f t="shared" si="102"/>
        <v>NA</v>
      </c>
      <c s="13">
        <f t="shared" si="103"/>
        <v>0</v>
      </c>
    </row>
    <row r="168" spans="1:26" ht="13.5">
      <c r="A168" s="7">
        <f>OFFSET(Picture!B328,Info!$G$9,0)</f>
        <v>0</v>
      </c>
      <c s="9">
        <f>OFFSET(Picture!C328,Info!$G$9,Info!$H$9)</f>
        <v>0</v>
      </c>
      <c s="39" t="str">
        <f t="shared" si="87"/>
        <v>NA</v>
      </c>
      <c s="39" t="str">
        <f>IF(ISERROR(B168/B$168*100),"NA",B168/B$168*100)</f>
        <v>NA</v>
      </c>
      <c s="39" t="str">
        <f>IF(ISERROR(D168-(F168/F$168*100)),"NA",D168-(F168/F$168*100))</f>
        <v>NA</v>
      </c>
      <c s="9">
        <f>OFFSET(Picture!D328,Info!$G$9,Info!$H$9)</f>
        <v>0</v>
      </c>
      <c s="9">
        <f>OFFSET(Picture!E328,Info!$G$9,Info!$H$9)</f>
        <v>0</v>
      </c>
      <c s="39" t="str">
        <f t="shared" si="88"/>
        <v>NA</v>
      </c>
      <c s="39" t="str">
        <f>IF(ISERROR(G168/G$168*100),"NA",G168/G$168*100)</f>
        <v>NA</v>
      </c>
      <c s="39" t="str">
        <f>IF(ISERROR(I168-(K168/K$168*100)),"NA",I168-(K168/K$168*100))</f>
        <v>NA</v>
      </c>
      <c s="9">
        <f>OFFSET(Picture!F328,Info!$G$9,Info!$H$9)</f>
        <v>0</v>
      </c>
      <c s="9">
        <f>OFFSET(Picture!G328,Info!$G$9,Info!$H$9)</f>
        <v>0</v>
      </c>
      <c s="39" t="str">
        <f t="shared" si="89"/>
        <v>NA</v>
      </c>
      <c s="39" t="str">
        <f>IF(ISERROR(L168/L$168*100),"NA",L168/L$168*100)</f>
        <v>NA</v>
      </c>
      <c s="39" t="str">
        <f>IF(ISERROR(N168-(P168/P$168*100)),"NA",N168-(P168/P$168*100))</f>
        <v>NA</v>
      </c>
      <c s="9">
        <f>OFFSET(Picture!H328,Info!$G$9,Info!$H$9)</f>
        <v>0</v>
      </c>
      <c s="9">
        <f>OFFSET(Picture!I328,Info!$G$9,Info!$H$9)</f>
        <v>0</v>
      </c>
      <c s="39" t="str">
        <f t="shared" si="90"/>
        <v>NA</v>
      </c>
      <c s="39" t="str">
        <f>IF(ISERROR(Q168/Q$168*100),"NA",Q168/Q$168*100)</f>
        <v>NA</v>
      </c>
      <c s="39" t="str">
        <f>IF(ISERROR(S168-(U168/U$168*100)),"NA",S168-(U168/U$168*100))</f>
        <v>NA</v>
      </c>
      <c s="9">
        <f>OFFSET(Picture!J328,Info!$G$9,Info!$H$9)</f>
        <v>0</v>
      </c>
      <c s="9">
        <f>OFFSET(Picture!K328,Info!$G$9,Info!$H$9)</f>
        <v>0</v>
      </c>
      <c s="39" t="str">
        <f t="shared" si="91"/>
        <v>NA</v>
      </c>
      <c s="39" t="str">
        <f>IF(ISERROR(V168/V$168*100),"NA",V168/V$168*100)</f>
        <v>NA</v>
      </c>
      <c s="39" t="str">
        <f>IF(ISERROR(X168-(Z168/Z$168*100)),"NA",X168-(Z168/Z$168*100))</f>
        <v>NA</v>
      </c>
      <c s="9">
        <f>OFFSET(Picture!L328,Info!$G$9,Info!$H$9)</f>
        <v>0</v>
      </c>
    </row>
    <row r="169" spans="1:26" ht="13.5">
      <c r="A169" s="7">
        <f>OFFSET(Picture!B329,Info!$G$9,0)</f>
        <v>0</v>
      </c>
      <c s="8">
        <f>OFFSET(Picture!C329,Info!$G$9,Info!$H$9)</f>
        <v>0</v>
      </c>
      <c s="36" t="str">
        <f t="shared" si="87"/>
        <v>NA</v>
      </c>
      <c s="36" t="str">
        <f t="shared" ref="D169:D179" si="104">IF(ISERROR(B169/B$168*100),"NA",B169/B$168*100)</f>
        <v>NA</v>
      </c>
      <c s="36" t="str">
        <f t="shared" ref="E169:E179" si="105">IF(ISERROR(D169-(F169/F$168*100)),"NA",D169-(F169/F$168*100))</f>
        <v>NA</v>
      </c>
      <c s="8">
        <f>OFFSET(Picture!D329,Info!$G$9,Info!$H$9)</f>
        <v>0</v>
      </c>
      <c s="8">
        <f>OFFSET(Picture!E329,Info!$G$9,Info!$H$9)</f>
        <v>0</v>
      </c>
      <c s="36" t="str">
        <f t="shared" si="88"/>
        <v>NA</v>
      </c>
      <c s="36" t="str">
        <f t="shared" ref="I169:I179" si="106">IF(ISERROR(G169/G$168*100),"NA",G169/G$168*100)</f>
        <v>NA</v>
      </c>
      <c s="36" t="str">
        <f t="shared" ref="J169:J179" si="107">IF(ISERROR(I169-(K169/K$168*100)),"NA",I169-(K169/K$168*100))</f>
        <v>NA</v>
      </c>
      <c s="8">
        <f>OFFSET(Picture!F329,Info!$G$9,Info!$H$9)</f>
        <v>0</v>
      </c>
      <c s="8">
        <f>OFFSET(Picture!G329,Info!$G$9,Info!$H$9)</f>
        <v>0</v>
      </c>
      <c s="36" t="str">
        <f t="shared" si="89"/>
        <v>NA</v>
      </c>
      <c s="36" t="str">
        <f t="shared" ref="N169:N179" si="108">IF(ISERROR(L169/L$168*100),"NA",L169/L$168*100)</f>
        <v>NA</v>
      </c>
      <c s="36" t="str">
        <f t="shared" ref="O169:O179" si="109">IF(ISERROR(N169-(P169/P$168*100)),"NA",N169-(P169/P$168*100))</f>
        <v>NA</v>
      </c>
      <c s="8">
        <f>OFFSET(Picture!H329,Info!$G$9,Info!$H$9)</f>
        <v>0</v>
      </c>
      <c s="8">
        <f>OFFSET(Picture!I329,Info!$G$9,Info!$H$9)</f>
        <v>0</v>
      </c>
      <c s="36" t="str">
        <f t="shared" si="90"/>
        <v>NA</v>
      </c>
      <c s="36" t="str">
        <f t="shared" ref="S169:S179" si="110">IF(ISERROR(Q169/Q$168*100),"NA",Q169/Q$168*100)</f>
        <v>NA</v>
      </c>
      <c s="36" t="str">
        <f t="shared" ref="T169:T179" si="111">IF(ISERROR(S169-(U169/U$168*100)),"NA",S169-(U169/U$168*100))</f>
        <v>NA</v>
      </c>
      <c s="8">
        <f>OFFSET(Picture!J329,Info!$G$9,Info!$H$9)</f>
        <v>0</v>
      </c>
      <c s="8">
        <f>OFFSET(Picture!K329,Info!$G$9,Info!$H$9)</f>
        <v>0</v>
      </c>
      <c s="36" t="str">
        <f t="shared" si="91"/>
        <v>NA</v>
      </c>
      <c s="36" t="str">
        <f t="shared" ref="X169:X179" si="112">IF(ISERROR(V169/V$168*100),"NA",V169/V$168*100)</f>
        <v>NA</v>
      </c>
      <c s="36" t="str">
        <f t="shared" ref="Y169:Y179" si="113">IF(ISERROR(X169-(Z169/Z$168*100)),"NA",X169-(Z169/Z$168*100))</f>
        <v>NA</v>
      </c>
      <c s="8">
        <f>OFFSET(Picture!L329,Info!$G$9,Info!$H$9)</f>
        <v>0</v>
      </c>
    </row>
    <row r="170" spans="1:26" ht="13.5">
      <c r="A170" s="7">
        <f>OFFSET(Picture!B330,Info!$G$9,0)</f>
        <v>0</v>
      </c>
      <c s="9">
        <f>OFFSET(Picture!C330,Info!$G$9,Info!$H$9)</f>
        <v>0</v>
      </c>
      <c s="39" t="str">
        <f t="shared" si="87"/>
        <v>NA</v>
      </c>
      <c s="39" t="str">
        <f t="shared" si="104"/>
        <v>NA</v>
      </c>
      <c s="39" t="str">
        <f t="shared" si="105"/>
        <v>NA</v>
      </c>
      <c s="9">
        <f>OFFSET(Picture!D330,Info!$G$9,Info!$H$9)</f>
        <v>0</v>
      </c>
      <c s="9">
        <f>OFFSET(Picture!E330,Info!$G$9,Info!$H$9)</f>
        <v>0</v>
      </c>
      <c s="39" t="str">
        <f t="shared" si="88"/>
        <v>NA</v>
      </c>
      <c s="39" t="str">
        <f t="shared" si="106"/>
        <v>NA</v>
      </c>
      <c s="39" t="str">
        <f t="shared" si="107"/>
        <v>NA</v>
      </c>
      <c s="9">
        <f>OFFSET(Picture!F330,Info!$G$9,Info!$H$9)</f>
        <v>0</v>
      </c>
      <c s="9">
        <f>OFFSET(Picture!G330,Info!$G$9,Info!$H$9)</f>
        <v>0</v>
      </c>
      <c s="39" t="str">
        <f t="shared" si="89"/>
        <v>NA</v>
      </c>
      <c s="39" t="str">
        <f t="shared" si="108"/>
        <v>NA</v>
      </c>
      <c s="39" t="str">
        <f t="shared" si="109"/>
        <v>NA</v>
      </c>
      <c s="9">
        <f>OFFSET(Picture!H330,Info!$G$9,Info!$H$9)</f>
        <v>0</v>
      </c>
      <c s="9">
        <f>OFFSET(Picture!I330,Info!$G$9,Info!$H$9)</f>
        <v>0</v>
      </c>
      <c s="39" t="str">
        <f t="shared" si="90"/>
        <v>NA</v>
      </c>
      <c s="39" t="str">
        <f t="shared" si="110"/>
        <v>NA</v>
      </c>
      <c s="39" t="str">
        <f t="shared" si="111"/>
        <v>NA</v>
      </c>
      <c s="9">
        <f>OFFSET(Picture!J330,Info!$G$9,Info!$H$9)</f>
        <v>0</v>
      </c>
      <c s="9">
        <f>OFFSET(Picture!K330,Info!$G$9,Info!$H$9)</f>
        <v>0</v>
      </c>
      <c s="39" t="str">
        <f t="shared" si="91"/>
        <v>NA</v>
      </c>
      <c s="39" t="str">
        <f t="shared" si="112"/>
        <v>NA</v>
      </c>
      <c s="39" t="str">
        <f t="shared" si="113"/>
        <v>NA</v>
      </c>
      <c s="9">
        <f>OFFSET(Picture!L330,Info!$G$9,Info!$H$9)</f>
        <v>0</v>
      </c>
    </row>
    <row r="171" spans="1:26" ht="13.5">
      <c r="A171" s="7">
        <f>OFFSET(Picture!B331,Info!$G$9,0)</f>
        <v>0</v>
      </c>
      <c s="8">
        <f>OFFSET(Picture!C331,Info!$G$9,Info!$H$9)</f>
        <v>0</v>
      </c>
      <c s="36" t="str">
        <f t="shared" si="87"/>
        <v>NA</v>
      </c>
      <c s="36" t="str">
        <f t="shared" si="104"/>
        <v>NA</v>
      </c>
      <c s="36" t="str">
        <f t="shared" si="105"/>
        <v>NA</v>
      </c>
      <c s="8">
        <f>OFFSET(Picture!D331,Info!$G$9,Info!$H$9)</f>
        <v>0</v>
      </c>
      <c s="8">
        <f>OFFSET(Picture!E331,Info!$G$9,Info!$H$9)</f>
        <v>0</v>
      </c>
      <c s="36" t="str">
        <f t="shared" si="88"/>
        <v>NA</v>
      </c>
      <c s="36" t="str">
        <f t="shared" si="106"/>
        <v>NA</v>
      </c>
      <c s="36" t="str">
        <f t="shared" si="107"/>
        <v>NA</v>
      </c>
      <c s="8">
        <f>OFFSET(Picture!F331,Info!$G$9,Info!$H$9)</f>
        <v>0</v>
      </c>
      <c s="8">
        <f>OFFSET(Picture!G331,Info!$G$9,Info!$H$9)</f>
        <v>0</v>
      </c>
      <c s="36" t="str">
        <f t="shared" si="89"/>
        <v>NA</v>
      </c>
      <c s="36" t="str">
        <f t="shared" si="108"/>
        <v>NA</v>
      </c>
      <c s="36" t="str">
        <f t="shared" si="109"/>
        <v>NA</v>
      </c>
      <c s="8">
        <f>OFFSET(Picture!H331,Info!$G$9,Info!$H$9)</f>
        <v>0</v>
      </c>
      <c s="8">
        <f>OFFSET(Picture!I331,Info!$G$9,Info!$H$9)</f>
        <v>0</v>
      </c>
      <c s="36" t="str">
        <f t="shared" si="90"/>
        <v>NA</v>
      </c>
      <c s="36" t="str">
        <f t="shared" si="110"/>
        <v>NA</v>
      </c>
      <c s="36" t="str">
        <f t="shared" si="111"/>
        <v>NA</v>
      </c>
      <c s="8">
        <f>OFFSET(Picture!J331,Info!$G$9,Info!$H$9)</f>
        <v>0</v>
      </c>
      <c s="8">
        <f>OFFSET(Picture!K331,Info!$G$9,Info!$H$9)</f>
        <v>0</v>
      </c>
      <c s="36" t="str">
        <f t="shared" si="91"/>
        <v>NA</v>
      </c>
      <c s="36" t="str">
        <f t="shared" si="112"/>
        <v>NA</v>
      </c>
      <c s="36" t="str">
        <f t="shared" si="113"/>
        <v>NA</v>
      </c>
      <c s="8">
        <f>OFFSET(Picture!L331,Info!$G$9,Info!$H$9)</f>
        <v>0</v>
      </c>
    </row>
    <row r="172" spans="1:26" ht="13.5">
      <c r="A172" s="7">
        <f>OFFSET(Picture!B332,Info!$G$9,0)</f>
        <v>0</v>
      </c>
      <c s="8">
        <f>OFFSET(Picture!C332,Info!$G$9,Info!$H$9)</f>
        <v>0</v>
      </c>
      <c s="36" t="str">
        <f t="shared" si="87"/>
        <v>NA</v>
      </c>
      <c s="36" t="str">
        <f t="shared" si="104"/>
        <v>NA</v>
      </c>
      <c s="36" t="str">
        <f t="shared" si="105"/>
        <v>NA</v>
      </c>
      <c s="8">
        <f>OFFSET(Picture!D332,Info!$G$9,Info!$H$9)</f>
        <v>0</v>
      </c>
      <c s="8">
        <f>OFFSET(Picture!E332,Info!$G$9,Info!$H$9)</f>
        <v>0</v>
      </c>
      <c s="36" t="str">
        <f t="shared" si="88"/>
        <v>NA</v>
      </c>
      <c s="36" t="str">
        <f t="shared" si="106"/>
        <v>NA</v>
      </c>
      <c s="36" t="str">
        <f t="shared" si="107"/>
        <v>NA</v>
      </c>
      <c s="8">
        <f>OFFSET(Picture!F332,Info!$G$9,Info!$H$9)</f>
        <v>0</v>
      </c>
      <c s="8">
        <f>OFFSET(Picture!G332,Info!$G$9,Info!$H$9)</f>
        <v>0</v>
      </c>
      <c s="36" t="str">
        <f t="shared" si="89"/>
        <v>NA</v>
      </c>
      <c s="36" t="str">
        <f t="shared" si="108"/>
        <v>NA</v>
      </c>
      <c s="36" t="str">
        <f t="shared" si="109"/>
        <v>NA</v>
      </c>
      <c s="8">
        <f>OFFSET(Picture!H332,Info!$G$9,Info!$H$9)</f>
        <v>0</v>
      </c>
      <c s="8">
        <f>OFFSET(Picture!I332,Info!$G$9,Info!$H$9)</f>
        <v>0</v>
      </c>
      <c s="36" t="str">
        <f t="shared" si="90"/>
        <v>NA</v>
      </c>
      <c s="36" t="str">
        <f t="shared" si="110"/>
        <v>NA</v>
      </c>
      <c s="36" t="str">
        <f t="shared" si="111"/>
        <v>NA</v>
      </c>
      <c s="8">
        <f>OFFSET(Picture!J332,Info!$G$9,Info!$H$9)</f>
        <v>0</v>
      </c>
      <c s="8">
        <f>OFFSET(Picture!K332,Info!$G$9,Info!$H$9)</f>
        <v>0</v>
      </c>
      <c s="36" t="str">
        <f t="shared" si="91"/>
        <v>NA</v>
      </c>
      <c s="36" t="str">
        <f t="shared" si="112"/>
        <v>NA</v>
      </c>
      <c s="36" t="str">
        <f t="shared" si="113"/>
        <v>NA</v>
      </c>
      <c s="8">
        <f>OFFSET(Picture!L332,Info!$G$9,Info!$H$9)</f>
        <v>0</v>
      </c>
    </row>
    <row r="173" spans="1:26" ht="13.5">
      <c r="A173" s="7">
        <f>OFFSET(Picture!B333,Info!$G$9,0)</f>
        <v>0</v>
      </c>
      <c s="9">
        <f>OFFSET(Picture!C333,Info!$G$9,Info!$H$9)</f>
        <v>0</v>
      </c>
      <c s="39" t="str">
        <f t="shared" si="87"/>
        <v>NA</v>
      </c>
      <c s="39" t="str">
        <f t="shared" si="104"/>
        <v>NA</v>
      </c>
      <c s="39" t="str">
        <f t="shared" si="105"/>
        <v>NA</v>
      </c>
      <c s="9">
        <f>OFFSET(Picture!D333,Info!$G$9,Info!$H$9)</f>
        <v>0</v>
      </c>
      <c s="9">
        <f>OFFSET(Picture!E333,Info!$G$9,Info!$H$9)</f>
        <v>0</v>
      </c>
      <c s="39" t="str">
        <f t="shared" si="88"/>
        <v>NA</v>
      </c>
      <c s="39" t="str">
        <f t="shared" si="106"/>
        <v>NA</v>
      </c>
      <c s="39" t="str">
        <f t="shared" si="107"/>
        <v>NA</v>
      </c>
      <c s="9">
        <f>OFFSET(Picture!F333,Info!$G$9,Info!$H$9)</f>
        <v>0</v>
      </c>
      <c s="9">
        <f>OFFSET(Picture!G333,Info!$G$9,Info!$H$9)</f>
        <v>0</v>
      </c>
      <c s="39" t="str">
        <f t="shared" si="89"/>
        <v>NA</v>
      </c>
      <c s="39" t="str">
        <f t="shared" si="108"/>
        <v>NA</v>
      </c>
      <c s="39" t="str">
        <f t="shared" si="109"/>
        <v>NA</v>
      </c>
      <c s="9">
        <f>OFFSET(Picture!H333,Info!$G$9,Info!$H$9)</f>
        <v>0</v>
      </c>
      <c s="9">
        <f>OFFSET(Picture!I333,Info!$G$9,Info!$H$9)</f>
        <v>0</v>
      </c>
      <c s="39" t="str">
        <f t="shared" si="90"/>
        <v>NA</v>
      </c>
      <c s="39" t="str">
        <f t="shared" si="110"/>
        <v>NA</v>
      </c>
      <c s="39" t="str">
        <f t="shared" si="111"/>
        <v>NA</v>
      </c>
      <c s="9">
        <f>OFFSET(Picture!J333,Info!$G$9,Info!$H$9)</f>
        <v>0</v>
      </c>
      <c s="9">
        <f>OFFSET(Picture!K333,Info!$G$9,Info!$H$9)</f>
        <v>0</v>
      </c>
      <c s="39" t="str">
        <f t="shared" si="91"/>
        <v>NA</v>
      </c>
      <c s="39" t="str">
        <f t="shared" si="112"/>
        <v>NA</v>
      </c>
      <c s="39" t="str">
        <f t="shared" si="113"/>
        <v>NA</v>
      </c>
      <c s="9">
        <f>OFFSET(Picture!L333,Info!$G$9,Info!$H$9)</f>
        <v>0</v>
      </c>
    </row>
    <row r="174" spans="1:26" ht="13.5">
      <c r="A174" s="7">
        <f>OFFSET(Picture!B334,Info!$G$9,0)</f>
        <v>0</v>
      </c>
      <c s="8">
        <f>OFFSET(Picture!C334,Info!$G$9,Info!$H$9)</f>
        <v>0</v>
      </c>
      <c s="36" t="str">
        <f t="shared" si="87"/>
        <v>NA</v>
      </c>
      <c s="36" t="str">
        <f t="shared" si="104"/>
        <v>NA</v>
      </c>
      <c s="36" t="str">
        <f t="shared" si="105"/>
        <v>NA</v>
      </c>
      <c s="8">
        <f>OFFSET(Picture!D334,Info!$G$9,Info!$H$9)</f>
        <v>0</v>
      </c>
      <c s="8">
        <f>OFFSET(Picture!E334,Info!$G$9,Info!$H$9)</f>
        <v>0</v>
      </c>
      <c s="36" t="str">
        <f t="shared" si="88"/>
        <v>NA</v>
      </c>
      <c s="36" t="str">
        <f t="shared" si="106"/>
        <v>NA</v>
      </c>
      <c s="36" t="str">
        <f t="shared" si="107"/>
        <v>NA</v>
      </c>
      <c s="8">
        <f>OFFSET(Picture!F334,Info!$G$9,Info!$H$9)</f>
        <v>0</v>
      </c>
      <c s="8">
        <f>OFFSET(Picture!G334,Info!$G$9,Info!$H$9)</f>
        <v>0</v>
      </c>
      <c s="36" t="str">
        <f t="shared" si="89"/>
        <v>NA</v>
      </c>
      <c s="36" t="str">
        <f t="shared" si="108"/>
        <v>NA</v>
      </c>
      <c s="36" t="str">
        <f t="shared" si="109"/>
        <v>NA</v>
      </c>
      <c s="8">
        <f>OFFSET(Picture!H334,Info!$G$9,Info!$H$9)</f>
        <v>0</v>
      </c>
      <c s="8">
        <f>OFFSET(Picture!I334,Info!$G$9,Info!$H$9)</f>
        <v>0</v>
      </c>
      <c s="36" t="str">
        <f t="shared" si="90"/>
        <v>NA</v>
      </c>
      <c s="36" t="str">
        <f t="shared" si="110"/>
        <v>NA</v>
      </c>
      <c s="36" t="str">
        <f t="shared" si="111"/>
        <v>NA</v>
      </c>
      <c s="8">
        <f>OFFSET(Picture!J334,Info!$G$9,Info!$H$9)</f>
        <v>0</v>
      </c>
      <c s="8">
        <f>OFFSET(Picture!K334,Info!$G$9,Info!$H$9)</f>
        <v>0</v>
      </c>
      <c s="36" t="str">
        <f t="shared" si="91"/>
        <v>NA</v>
      </c>
      <c s="36" t="str">
        <f t="shared" si="112"/>
        <v>NA</v>
      </c>
      <c s="36" t="str">
        <f t="shared" si="113"/>
        <v>NA</v>
      </c>
      <c s="8">
        <f>OFFSET(Picture!L334,Info!$G$9,Info!$H$9)</f>
        <v>0</v>
      </c>
    </row>
    <row r="175" spans="1:26" ht="13.5">
      <c r="A175" s="7">
        <f>OFFSET(Picture!B335,Info!$G$9,0)</f>
        <v>0</v>
      </c>
      <c s="9">
        <f>OFFSET(Picture!C335,Info!$G$9,Info!$H$9)</f>
        <v>0</v>
      </c>
      <c s="39" t="str">
        <f t="shared" si="87"/>
        <v>NA</v>
      </c>
      <c s="39" t="str">
        <f t="shared" si="104"/>
        <v>NA</v>
      </c>
      <c s="39" t="str">
        <f t="shared" si="105"/>
        <v>NA</v>
      </c>
      <c s="9">
        <f>OFFSET(Picture!D335,Info!$G$9,Info!$H$9)</f>
        <v>0</v>
      </c>
      <c s="9">
        <f>OFFSET(Picture!E335,Info!$G$9,Info!$H$9)</f>
        <v>0</v>
      </c>
      <c s="39" t="str">
        <f t="shared" si="88"/>
        <v>NA</v>
      </c>
      <c s="39" t="str">
        <f t="shared" si="106"/>
        <v>NA</v>
      </c>
      <c s="39" t="str">
        <f t="shared" si="107"/>
        <v>NA</v>
      </c>
      <c s="9">
        <f>OFFSET(Picture!F335,Info!$G$9,Info!$H$9)</f>
        <v>0</v>
      </c>
      <c s="9">
        <f>OFFSET(Picture!G335,Info!$G$9,Info!$H$9)</f>
        <v>0</v>
      </c>
      <c s="39" t="str">
        <f t="shared" si="89"/>
        <v>NA</v>
      </c>
      <c s="39" t="str">
        <f t="shared" si="108"/>
        <v>NA</v>
      </c>
      <c s="39" t="str">
        <f t="shared" si="109"/>
        <v>NA</v>
      </c>
      <c s="9">
        <f>OFFSET(Picture!H335,Info!$G$9,Info!$H$9)</f>
        <v>0</v>
      </c>
      <c s="9">
        <f>OFFSET(Picture!I335,Info!$G$9,Info!$H$9)</f>
        <v>0</v>
      </c>
      <c s="39" t="str">
        <f t="shared" si="90"/>
        <v>NA</v>
      </c>
      <c s="39" t="str">
        <f t="shared" si="110"/>
        <v>NA</v>
      </c>
      <c s="39" t="str">
        <f t="shared" si="111"/>
        <v>NA</v>
      </c>
      <c s="9">
        <f>OFFSET(Picture!J335,Info!$G$9,Info!$H$9)</f>
        <v>0</v>
      </c>
      <c s="9">
        <f>OFFSET(Picture!K335,Info!$G$9,Info!$H$9)</f>
        <v>0</v>
      </c>
      <c s="39" t="str">
        <f t="shared" si="91"/>
        <v>NA</v>
      </c>
      <c s="39" t="str">
        <f t="shared" si="112"/>
        <v>NA</v>
      </c>
      <c s="39" t="str">
        <f t="shared" si="113"/>
        <v>NA</v>
      </c>
      <c s="9">
        <f>OFFSET(Picture!L335,Info!$G$9,Info!$H$9)</f>
        <v>0</v>
      </c>
    </row>
    <row r="176" spans="1:26" ht="13.5">
      <c r="A176" s="7">
        <f>OFFSET(Picture!B336,Info!$G$9,0)</f>
        <v>0</v>
      </c>
      <c s="8">
        <f>OFFSET(Picture!C336,Info!$G$9,Info!$H$9)</f>
        <v>0</v>
      </c>
      <c s="36" t="str">
        <f t="shared" si="87"/>
        <v>NA</v>
      </c>
      <c s="36" t="str">
        <f t="shared" si="104"/>
        <v>NA</v>
      </c>
      <c s="36" t="str">
        <f t="shared" si="105"/>
        <v>NA</v>
      </c>
      <c s="8">
        <f>OFFSET(Picture!D336,Info!$G$9,Info!$H$9)</f>
        <v>0</v>
      </c>
      <c s="8">
        <f>OFFSET(Picture!E336,Info!$G$9,Info!$H$9)</f>
        <v>0</v>
      </c>
      <c s="36" t="str">
        <f t="shared" si="88"/>
        <v>NA</v>
      </c>
      <c s="36" t="str">
        <f t="shared" si="106"/>
        <v>NA</v>
      </c>
      <c s="36" t="str">
        <f t="shared" si="107"/>
        <v>NA</v>
      </c>
      <c s="8">
        <f>OFFSET(Picture!F336,Info!$G$9,Info!$H$9)</f>
        <v>0</v>
      </c>
      <c s="8">
        <f>OFFSET(Picture!G336,Info!$G$9,Info!$H$9)</f>
        <v>0</v>
      </c>
      <c s="36" t="str">
        <f t="shared" si="89"/>
        <v>NA</v>
      </c>
      <c s="36" t="str">
        <f t="shared" si="108"/>
        <v>NA</v>
      </c>
      <c s="36" t="str">
        <f t="shared" si="109"/>
        <v>NA</v>
      </c>
      <c s="8">
        <f>OFFSET(Picture!H336,Info!$G$9,Info!$H$9)</f>
        <v>0</v>
      </c>
      <c s="8">
        <f>OFFSET(Picture!I336,Info!$G$9,Info!$H$9)</f>
        <v>0</v>
      </c>
      <c s="36" t="str">
        <f t="shared" si="90"/>
        <v>NA</v>
      </c>
      <c s="36" t="str">
        <f t="shared" si="110"/>
        <v>NA</v>
      </c>
      <c s="36" t="str">
        <f t="shared" si="111"/>
        <v>NA</v>
      </c>
      <c s="8">
        <f>OFFSET(Picture!J336,Info!$G$9,Info!$H$9)</f>
        <v>0</v>
      </c>
      <c s="8">
        <f>OFFSET(Picture!K336,Info!$G$9,Info!$H$9)</f>
        <v>0</v>
      </c>
      <c s="36" t="str">
        <f t="shared" si="91"/>
        <v>NA</v>
      </c>
      <c s="36" t="str">
        <f t="shared" si="112"/>
        <v>NA</v>
      </c>
      <c s="36" t="str">
        <f t="shared" si="113"/>
        <v>NA</v>
      </c>
      <c s="8">
        <f>OFFSET(Picture!L336,Info!$G$9,Info!$H$9)</f>
        <v>0</v>
      </c>
    </row>
    <row r="177" spans="1:26" ht="13.5">
      <c r="A177" s="7">
        <f>OFFSET(Picture!B337,Info!$G$9,0)</f>
        <v>0</v>
      </c>
      <c s="9">
        <f>OFFSET(Picture!C337,Info!$G$9,Info!$H$9)</f>
        <v>0</v>
      </c>
      <c s="39" t="str">
        <f t="shared" si="87"/>
        <v>NA</v>
      </c>
      <c s="39" t="str">
        <f t="shared" si="104"/>
        <v>NA</v>
      </c>
      <c s="39" t="str">
        <f t="shared" si="105"/>
        <v>NA</v>
      </c>
      <c s="9">
        <f>OFFSET(Picture!D337,Info!$G$9,Info!$H$9)</f>
        <v>0</v>
      </c>
      <c s="9">
        <f>OFFSET(Picture!E337,Info!$G$9,Info!$H$9)</f>
        <v>0</v>
      </c>
      <c s="39" t="str">
        <f t="shared" si="88"/>
        <v>NA</v>
      </c>
      <c s="39" t="str">
        <f t="shared" si="106"/>
        <v>NA</v>
      </c>
      <c s="39" t="str">
        <f t="shared" si="107"/>
        <v>NA</v>
      </c>
      <c s="9">
        <f>OFFSET(Picture!F337,Info!$G$9,Info!$H$9)</f>
        <v>0</v>
      </c>
      <c s="9">
        <f>OFFSET(Picture!G337,Info!$G$9,Info!$H$9)</f>
        <v>0</v>
      </c>
      <c s="39" t="str">
        <f t="shared" si="89"/>
        <v>NA</v>
      </c>
      <c s="39" t="str">
        <f t="shared" si="108"/>
        <v>NA</v>
      </c>
      <c s="39" t="str">
        <f t="shared" si="109"/>
        <v>NA</v>
      </c>
      <c s="9">
        <f>OFFSET(Picture!H337,Info!$G$9,Info!$H$9)</f>
        <v>0</v>
      </c>
      <c s="9">
        <f>OFFSET(Picture!I337,Info!$G$9,Info!$H$9)</f>
        <v>0</v>
      </c>
      <c s="39" t="str">
        <f t="shared" si="90"/>
        <v>NA</v>
      </c>
      <c s="39" t="str">
        <f t="shared" si="110"/>
        <v>NA</v>
      </c>
      <c s="39" t="str">
        <f t="shared" si="111"/>
        <v>NA</v>
      </c>
      <c s="9">
        <f>OFFSET(Picture!J337,Info!$G$9,Info!$H$9)</f>
        <v>0</v>
      </c>
      <c s="9">
        <f>OFFSET(Picture!K337,Info!$G$9,Info!$H$9)</f>
        <v>0</v>
      </c>
      <c s="39" t="str">
        <f t="shared" si="91"/>
        <v>NA</v>
      </c>
      <c s="39" t="str">
        <f t="shared" si="112"/>
        <v>NA</v>
      </c>
      <c s="39" t="str">
        <f t="shared" si="113"/>
        <v>NA</v>
      </c>
      <c s="9">
        <f>OFFSET(Picture!L337,Info!$G$9,Info!$H$9)</f>
        <v>0</v>
      </c>
    </row>
    <row r="178" spans="1:26" ht="13.5">
      <c r="A178" s="7">
        <f>OFFSET(Picture!B338,Info!$G$9,0)</f>
        <v>0</v>
      </c>
      <c s="9">
        <f>OFFSET(Picture!C338,Info!$G$9,Info!$H$9)</f>
        <v>0</v>
      </c>
      <c s="39" t="str">
        <f t="shared" si="87"/>
        <v>NA</v>
      </c>
      <c s="39" t="str">
        <f t="shared" si="104"/>
        <v>NA</v>
      </c>
      <c s="39" t="str">
        <f t="shared" si="105"/>
        <v>NA</v>
      </c>
      <c s="9">
        <f>OFFSET(Picture!D338,Info!$G$9,Info!$H$9)</f>
        <v>0</v>
      </c>
      <c s="9">
        <f>OFFSET(Picture!E338,Info!$G$9,Info!$H$9)</f>
        <v>0</v>
      </c>
      <c s="39" t="str">
        <f t="shared" si="88"/>
        <v>NA</v>
      </c>
      <c s="39" t="str">
        <f t="shared" si="106"/>
        <v>NA</v>
      </c>
      <c s="39" t="str">
        <f t="shared" si="107"/>
        <v>NA</v>
      </c>
      <c s="9">
        <f>OFFSET(Picture!F338,Info!$G$9,Info!$H$9)</f>
        <v>0</v>
      </c>
      <c s="9">
        <f>OFFSET(Picture!G338,Info!$G$9,Info!$H$9)</f>
        <v>0</v>
      </c>
      <c s="39" t="str">
        <f t="shared" si="89"/>
        <v>NA</v>
      </c>
      <c s="39" t="str">
        <f t="shared" si="108"/>
        <v>NA</v>
      </c>
      <c s="39" t="str">
        <f t="shared" si="109"/>
        <v>NA</v>
      </c>
      <c s="9">
        <f>OFFSET(Picture!H338,Info!$G$9,Info!$H$9)</f>
        <v>0</v>
      </c>
      <c s="9">
        <f>OFFSET(Picture!I338,Info!$G$9,Info!$H$9)</f>
        <v>0</v>
      </c>
      <c s="39" t="str">
        <f t="shared" si="90"/>
        <v>NA</v>
      </c>
      <c s="39" t="str">
        <f t="shared" si="110"/>
        <v>NA</v>
      </c>
      <c s="39" t="str">
        <f t="shared" si="111"/>
        <v>NA</v>
      </c>
      <c s="9">
        <f>OFFSET(Picture!J338,Info!$G$9,Info!$H$9)</f>
        <v>0</v>
      </c>
      <c s="9">
        <f>OFFSET(Picture!K338,Info!$G$9,Info!$H$9)</f>
        <v>0</v>
      </c>
      <c s="39" t="str">
        <f t="shared" si="91"/>
        <v>NA</v>
      </c>
      <c s="39" t="str">
        <f t="shared" si="112"/>
        <v>NA</v>
      </c>
      <c s="39" t="str">
        <f t="shared" si="113"/>
        <v>NA</v>
      </c>
      <c s="9">
        <f>OFFSET(Picture!L338,Info!$G$9,Info!$H$9)</f>
        <v>0</v>
      </c>
    </row>
    <row r="179" spans="1:26" s="17" customFormat="1" ht="13.5">
      <c r="A179" s="12" t="s">
        <v>5</v>
      </c>
      <c s="13">
        <f>B168-B169-B174-B176-B177-B178</f>
        <v>0</v>
      </c>
      <c s="40" t="str">
        <f t="shared" si="87"/>
        <v>NA</v>
      </c>
      <c s="40" t="str">
        <f t="shared" si="104"/>
        <v>NA</v>
      </c>
      <c s="40" t="str">
        <f t="shared" si="105"/>
        <v>NA</v>
      </c>
      <c s="13">
        <f>F168-F169-F174-F176-F177-F178</f>
        <v>0</v>
      </c>
      <c s="13">
        <f>G168-G169-G174-G176-G177-G178</f>
        <v>0</v>
      </c>
      <c s="40" t="str">
        <f t="shared" si="88"/>
        <v>NA</v>
      </c>
      <c s="40" t="str">
        <f t="shared" si="106"/>
        <v>NA</v>
      </c>
      <c s="40" t="str">
        <f t="shared" si="107"/>
        <v>NA</v>
      </c>
      <c s="13">
        <f>K168-K169-K174-K176-K177-K178</f>
        <v>0</v>
      </c>
      <c s="13">
        <f>L168-L169-L174-L176-L177-L178</f>
        <v>0</v>
      </c>
      <c s="40" t="str">
        <f t="shared" si="89"/>
        <v>NA</v>
      </c>
      <c s="40" t="str">
        <f t="shared" si="108"/>
        <v>NA</v>
      </c>
      <c s="40" t="str">
        <f t="shared" si="109"/>
        <v>NA</v>
      </c>
      <c s="13">
        <f>P168-P169-P174-P176-P177-P178</f>
        <v>0</v>
      </c>
      <c s="13">
        <f>Q168-Q169-Q174-Q176-Q177-Q178</f>
        <v>0</v>
      </c>
      <c s="40" t="str">
        <f t="shared" si="90"/>
        <v>NA</v>
      </c>
      <c s="40" t="str">
        <f t="shared" si="110"/>
        <v>NA</v>
      </c>
      <c s="40" t="str">
        <f t="shared" si="111"/>
        <v>NA</v>
      </c>
      <c s="13">
        <f>U168-U169-U174-U176-U177-U178</f>
        <v>0</v>
      </c>
      <c s="13">
        <f>V168-V169-V174-V176-V177-V178</f>
        <v>0</v>
      </c>
      <c s="40" t="str">
        <f t="shared" si="91"/>
        <v>NA</v>
      </c>
      <c s="40" t="str">
        <f t="shared" si="112"/>
        <v>NA</v>
      </c>
      <c s="40" t="str">
        <f t="shared" si="113"/>
        <v>NA</v>
      </c>
      <c s="13">
        <f>Z168-Z169-Z174-Z176-Z177-Z178</f>
        <v>0</v>
      </c>
    </row>
    <row r="180" spans="1:26" ht="13.5">
      <c r="A180" s="7">
        <f>OFFSET(Picture!B339,Info!$G$9,0)</f>
        <v>0</v>
      </c>
      <c s="8">
        <f>OFFSET(Picture!C339,Info!$G$9,Info!$H$9)</f>
        <v>0</v>
      </c>
      <c s="36" t="str">
        <f t="shared" si="87"/>
        <v>NA</v>
      </c>
      <c s="36" t="str">
        <f>IF(ISERROR(B180/B$180*100),"NA",B180/B$180*100)</f>
        <v>NA</v>
      </c>
      <c s="36" t="str">
        <f>IF(ISERROR(D180-(F180/F$180*100)),"NA",D180-(F180/F$180*100))</f>
        <v>NA</v>
      </c>
      <c s="8">
        <f>OFFSET(Picture!D339,Info!$G$9,Info!$H$9)</f>
        <v>0</v>
      </c>
      <c s="8">
        <f>OFFSET(Picture!E339,Info!$G$9,Info!$H$9)</f>
        <v>0</v>
      </c>
      <c s="36" t="str">
        <f t="shared" si="88"/>
        <v>NA</v>
      </c>
      <c s="36" t="str">
        <f>IF(ISERROR(G180/G$180*100),"NA",G180/G$180*100)</f>
        <v>NA</v>
      </c>
      <c s="36" t="str">
        <f>IF(ISERROR(I180-(K180/K$180*100)),"NA",I180-(K180/K$180*100))</f>
        <v>NA</v>
      </c>
      <c s="8">
        <f>OFFSET(Picture!F339,Info!$G$9,Info!$H$9)</f>
        <v>0</v>
      </c>
      <c s="8">
        <f>OFFSET(Picture!G339,Info!$G$9,Info!$H$9)</f>
        <v>0</v>
      </c>
      <c s="36" t="str">
        <f t="shared" si="89"/>
        <v>NA</v>
      </c>
      <c s="36" t="str">
        <f>IF(ISERROR(L180/L$180*100),"NA",L180/L$180*100)</f>
        <v>NA</v>
      </c>
      <c s="36" t="str">
        <f>IF(ISERROR(N180-(P180/P$180*100)),"NA",N180-(P180/P$180*100))</f>
        <v>NA</v>
      </c>
      <c s="8">
        <f>OFFSET(Picture!H339,Info!$G$9,Info!$H$9)</f>
        <v>0</v>
      </c>
      <c s="8">
        <f>OFFSET(Picture!I339,Info!$G$9,Info!$H$9)</f>
        <v>0</v>
      </c>
      <c s="36" t="str">
        <f t="shared" si="90"/>
        <v>NA</v>
      </c>
      <c s="36" t="str">
        <f>IF(ISERROR(Q180/Q$180*100),"NA",Q180/Q$180*100)</f>
        <v>NA</v>
      </c>
      <c s="36" t="str">
        <f>IF(ISERROR(S180-(U180/U$180*100)),"NA",S180-(U180/U$180*100))</f>
        <v>NA</v>
      </c>
      <c s="8">
        <f>OFFSET(Picture!J339,Info!$G$9,Info!$H$9)</f>
        <v>0</v>
      </c>
      <c s="8">
        <f>OFFSET(Picture!K339,Info!$G$9,Info!$H$9)</f>
        <v>0</v>
      </c>
      <c s="36" t="str">
        <f t="shared" si="91"/>
        <v>NA</v>
      </c>
      <c s="36" t="str">
        <f>IF(ISERROR(V180/V$180*100),"NA",V180/V$180*100)</f>
        <v>NA</v>
      </c>
      <c s="36" t="str">
        <f>IF(ISERROR(X180-(Z180/Z$180*100)),"NA",X180-(Z180/Z$180*100))</f>
        <v>NA</v>
      </c>
      <c s="8">
        <f>OFFSET(Picture!L339,Info!$G$9,Info!$H$9)</f>
        <v>0</v>
      </c>
    </row>
    <row r="181" spans="1:26" ht="13.5">
      <c r="A181" s="7">
        <f>OFFSET(Picture!B340,Info!$G$9,0)</f>
        <v>0</v>
      </c>
      <c s="9">
        <f>OFFSET(Picture!C340,Info!$G$9,Info!$H$9)</f>
        <v>0</v>
      </c>
      <c s="39" t="str">
        <f t="shared" si="87"/>
        <v>NA</v>
      </c>
      <c s="39" t="str">
        <f t="shared" ref="D181:D238" si="114">IF(ISERROR(B181/B$180*100),"NA",B181/B$180*100)</f>
        <v>NA</v>
      </c>
      <c s="39" t="str">
        <f t="shared" ref="E181:E238" si="115">IF(ISERROR(D181-(F181/F$180*100)),"NA",D181-(F181/F$180*100))</f>
        <v>NA</v>
      </c>
      <c s="9">
        <f>OFFSET(Picture!D340,Info!$G$9,Info!$H$9)</f>
        <v>0</v>
      </c>
      <c s="9">
        <f>OFFSET(Picture!E340,Info!$G$9,Info!$H$9)</f>
        <v>0</v>
      </c>
      <c s="39" t="str">
        <f t="shared" si="88"/>
        <v>NA</v>
      </c>
      <c s="39" t="str">
        <f t="shared" ref="I181:I238" si="116">IF(ISERROR(G181/G$180*100),"NA",G181/G$180*100)</f>
        <v>NA</v>
      </c>
      <c s="39" t="str">
        <f t="shared" ref="J181:J238" si="117">IF(ISERROR(I181-(K181/K$180*100)),"NA",I181-(K181/K$180*100))</f>
        <v>NA</v>
      </c>
      <c s="9">
        <f>OFFSET(Picture!F340,Info!$G$9,Info!$H$9)</f>
        <v>0</v>
      </c>
      <c s="9">
        <f>OFFSET(Picture!G340,Info!$G$9,Info!$H$9)</f>
        <v>0</v>
      </c>
      <c s="39" t="str">
        <f t="shared" si="89"/>
        <v>NA</v>
      </c>
      <c s="39" t="str">
        <f t="shared" ref="N181:N238" si="118">IF(ISERROR(L181/L$180*100),"NA",L181/L$180*100)</f>
        <v>NA</v>
      </c>
      <c s="39" t="str">
        <f t="shared" ref="O181:O238" si="119">IF(ISERROR(N181-(P181/P$180*100)),"NA",N181-(P181/P$180*100))</f>
        <v>NA</v>
      </c>
      <c s="9">
        <f>OFFSET(Picture!H340,Info!$G$9,Info!$H$9)</f>
        <v>0</v>
      </c>
      <c s="9">
        <f>OFFSET(Picture!I340,Info!$G$9,Info!$H$9)</f>
        <v>0</v>
      </c>
      <c s="39" t="str">
        <f t="shared" si="90"/>
        <v>NA</v>
      </c>
      <c s="39" t="str">
        <f t="shared" ref="S181:S238" si="120">IF(ISERROR(Q181/Q$180*100),"NA",Q181/Q$180*100)</f>
        <v>NA</v>
      </c>
      <c s="39" t="str">
        <f t="shared" ref="T181:T238" si="121">IF(ISERROR(S181-(U181/U$180*100)),"NA",S181-(U181/U$180*100))</f>
        <v>NA</v>
      </c>
      <c s="9">
        <f>OFFSET(Picture!J340,Info!$G$9,Info!$H$9)</f>
        <v>0</v>
      </c>
      <c s="9">
        <f>OFFSET(Picture!K340,Info!$G$9,Info!$H$9)</f>
        <v>0</v>
      </c>
      <c s="39" t="str">
        <f t="shared" si="91"/>
        <v>NA</v>
      </c>
      <c s="39" t="str">
        <f t="shared" ref="X181:X238" si="122">IF(ISERROR(V181/V$180*100),"NA",V181/V$180*100)</f>
        <v>NA</v>
      </c>
      <c s="39" t="str">
        <f t="shared" ref="Y181:Y238" si="123">IF(ISERROR(X181-(Z181/Z$180*100)),"NA",X181-(Z181/Z$180*100))</f>
        <v>NA</v>
      </c>
      <c s="9">
        <f>OFFSET(Picture!L340,Info!$G$9,Info!$H$9)</f>
        <v>0</v>
      </c>
    </row>
    <row r="182" spans="1:26" ht="13.5">
      <c r="A182" s="7">
        <f>OFFSET(Picture!B341,Info!$G$9,0)</f>
        <v>0</v>
      </c>
      <c s="8">
        <f>OFFSET(Picture!C341,Info!$G$9,Info!$H$9)</f>
        <v>0</v>
      </c>
      <c s="36" t="str">
        <f t="shared" si="87"/>
        <v>NA</v>
      </c>
      <c s="36" t="str">
        <f t="shared" si="114"/>
        <v>NA</v>
      </c>
      <c s="36" t="str">
        <f t="shared" si="115"/>
        <v>NA</v>
      </c>
      <c s="8">
        <f>OFFSET(Picture!D341,Info!$G$9,Info!$H$9)</f>
        <v>0</v>
      </c>
      <c s="8">
        <f>OFFSET(Picture!E341,Info!$G$9,Info!$H$9)</f>
        <v>0</v>
      </c>
      <c s="36" t="str">
        <f t="shared" si="88"/>
        <v>NA</v>
      </c>
      <c s="36" t="str">
        <f t="shared" si="116"/>
        <v>NA</v>
      </c>
      <c s="36" t="str">
        <f t="shared" si="117"/>
        <v>NA</v>
      </c>
      <c s="8">
        <f>OFFSET(Picture!F341,Info!$G$9,Info!$H$9)</f>
        <v>0</v>
      </c>
      <c s="8">
        <f>OFFSET(Picture!G341,Info!$G$9,Info!$H$9)</f>
        <v>0</v>
      </c>
      <c s="36" t="str">
        <f t="shared" si="89"/>
        <v>NA</v>
      </c>
      <c s="36" t="str">
        <f t="shared" si="118"/>
        <v>NA</v>
      </c>
      <c s="36" t="str">
        <f t="shared" si="119"/>
        <v>NA</v>
      </c>
      <c s="8">
        <f>OFFSET(Picture!H341,Info!$G$9,Info!$H$9)</f>
        <v>0</v>
      </c>
      <c s="8">
        <f>OFFSET(Picture!I341,Info!$G$9,Info!$H$9)</f>
        <v>0</v>
      </c>
      <c s="36" t="str">
        <f t="shared" si="90"/>
        <v>NA</v>
      </c>
      <c s="36" t="str">
        <f t="shared" si="120"/>
        <v>NA</v>
      </c>
      <c s="36" t="str">
        <f t="shared" si="121"/>
        <v>NA</v>
      </c>
      <c s="8">
        <f>OFFSET(Picture!J341,Info!$G$9,Info!$H$9)</f>
        <v>0</v>
      </c>
      <c s="8">
        <f>OFFSET(Picture!K341,Info!$G$9,Info!$H$9)</f>
        <v>0</v>
      </c>
      <c s="36" t="str">
        <f t="shared" si="91"/>
        <v>NA</v>
      </c>
      <c s="36" t="str">
        <f t="shared" si="122"/>
        <v>NA</v>
      </c>
      <c s="36" t="str">
        <f t="shared" si="123"/>
        <v>NA</v>
      </c>
      <c s="8">
        <f>OFFSET(Picture!L341,Info!$G$9,Info!$H$9)</f>
        <v>0</v>
      </c>
    </row>
    <row r="183" spans="1:26" ht="13.5">
      <c r="A183" s="7">
        <f>OFFSET(Picture!B342,Info!$G$9,0)</f>
        <v>0</v>
      </c>
      <c s="9">
        <f>OFFSET(Picture!C342,Info!$G$9,Info!$H$9)</f>
        <v>0</v>
      </c>
      <c s="39" t="str">
        <f t="shared" si="87"/>
        <v>NA</v>
      </c>
      <c s="39" t="str">
        <f t="shared" si="114"/>
        <v>NA</v>
      </c>
      <c s="39" t="str">
        <f t="shared" si="115"/>
        <v>NA</v>
      </c>
      <c s="9">
        <f>OFFSET(Picture!D342,Info!$G$9,Info!$H$9)</f>
        <v>0</v>
      </c>
      <c s="9">
        <f>OFFSET(Picture!E342,Info!$G$9,Info!$H$9)</f>
        <v>0</v>
      </c>
      <c s="39" t="str">
        <f t="shared" si="88"/>
        <v>NA</v>
      </c>
      <c s="39" t="str">
        <f t="shared" si="116"/>
        <v>NA</v>
      </c>
      <c s="39" t="str">
        <f t="shared" si="117"/>
        <v>NA</v>
      </c>
      <c s="9">
        <f>OFFSET(Picture!F342,Info!$G$9,Info!$H$9)</f>
        <v>0</v>
      </c>
      <c s="9">
        <f>OFFSET(Picture!G342,Info!$G$9,Info!$H$9)</f>
        <v>0</v>
      </c>
      <c s="39" t="str">
        <f t="shared" si="89"/>
        <v>NA</v>
      </c>
      <c s="39" t="str">
        <f t="shared" si="118"/>
        <v>NA</v>
      </c>
      <c s="39" t="str">
        <f t="shared" si="119"/>
        <v>NA</v>
      </c>
      <c s="9">
        <f>OFFSET(Picture!H342,Info!$G$9,Info!$H$9)</f>
        <v>0</v>
      </c>
      <c s="9">
        <f>OFFSET(Picture!I342,Info!$G$9,Info!$H$9)</f>
        <v>0</v>
      </c>
      <c s="39" t="str">
        <f t="shared" si="90"/>
        <v>NA</v>
      </c>
      <c s="39" t="str">
        <f t="shared" si="120"/>
        <v>NA</v>
      </c>
      <c s="39" t="str">
        <f t="shared" si="121"/>
        <v>NA</v>
      </c>
      <c s="9">
        <f>OFFSET(Picture!J342,Info!$G$9,Info!$H$9)</f>
        <v>0</v>
      </c>
      <c s="9">
        <f>OFFSET(Picture!K342,Info!$G$9,Info!$H$9)</f>
        <v>0</v>
      </c>
      <c s="39" t="str">
        <f t="shared" si="91"/>
        <v>NA</v>
      </c>
      <c s="39" t="str">
        <f t="shared" si="122"/>
        <v>NA</v>
      </c>
      <c s="39" t="str">
        <f t="shared" si="123"/>
        <v>NA</v>
      </c>
      <c s="9">
        <f>OFFSET(Picture!L342,Info!$G$9,Info!$H$9)</f>
        <v>0</v>
      </c>
    </row>
    <row r="184" spans="1:26" ht="13.5">
      <c r="A184" s="7">
        <f>OFFSET(Picture!B343,Info!$G$9,0)</f>
        <v>0</v>
      </c>
      <c s="8">
        <f>OFFSET(Picture!C343,Info!$G$9,Info!$H$9)</f>
        <v>0</v>
      </c>
      <c s="36" t="str">
        <f t="shared" si="87"/>
        <v>NA</v>
      </c>
      <c s="36" t="str">
        <f t="shared" si="114"/>
        <v>NA</v>
      </c>
      <c s="36" t="str">
        <f t="shared" si="115"/>
        <v>NA</v>
      </c>
      <c s="8">
        <f>OFFSET(Picture!D343,Info!$G$9,Info!$H$9)</f>
        <v>0</v>
      </c>
      <c s="8">
        <f>OFFSET(Picture!E343,Info!$G$9,Info!$H$9)</f>
        <v>0</v>
      </c>
      <c s="36" t="str">
        <f t="shared" si="88"/>
        <v>NA</v>
      </c>
      <c s="36" t="str">
        <f t="shared" si="116"/>
        <v>NA</v>
      </c>
      <c s="36" t="str">
        <f t="shared" si="117"/>
        <v>NA</v>
      </c>
      <c s="8">
        <f>OFFSET(Picture!F343,Info!$G$9,Info!$H$9)</f>
        <v>0</v>
      </c>
      <c s="8">
        <f>OFFSET(Picture!G343,Info!$G$9,Info!$H$9)</f>
        <v>0</v>
      </c>
      <c s="36" t="str">
        <f t="shared" si="89"/>
        <v>NA</v>
      </c>
      <c s="36" t="str">
        <f t="shared" si="118"/>
        <v>NA</v>
      </c>
      <c s="36" t="str">
        <f t="shared" si="119"/>
        <v>NA</v>
      </c>
      <c s="8">
        <f>OFFSET(Picture!H343,Info!$G$9,Info!$H$9)</f>
        <v>0</v>
      </c>
      <c s="8">
        <f>OFFSET(Picture!I343,Info!$G$9,Info!$H$9)</f>
        <v>0</v>
      </c>
      <c s="36" t="str">
        <f t="shared" si="90"/>
        <v>NA</v>
      </c>
      <c s="36" t="str">
        <f t="shared" si="120"/>
        <v>NA</v>
      </c>
      <c s="36" t="str">
        <f t="shared" si="121"/>
        <v>NA</v>
      </c>
      <c s="8">
        <f>OFFSET(Picture!J343,Info!$G$9,Info!$H$9)</f>
        <v>0</v>
      </c>
      <c s="8">
        <f>OFFSET(Picture!K343,Info!$G$9,Info!$H$9)</f>
        <v>0</v>
      </c>
      <c s="36" t="str">
        <f t="shared" si="91"/>
        <v>NA</v>
      </c>
      <c s="36" t="str">
        <f t="shared" si="122"/>
        <v>NA</v>
      </c>
      <c s="36" t="str">
        <f t="shared" si="123"/>
        <v>NA</v>
      </c>
      <c s="8">
        <f>OFFSET(Picture!L343,Info!$G$9,Info!$H$9)</f>
        <v>0</v>
      </c>
    </row>
    <row r="185" spans="1:26" ht="13.5">
      <c r="A185" s="7">
        <f>OFFSET(Picture!B344,Info!$G$9,0)</f>
        <v>0</v>
      </c>
      <c s="9">
        <f>OFFSET(Picture!C344,Info!$G$9,Info!$H$9)</f>
        <v>0</v>
      </c>
      <c s="39" t="str">
        <f t="shared" si="87"/>
        <v>NA</v>
      </c>
      <c s="39" t="str">
        <f t="shared" si="114"/>
        <v>NA</v>
      </c>
      <c s="39" t="str">
        <f t="shared" si="115"/>
        <v>NA</v>
      </c>
      <c s="9">
        <f>OFFSET(Picture!D344,Info!$G$9,Info!$H$9)</f>
        <v>0</v>
      </c>
      <c s="9">
        <f>OFFSET(Picture!E344,Info!$G$9,Info!$H$9)</f>
        <v>0</v>
      </c>
      <c s="39" t="str">
        <f t="shared" si="88"/>
        <v>NA</v>
      </c>
      <c s="39" t="str">
        <f t="shared" si="116"/>
        <v>NA</v>
      </c>
      <c s="39" t="str">
        <f t="shared" si="117"/>
        <v>NA</v>
      </c>
      <c s="9">
        <f>OFFSET(Picture!F344,Info!$G$9,Info!$H$9)</f>
        <v>0</v>
      </c>
      <c s="9">
        <f>OFFSET(Picture!G344,Info!$G$9,Info!$H$9)</f>
        <v>0</v>
      </c>
      <c s="39" t="str">
        <f t="shared" si="89"/>
        <v>NA</v>
      </c>
      <c s="39" t="str">
        <f t="shared" si="118"/>
        <v>NA</v>
      </c>
      <c s="39" t="str">
        <f t="shared" si="119"/>
        <v>NA</v>
      </c>
      <c s="9">
        <f>OFFSET(Picture!H344,Info!$G$9,Info!$H$9)</f>
        <v>0</v>
      </c>
      <c s="9">
        <f>OFFSET(Picture!I344,Info!$G$9,Info!$H$9)</f>
        <v>0</v>
      </c>
      <c s="39" t="str">
        <f t="shared" si="90"/>
        <v>NA</v>
      </c>
      <c s="39" t="str">
        <f t="shared" si="120"/>
        <v>NA</v>
      </c>
      <c s="39" t="str">
        <f t="shared" si="121"/>
        <v>NA</v>
      </c>
      <c s="9">
        <f>OFFSET(Picture!J344,Info!$G$9,Info!$H$9)</f>
        <v>0</v>
      </c>
      <c s="9">
        <f>OFFSET(Picture!K344,Info!$G$9,Info!$H$9)</f>
        <v>0</v>
      </c>
      <c s="39" t="str">
        <f t="shared" si="91"/>
        <v>NA</v>
      </c>
      <c s="39" t="str">
        <f t="shared" si="122"/>
        <v>NA</v>
      </c>
      <c s="39" t="str">
        <f t="shared" si="123"/>
        <v>NA</v>
      </c>
      <c s="9">
        <f>OFFSET(Picture!L344,Info!$G$9,Info!$H$9)</f>
        <v>0</v>
      </c>
    </row>
    <row r="186" spans="1:26" ht="13.5">
      <c r="A186" s="7">
        <f>OFFSET(Picture!B345,Info!$G$9,0)</f>
        <v>0</v>
      </c>
      <c s="8">
        <f>OFFSET(Picture!C345,Info!$G$9,Info!$H$9)</f>
        <v>0</v>
      </c>
      <c s="36" t="str">
        <f t="shared" si="87"/>
        <v>NA</v>
      </c>
      <c s="36" t="str">
        <f t="shared" si="114"/>
        <v>NA</v>
      </c>
      <c s="36" t="str">
        <f t="shared" si="115"/>
        <v>NA</v>
      </c>
      <c s="8">
        <f>OFFSET(Picture!D345,Info!$G$9,Info!$H$9)</f>
        <v>0</v>
      </c>
      <c s="8">
        <f>OFFSET(Picture!E345,Info!$G$9,Info!$H$9)</f>
        <v>0</v>
      </c>
      <c s="36" t="str">
        <f t="shared" si="88"/>
        <v>NA</v>
      </c>
      <c s="36" t="str">
        <f t="shared" si="116"/>
        <v>NA</v>
      </c>
      <c s="36" t="str">
        <f t="shared" si="117"/>
        <v>NA</v>
      </c>
      <c s="8">
        <f>OFFSET(Picture!F345,Info!$G$9,Info!$H$9)</f>
        <v>0</v>
      </c>
      <c s="8">
        <f>OFFSET(Picture!G345,Info!$G$9,Info!$H$9)</f>
        <v>0</v>
      </c>
      <c s="36" t="str">
        <f t="shared" si="89"/>
        <v>NA</v>
      </c>
      <c s="36" t="str">
        <f t="shared" si="118"/>
        <v>NA</v>
      </c>
      <c s="36" t="str">
        <f t="shared" si="119"/>
        <v>NA</v>
      </c>
      <c s="8">
        <f>OFFSET(Picture!H345,Info!$G$9,Info!$H$9)</f>
        <v>0</v>
      </c>
      <c s="8">
        <f>OFFSET(Picture!I345,Info!$G$9,Info!$H$9)</f>
        <v>0</v>
      </c>
      <c s="36" t="str">
        <f t="shared" si="90"/>
        <v>NA</v>
      </c>
      <c s="36" t="str">
        <f t="shared" si="120"/>
        <v>NA</v>
      </c>
      <c s="36" t="str">
        <f t="shared" si="121"/>
        <v>NA</v>
      </c>
      <c s="8">
        <f>OFFSET(Picture!J345,Info!$G$9,Info!$H$9)</f>
        <v>0</v>
      </c>
      <c s="8">
        <f>OFFSET(Picture!K345,Info!$G$9,Info!$H$9)</f>
        <v>0</v>
      </c>
      <c s="36" t="str">
        <f t="shared" si="91"/>
        <v>NA</v>
      </c>
      <c s="36" t="str">
        <f t="shared" si="122"/>
        <v>NA</v>
      </c>
      <c s="36" t="str">
        <f t="shared" si="123"/>
        <v>NA</v>
      </c>
      <c s="8">
        <f>OFFSET(Picture!L345,Info!$G$9,Info!$H$9)</f>
        <v>0</v>
      </c>
    </row>
    <row r="187" spans="1:26" ht="13.5">
      <c r="A187" s="7">
        <f>OFFSET(Picture!B346,Info!$G$9,0)</f>
        <v>0</v>
      </c>
      <c s="9">
        <f>OFFSET(Picture!C346,Info!$G$9,Info!$H$9)</f>
        <v>0</v>
      </c>
      <c s="39" t="str">
        <f t="shared" si="87"/>
        <v>NA</v>
      </c>
      <c s="39" t="str">
        <f t="shared" si="114"/>
        <v>NA</v>
      </c>
      <c s="39" t="str">
        <f t="shared" si="115"/>
        <v>NA</v>
      </c>
      <c s="9">
        <f>OFFSET(Picture!D346,Info!$G$9,Info!$H$9)</f>
        <v>0</v>
      </c>
      <c s="9">
        <f>OFFSET(Picture!E346,Info!$G$9,Info!$H$9)</f>
        <v>0</v>
      </c>
      <c s="39" t="str">
        <f t="shared" si="88"/>
        <v>NA</v>
      </c>
      <c s="39" t="str">
        <f t="shared" si="116"/>
        <v>NA</v>
      </c>
      <c s="39" t="str">
        <f t="shared" si="117"/>
        <v>NA</v>
      </c>
      <c s="9">
        <f>OFFSET(Picture!F346,Info!$G$9,Info!$H$9)</f>
        <v>0</v>
      </c>
      <c s="9">
        <f>OFFSET(Picture!G346,Info!$G$9,Info!$H$9)</f>
        <v>0</v>
      </c>
      <c s="39" t="str">
        <f t="shared" si="89"/>
        <v>NA</v>
      </c>
      <c s="39" t="str">
        <f t="shared" si="118"/>
        <v>NA</v>
      </c>
      <c s="39" t="str">
        <f t="shared" si="119"/>
        <v>NA</v>
      </c>
      <c s="9">
        <f>OFFSET(Picture!H346,Info!$G$9,Info!$H$9)</f>
        <v>0</v>
      </c>
      <c s="9">
        <f>OFFSET(Picture!I346,Info!$G$9,Info!$H$9)</f>
        <v>0</v>
      </c>
      <c s="39" t="str">
        <f t="shared" si="90"/>
        <v>NA</v>
      </c>
      <c s="39" t="str">
        <f t="shared" si="120"/>
        <v>NA</v>
      </c>
      <c s="39" t="str">
        <f t="shared" si="121"/>
        <v>NA</v>
      </c>
      <c s="9">
        <f>OFFSET(Picture!J346,Info!$G$9,Info!$H$9)</f>
        <v>0</v>
      </c>
      <c s="9">
        <f>OFFSET(Picture!K346,Info!$G$9,Info!$H$9)</f>
        <v>0</v>
      </c>
      <c s="39" t="str">
        <f t="shared" si="91"/>
        <v>NA</v>
      </c>
      <c s="39" t="str">
        <f t="shared" si="122"/>
        <v>NA</v>
      </c>
      <c s="39" t="str">
        <f t="shared" si="123"/>
        <v>NA</v>
      </c>
      <c s="9">
        <f>OFFSET(Picture!L346,Info!$G$9,Info!$H$9)</f>
        <v>0</v>
      </c>
    </row>
    <row r="188" spans="1:26" ht="13.5">
      <c r="A188" s="7">
        <f>OFFSET(Picture!B347,Info!$G$9,0)</f>
        <v>0</v>
      </c>
      <c s="8">
        <f>OFFSET(Picture!C347,Info!$G$9,Info!$H$9)</f>
        <v>0</v>
      </c>
      <c s="36" t="str">
        <f t="shared" si="87"/>
        <v>NA</v>
      </c>
      <c s="36" t="str">
        <f t="shared" si="114"/>
        <v>NA</v>
      </c>
      <c s="36" t="str">
        <f t="shared" si="115"/>
        <v>NA</v>
      </c>
      <c s="8">
        <f>OFFSET(Picture!D347,Info!$G$9,Info!$H$9)</f>
        <v>0</v>
      </c>
      <c s="8">
        <f>OFFSET(Picture!E347,Info!$G$9,Info!$H$9)</f>
        <v>0</v>
      </c>
      <c s="36" t="str">
        <f t="shared" si="88"/>
        <v>NA</v>
      </c>
      <c s="36" t="str">
        <f t="shared" si="116"/>
        <v>NA</v>
      </c>
      <c s="36" t="str">
        <f t="shared" si="117"/>
        <v>NA</v>
      </c>
      <c s="8">
        <f>OFFSET(Picture!F347,Info!$G$9,Info!$H$9)</f>
        <v>0</v>
      </c>
      <c s="8">
        <f>OFFSET(Picture!G347,Info!$G$9,Info!$H$9)</f>
        <v>0</v>
      </c>
      <c s="36" t="str">
        <f t="shared" si="89"/>
        <v>NA</v>
      </c>
      <c s="36" t="str">
        <f t="shared" si="118"/>
        <v>NA</v>
      </c>
      <c s="36" t="str">
        <f t="shared" si="119"/>
        <v>NA</v>
      </c>
      <c s="8">
        <f>OFFSET(Picture!H347,Info!$G$9,Info!$H$9)</f>
        <v>0</v>
      </c>
      <c s="8">
        <f>OFFSET(Picture!I347,Info!$G$9,Info!$H$9)</f>
        <v>0</v>
      </c>
      <c s="36" t="str">
        <f t="shared" si="90"/>
        <v>NA</v>
      </c>
      <c s="36" t="str">
        <f t="shared" si="120"/>
        <v>NA</v>
      </c>
      <c s="36" t="str">
        <f t="shared" si="121"/>
        <v>NA</v>
      </c>
      <c s="8">
        <f>OFFSET(Picture!J347,Info!$G$9,Info!$H$9)</f>
        <v>0</v>
      </c>
      <c s="8">
        <f>OFFSET(Picture!K347,Info!$G$9,Info!$H$9)</f>
        <v>0</v>
      </c>
      <c s="36" t="str">
        <f t="shared" si="91"/>
        <v>NA</v>
      </c>
      <c s="36" t="str">
        <f t="shared" si="122"/>
        <v>NA</v>
      </c>
      <c s="36" t="str">
        <f t="shared" si="123"/>
        <v>NA</v>
      </c>
      <c s="8">
        <f>OFFSET(Picture!L347,Info!$G$9,Info!$H$9)</f>
        <v>0</v>
      </c>
    </row>
    <row r="189" spans="1:26" ht="13.5">
      <c r="A189" s="7">
        <f>OFFSET(Picture!B348,Info!$G$9,0)</f>
        <v>0</v>
      </c>
      <c s="9">
        <f>OFFSET(Picture!C348,Info!$G$9,Info!$H$9)</f>
        <v>0</v>
      </c>
      <c s="39" t="str">
        <f t="shared" si="87"/>
        <v>NA</v>
      </c>
      <c s="39" t="str">
        <f t="shared" si="114"/>
        <v>NA</v>
      </c>
      <c s="39" t="str">
        <f t="shared" si="115"/>
        <v>NA</v>
      </c>
      <c s="9">
        <f>OFFSET(Picture!D348,Info!$G$9,Info!$H$9)</f>
        <v>0</v>
      </c>
      <c s="9">
        <f>OFFSET(Picture!E348,Info!$G$9,Info!$H$9)</f>
        <v>0</v>
      </c>
      <c s="39" t="str">
        <f t="shared" si="88"/>
        <v>NA</v>
      </c>
      <c s="39" t="str">
        <f t="shared" si="116"/>
        <v>NA</v>
      </c>
      <c s="39" t="str">
        <f t="shared" si="117"/>
        <v>NA</v>
      </c>
      <c s="9">
        <f>OFFSET(Picture!F348,Info!$G$9,Info!$H$9)</f>
        <v>0</v>
      </c>
      <c s="9">
        <f>OFFSET(Picture!G348,Info!$G$9,Info!$H$9)</f>
        <v>0</v>
      </c>
      <c s="39" t="str">
        <f t="shared" si="89"/>
        <v>NA</v>
      </c>
      <c s="39" t="str">
        <f t="shared" si="118"/>
        <v>NA</v>
      </c>
      <c s="39" t="str">
        <f t="shared" si="119"/>
        <v>NA</v>
      </c>
      <c s="9">
        <f>OFFSET(Picture!H348,Info!$G$9,Info!$H$9)</f>
        <v>0</v>
      </c>
      <c s="9">
        <f>OFFSET(Picture!I348,Info!$G$9,Info!$H$9)</f>
        <v>0</v>
      </c>
      <c s="39" t="str">
        <f t="shared" si="90"/>
        <v>NA</v>
      </c>
      <c s="39" t="str">
        <f t="shared" si="120"/>
        <v>NA</v>
      </c>
      <c s="39" t="str">
        <f t="shared" si="121"/>
        <v>NA</v>
      </c>
      <c s="9">
        <f>OFFSET(Picture!J348,Info!$G$9,Info!$H$9)</f>
        <v>0</v>
      </c>
      <c s="9">
        <f>OFFSET(Picture!K348,Info!$G$9,Info!$H$9)</f>
        <v>0</v>
      </c>
      <c s="39" t="str">
        <f t="shared" si="91"/>
        <v>NA</v>
      </c>
      <c s="39" t="str">
        <f t="shared" si="122"/>
        <v>NA</v>
      </c>
      <c s="39" t="str">
        <f t="shared" si="123"/>
        <v>NA</v>
      </c>
      <c s="9">
        <f>OFFSET(Picture!L348,Info!$G$9,Info!$H$9)</f>
        <v>0</v>
      </c>
    </row>
    <row r="190" spans="1:26" ht="13.5">
      <c r="A190" s="7">
        <f>OFFSET(Picture!B349,Info!$G$9,0)</f>
        <v>0</v>
      </c>
      <c s="8">
        <f>OFFSET(Picture!C349,Info!$G$9,Info!$H$9)</f>
        <v>0</v>
      </c>
      <c s="36" t="str">
        <f t="shared" si="87"/>
        <v>NA</v>
      </c>
      <c s="36" t="str">
        <f t="shared" si="114"/>
        <v>NA</v>
      </c>
      <c s="36" t="str">
        <f t="shared" si="115"/>
        <v>NA</v>
      </c>
      <c s="8">
        <f>OFFSET(Picture!D349,Info!$G$9,Info!$H$9)</f>
        <v>0</v>
      </c>
      <c s="8">
        <f>OFFSET(Picture!E349,Info!$G$9,Info!$H$9)</f>
        <v>0</v>
      </c>
      <c s="36" t="str">
        <f t="shared" si="88"/>
        <v>NA</v>
      </c>
      <c s="36" t="str">
        <f t="shared" si="116"/>
        <v>NA</v>
      </c>
      <c s="36" t="str">
        <f t="shared" si="117"/>
        <v>NA</v>
      </c>
      <c s="8">
        <f>OFFSET(Picture!F349,Info!$G$9,Info!$H$9)</f>
        <v>0</v>
      </c>
      <c s="8">
        <f>OFFSET(Picture!G349,Info!$G$9,Info!$H$9)</f>
        <v>0</v>
      </c>
      <c s="36" t="str">
        <f t="shared" si="89"/>
        <v>NA</v>
      </c>
      <c s="36" t="str">
        <f t="shared" si="118"/>
        <v>NA</v>
      </c>
      <c s="36" t="str">
        <f t="shared" si="119"/>
        <v>NA</v>
      </c>
      <c s="8">
        <f>OFFSET(Picture!H349,Info!$G$9,Info!$H$9)</f>
        <v>0</v>
      </c>
      <c s="8">
        <f>OFFSET(Picture!I349,Info!$G$9,Info!$H$9)</f>
        <v>0</v>
      </c>
      <c s="36" t="str">
        <f t="shared" si="90"/>
        <v>NA</v>
      </c>
      <c s="36" t="str">
        <f t="shared" si="120"/>
        <v>NA</v>
      </c>
      <c s="36" t="str">
        <f t="shared" si="121"/>
        <v>NA</v>
      </c>
      <c s="8">
        <f>OFFSET(Picture!J349,Info!$G$9,Info!$H$9)</f>
        <v>0</v>
      </c>
      <c s="8">
        <f>OFFSET(Picture!K349,Info!$G$9,Info!$H$9)</f>
        <v>0</v>
      </c>
      <c s="36" t="str">
        <f t="shared" si="91"/>
        <v>NA</v>
      </c>
      <c s="36" t="str">
        <f t="shared" si="122"/>
        <v>NA</v>
      </c>
      <c s="36" t="str">
        <f t="shared" si="123"/>
        <v>NA</v>
      </c>
      <c s="8">
        <f>OFFSET(Picture!L349,Info!$G$9,Info!$H$9)</f>
        <v>0</v>
      </c>
    </row>
    <row r="191" spans="1:26" ht="13.5">
      <c r="A191" s="7">
        <f>OFFSET(Picture!B350,Info!$G$9,0)</f>
        <v>0</v>
      </c>
      <c s="9">
        <f>OFFSET(Picture!C350,Info!$G$9,Info!$H$9)</f>
        <v>0</v>
      </c>
      <c s="39" t="str">
        <f t="shared" si="87"/>
        <v>NA</v>
      </c>
      <c s="39" t="str">
        <f t="shared" si="114"/>
        <v>NA</v>
      </c>
      <c s="39" t="str">
        <f t="shared" si="115"/>
        <v>NA</v>
      </c>
      <c s="9">
        <f>OFFSET(Picture!D350,Info!$G$9,Info!$H$9)</f>
        <v>0</v>
      </c>
      <c s="9">
        <f>OFFSET(Picture!E350,Info!$G$9,Info!$H$9)</f>
        <v>0</v>
      </c>
      <c s="39" t="str">
        <f t="shared" si="88"/>
        <v>NA</v>
      </c>
      <c s="39" t="str">
        <f t="shared" si="116"/>
        <v>NA</v>
      </c>
      <c s="39" t="str">
        <f t="shared" si="117"/>
        <v>NA</v>
      </c>
      <c s="9">
        <f>OFFSET(Picture!F350,Info!$G$9,Info!$H$9)</f>
        <v>0</v>
      </c>
      <c s="9">
        <f>OFFSET(Picture!G350,Info!$G$9,Info!$H$9)</f>
        <v>0</v>
      </c>
      <c s="39" t="str">
        <f t="shared" si="89"/>
        <v>NA</v>
      </c>
      <c s="39" t="str">
        <f t="shared" si="118"/>
        <v>NA</v>
      </c>
      <c s="39" t="str">
        <f t="shared" si="119"/>
        <v>NA</v>
      </c>
      <c s="9">
        <f>OFFSET(Picture!H350,Info!$G$9,Info!$H$9)</f>
        <v>0</v>
      </c>
      <c s="9">
        <f>OFFSET(Picture!I350,Info!$G$9,Info!$H$9)</f>
        <v>0</v>
      </c>
      <c s="39" t="str">
        <f t="shared" si="90"/>
        <v>NA</v>
      </c>
      <c s="39" t="str">
        <f t="shared" si="120"/>
        <v>NA</v>
      </c>
      <c s="39" t="str">
        <f t="shared" si="121"/>
        <v>NA</v>
      </c>
      <c s="9">
        <f>OFFSET(Picture!J350,Info!$G$9,Info!$H$9)</f>
        <v>0</v>
      </c>
      <c s="9">
        <f>OFFSET(Picture!K350,Info!$G$9,Info!$H$9)</f>
        <v>0</v>
      </c>
      <c s="39" t="str">
        <f t="shared" si="91"/>
        <v>NA</v>
      </c>
      <c s="39" t="str">
        <f t="shared" si="122"/>
        <v>NA</v>
      </c>
      <c s="39" t="str">
        <f t="shared" si="123"/>
        <v>NA</v>
      </c>
      <c s="9">
        <f>OFFSET(Picture!L350,Info!$G$9,Info!$H$9)</f>
        <v>0</v>
      </c>
    </row>
    <row r="192" spans="1:26" ht="13.5">
      <c r="A192" s="7">
        <f>OFFSET(Picture!B351,Info!$G$9,0)</f>
        <v>0</v>
      </c>
      <c s="8">
        <f>OFFSET(Picture!C351,Info!$G$9,Info!$H$9)</f>
        <v>0</v>
      </c>
      <c s="36" t="str">
        <f t="shared" si="87"/>
        <v>NA</v>
      </c>
      <c s="36" t="str">
        <f t="shared" si="114"/>
        <v>NA</v>
      </c>
      <c s="36" t="str">
        <f t="shared" si="115"/>
        <v>NA</v>
      </c>
      <c s="8">
        <f>OFFSET(Picture!D351,Info!$G$9,Info!$H$9)</f>
        <v>0</v>
      </c>
      <c s="8">
        <f>OFFSET(Picture!E351,Info!$G$9,Info!$H$9)</f>
        <v>0</v>
      </c>
      <c s="36" t="str">
        <f t="shared" si="88"/>
        <v>NA</v>
      </c>
      <c s="36" t="str">
        <f t="shared" si="116"/>
        <v>NA</v>
      </c>
      <c s="36" t="str">
        <f t="shared" si="117"/>
        <v>NA</v>
      </c>
      <c s="8">
        <f>OFFSET(Picture!F351,Info!$G$9,Info!$H$9)</f>
        <v>0</v>
      </c>
      <c s="8">
        <f>OFFSET(Picture!G351,Info!$G$9,Info!$H$9)</f>
        <v>0</v>
      </c>
      <c s="36" t="str">
        <f t="shared" si="89"/>
        <v>NA</v>
      </c>
      <c s="36" t="str">
        <f t="shared" si="118"/>
        <v>NA</v>
      </c>
      <c s="36" t="str">
        <f t="shared" si="119"/>
        <v>NA</v>
      </c>
      <c s="8">
        <f>OFFSET(Picture!H351,Info!$G$9,Info!$H$9)</f>
        <v>0</v>
      </c>
      <c s="8">
        <f>OFFSET(Picture!I351,Info!$G$9,Info!$H$9)</f>
        <v>0</v>
      </c>
      <c s="36" t="str">
        <f t="shared" si="90"/>
        <v>NA</v>
      </c>
      <c s="36" t="str">
        <f t="shared" si="120"/>
        <v>NA</v>
      </c>
      <c s="36" t="str">
        <f t="shared" si="121"/>
        <v>NA</v>
      </c>
      <c s="8">
        <f>OFFSET(Picture!J351,Info!$G$9,Info!$H$9)</f>
        <v>0</v>
      </c>
      <c s="8">
        <f>OFFSET(Picture!K351,Info!$G$9,Info!$H$9)</f>
        <v>0</v>
      </c>
      <c s="36" t="str">
        <f t="shared" si="91"/>
        <v>NA</v>
      </c>
      <c s="36" t="str">
        <f t="shared" si="122"/>
        <v>NA</v>
      </c>
      <c s="36" t="str">
        <f t="shared" si="123"/>
        <v>NA</v>
      </c>
      <c s="8">
        <f>OFFSET(Picture!L351,Info!$G$9,Info!$H$9)</f>
        <v>0</v>
      </c>
    </row>
    <row r="193" spans="1:26" ht="13.5">
      <c r="A193" s="7">
        <f>OFFSET(Picture!B352,Info!$G$9,0)</f>
        <v>0</v>
      </c>
      <c s="9">
        <f>OFFSET(Picture!C352,Info!$G$9,Info!$H$9)</f>
        <v>0</v>
      </c>
      <c s="39" t="str">
        <f t="shared" si="87"/>
        <v>NA</v>
      </c>
      <c s="39" t="str">
        <f t="shared" si="114"/>
        <v>NA</v>
      </c>
      <c s="39" t="str">
        <f t="shared" si="115"/>
        <v>NA</v>
      </c>
      <c s="9">
        <f>OFFSET(Picture!D352,Info!$G$9,Info!$H$9)</f>
        <v>0</v>
      </c>
      <c s="9">
        <f>OFFSET(Picture!E352,Info!$G$9,Info!$H$9)</f>
        <v>0</v>
      </c>
      <c s="39" t="str">
        <f t="shared" si="88"/>
        <v>NA</v>
      </c>
      <c s="39" t="str">
        <f t="shared" si="116"/>
        <v>NA</v>
      </c>
      <c s="39" t="str">
        <f t="shared" si="117"/>
        <v>NA</v>
      </c>
      <c s="9">
        <f>OFFSET(Picture!F352,Info!$G$9,Info!$H$9)</f>
        <v>0</v>
      </c>
      <c s="9">
        <f>OFFSET(Picture!G352,Info!$G$9,Info!$H$9)</f>
        <v>0</v>
      </c>
      <c s="39" t="str">
        <f t="shared" si="89"/>
        <v>NA</v>
      </c>
      <c s="39" t="str">
        <f t="shared" si="118"/>
        <v>NA</v>
      </c>
      <c s="39" t="str">
        <f t="shared" si="119"/>
        <v>NA</v>
      </c>
      <c s="9">
        <f>OFFSET(Picture!H352,Info!$G$9,Info!$H$9)</f>
        <v>0</v>
      </c>
      <c s="9">
        <f>OFFSET(Picture!I352,Info!$G$9,Info!$H$9)</f>
        <v>0</v>
      </c>
      <c s="39" t="str">
        <f t="shared" si="90"/>
        <v>NA</v>
      </c>
      <c s="39" t="str">
        <f t="shared" si="120"/>
        <v>NA</v>
      </c>
      <c s="39" t="str">
        <f t="shared" si="121"/>
        <v>NA</v>
      </c>
      <c s="9">
        <f>OFFSET(Picture!J352,Info!$G$9,Info!$H$9)</f>
        <v>0</v>
      </c>
      <c s="9">
        <f>OFFSET(Picture!K352,Info!$G$9,Info!$H$9)</f>
        <v>0</v>
      </c>
      <c s="39" t="str">
        <f t="shared" si="91"/>
        <v>NA</v>
      </c>
      <c s="39" t="str">
        <f t="shared" si="122"/>
        <v>NA</v>
      </c>
      <c s="39" t="str">
        <f t="shared" si="123"/>
        <v>NA</v>
      </c>
      <c s="9">
        <f>OFFSET(Picture!L352,Info!$G$9,Info!$H$9)</f>
        <v>0</v>
      </c>
    </row>
    <row r="194" spans="1:26" ht="13.5">
      <c r="A194" s="7">
        <f>OFFSET(Picture!B353,Info!$G$9,0)</f>
        <v>0</v>
      </c>
      <c s="8">
        <f>OFFSET(Picture!C353,Info!$G$9,Info!$H$9)</f>
        <v>0</v>
      </c>
      <c s="36" t="str">
        <f t="shared" si="87"/>
        <v>NA</v>
      </c>
      <c s="36" t="str">
        <f t="shared" si="114"/>
        <v>NA</v>
      </c>
      <c s="36" t="str">
        <f t="shared" si="115"/>
        <v>NA</v>
      </c>
      <c s="8">
        <f>OFFSET(Picture!D353,Info!$G$9,Info!$H$9)</f>
        <v>0</v>
      </c>
      <c s="8">
        <f>OFFSET(Picture!E353,Info!$G$9,Info!$H$9)</f>
        <v>0</v>
      </c>
      <c s="36" t="str">
        <f t="shared" si="88"/>
        <v>NA</v>
      </c>
      <c s="36" t="str">
        <f t="shared" si="116"/>
        <v>NA</v>
      </c>
      <c s="36" t="str">
        <f t="shared" si="117"/>
        <v>NA</v>
      </c>
      <c s="8">
        <f>OFFSET(Picture!F353,Info!$G$9,Info!$H$9)</f>
        <v>0</v>
      </c>
      <c s="8">
        <f>OFFSET(Picture!G353,Info!$G$9,Info!$H$9)</f>
        <v>0</v>
      </c>
      <c s="36" t="str">
        <f t="shared" si="89"/>
        <v>NA</v>
      </c>
      <c s="36" t="str">
        <f t="shared" si="118"/>
        <v>NA</v>
      </c>
      <c s="36" t="str">
        <f t="shared" si="119"/>
        <v>NA</v>
      </c>
      <c s="8">
        <f>OFFSET(Picture!H353,Info!$G$9,Info!$H$9)</f>
        <v>0</v>
      </c>
      <c s="8">
        <f>OFFSET(Picture!I353,Info!$G$9,Info!$H$9)</f>
        <v>0</v>
      </c>
      <c s="36" t="str">
        <f t="shared" si="90"/>
        <v>NA</v>
      </c>
      <c s="36" t="str">
        <f t="shared" si="120"/>
        <v>NA</v>
      </c>
      <c s="36" t="str">
        <f t="shared" si="121"/>
        <v>NA</v>
      </c>
      <c s="8">
        <f>OFFSET(Picture!J353,Info!$G$9,Info!$H$9)</f>
        <v>0</v>
      </c>
      <c s="8">
        <f>OFFSET(Picture!K353,Info!$G$9,Info!$H$9)</f>
        <v>0</v>
      </c>
      <c s="36" t="str">
        <f t="shared" si="91"/>
        <v>NA</v>
      </c>
      <c s="36" t="str">
        <f t="shared" si="122"/>
        <v>NA</v>
      </c>
      <c s="36" t="str">
        <f t="shared" si="123"/>
        <v>NA</v>
      </c>
      <c s="8">
        <f>OFFSET(Picture!L353,Info!$G$9,Info!$H$9)</f>
        <v>0</v>
      </c>
    </row>
    <row r="195" spans="1:26" s="17" customFormat="1" ht="13.5">
      <c r="A195" s="12" t="s">
        <v>358</v>
      </c>
      <c s="13">
        <f>B196+B197</f>
        <v>0</v>
      </c>
      <c s="40" t="str">
        <f t="shared" si="87"/>
        <v>NA</v>
      </c>
      <c s="40" t="str">
        <f t="shared" si="114"/>
        <v>NA</v>
      </c>
      <c s="40" t="str">
        <f t="shared" si="115"/>
        <v>NA</v>
      </c>
      <c s="13">
        <f t="shared" ref="F195:Z195" si="124">F196+F197</f>
        <v>0</v>
      </c>
      <c s="13">
        <f t="shared" si="124"/>
        <v>0</v>
      </c>
      <c s="40" t="str">
        <f t="shared" si="88"/>
        <v>NA</v>
      </c>
      <c s="40" t="str">
        <f t="shared" si="116"/>
        <v>NA</v>
      </c>
      <c s="40" t="str">
        <f t="shared" si="117"/>
        <v>NA</v>
      </c>
      <c s="13">
        <f t="shared" si="124"/>
        <v>0</v>
      </c>
      <c s="13">
        <f t="shared" si="124"/>
        <v>0</v>
      </c>
      <c s="40" t="str">
        <f t="shared" si="89"/>
        <v>NA</v>
      </c>
      <c s="40" t="str">
        <f t="shared" si="118"/>
        <v>NA</v>
      </c>
      <c s="40" t="str">
        <f t="shared" si="119"/>
        <v>NA</v>
      </c>
      <c s="13">
        <f t="shared" si="124"/>
        <v>0</v>
      </c>
      <c s="13">
        <f t="shared" si="124"/>
        <v>0</v>
      </c>
      <c s="40" t="str">
        <f t="shared" si="90"/>
        <v>NA</v>
      </c>
      <c s="40" t="str">
        <f t="shared" si="120"/>
        <v>NA</v>
      </c>
      <c s="40" t="str">
        <f t="shared" si="121"/>
        <v>NA</v>
      </c>
      <c s="13">
        <f t="shared" si="124"/>
        <v>0</v>
      </c>
      <c s="13">
        <f t="shared" si="124"/>
        <v>0</v>
      </c>
      <c s="40" t="str">
        <f t="shared" si="91"/>
        <v>NA</v>
      </c>
      <c s="40" t="str">
        <f t="shared" si="122"/>
        <v>NA</v>
      </c>
      <c s="40" t="str">
        <f t="shared" si="123"/>
        <v>NA</v>
      </c>
      <c s="13">
        <f t="shared" si="124"/>
        <v>0</v>
      </c>
    </row>
    <row r="196" spans="1:26" ht="13.5">
      <c r="A196" s="7">
        <f>OFFSET(Picture!B354,Info!$G$9,0)</f>
        <v>0</v>
      </c>
      <c s="9">
        <f>OFFSET(Picture!C354,Info!$G$9,Info!$H$9)</f>
        <v>0</v>
      </c>
      <c s="39" t="str">
        <f t="shared" si="87"/>
        <v>NA</v>
      </c>
      <c s="39" t="str">
        <f t="shared" si="114"/>
        <v>NA</v>
      </c>
      <c s="39" t="str">
        <f t="shared" si="115"/>
        <v>NA</v>
      </c>
      <c s="9">
        <f>OFFSET(Picture!D354,Info!$G$9,Info!$H$9)</f>
        <v>0</v>
      </c>
      <c s="9">
        <f>OFFSET(Picture!E354,Info!$G$9,Info!$H$9)</f>
        <v>0</v>
      </c>
      <c s="39" t="str">
        <f t="shared" si="88"/>
        <v>NA</v>
      </c>
      <c s="39" t="str">
        <f t="shared" si="116"/>
        <v>NA</v>
      </c>
      <c s="39" t="str">
        <f t="shared" si="117"/>
        <v>NA</v>
      </c>
      <c s="9">
        <f>OFFSET(Picture!F354,Info!$G$9,Info!$H$9)</f>
        <v>0</v>
      </c>
      <c s="9">
        <f>OFFSET(Picture!G354,Info!$G$9,Info!$H$9)</f>
        <v>0</v>
      </c>
      <c s="39" t="str">
        <f t="shared" si="89"/>
        <v>NA</v>
      </c>
      <c s="39" t="str">
        <f t="shared" si="118"/>
        <v>NA</v>
      </c>
      <c s="39" t="str">
        <f t="shared" si="119"/>
        <v>NA</v>
      </c>
      <c s="9">
        <f>OFFSET(Picture!H354,Info!$G$9,Info!$H$9)</f>
        <v>0</v>
      </c>
      <c s="9">
        <f>OFFSET(Picture!I354,Info!$G$9,Info!$H$9)</f>
        <v>0</v>
      </c>
      <c s="39" t="str">
        <f t="shared" si="90"/>
        <v>NA</v>
      </c>
      <c s="39" t="str">
        <f t="shared" si="120"/>
        <v>NA</v>
      </c>
      <c s="39" t="str">
        <f t="shared" si="121"/>
        <v>NA</v>
      </c>
      <c s="9">
        <f>OFFSET(Picture!J354,Info!$G$9,Info!$H$9)</f>
        <v>0</v>
      </c>
      <c s="9">
        <f>OFFSET(Picture!K354,Info!$G$9,Info!$H$9)</f>
        <v>0</v>
      </c>
      <c s="39" t="str">
        <f t="shared" si="91"/>
        <v>NA</v>
      </c>
      <c s="39" t="str">
        <f t="shared" si="122"/>
        <v>NA</v>
      </c>
      <c s="39" t="str">
        <f t="shared" si="123"/>
        <v>NA</v>
      </c>
      <c s="9">
        <f>OFFSET(Picture!L354,Info!$G$9,Info!$H$9)</f>
        <v>0</v>
      </c>
    </row>
    <row r="197" spans="1:26" ht="13.5">
      <c r="A197" s="7">
        <f>OFFSET(Picture!B355,Info!$G$9,0)</f>
        <v>0</v>
      </c>
      <c s="8">
        <f>OFFSET(Picture!C355,Info!$G$9,Info!$H$9)</f>
        <v>0</v>
      </c>
      <c s="36" t="str">
        <f t="shared" si="87"/>
        <v>NA</v>
      </c>
      <c s="36" t="str">
        <f t="shared" si="114"/>
        <v>NA</v>
      </c>
      <c s="36" t="str">
        <f t="shared" si="115"/>
        <v>NA</v>
      </c>
      <c s="8">
        <f>OFFSET(Picture!D355,Info!$G$9,Info!$H$9)</f>
        <v>0</v>
      </c>
      <c s="8">
        <f>OFFSET(Picture!E355,Info!$G$9,Info!$H$9)</f>
        <v>0</v>
      </c>
      <c s="36" t="str">
        <f t="shared" si="88"/>
        <v>NA</v>
      </c>
      <c s="36" t="str">
        <f t="shared" si="116"/>
        <v>NA</v>
      </c>
      <c s="36" t="str">
        <f t="shared" si="117"/>
        <v>NA</v>
      </c>
      <c s="8">
        <f>OFFSET(Picture!F355,Info!$G$9,Info!$H$9)</f>
        <v>0</v>
      </c>
      <c s="8">
        <f>OFFSET(Picture!G355,Info!$G$9,Info!$H$9)</f>
        <v>0</v>
      </c>
      <c s="36" t="str">
        <f t="shared" si="89"/>
        <v>NA</v>
      </c>
      <c s="36" t="str">
        <f t="shared" si="118"/>
        <v>NA</v>
      </c>
      <c s="36" t="str">
        <f t="shared" si="119"/>
        <v>NA</v>
      </c>
      <c s="8">
        <f>OFFSET(Picture!H355,Info!$G$9,Info!$H$9)</f>
        <v>0</v>
      </c>
      <c s="8">
        <f>OFFSET(Picture!I355,Info!$G$9,Info!$H$9)</f>
        <v>0</v>
      </c>
      <c s="36" t="str">
        <f t="shared" si="90"/>
        <v>NA</v>
      </c>
      <c s="36" t="str">
        <f t="shared" si="120"/>
        <v>NA</v>
      </c>
      <c s="36" t="str">
        <f t="shared" si="121"/>
        <v>NA</v>
      </c>
      <c s="8">
        <f>OFFSET(Picture!J355,Info!$G$9,Info!$H$9)</f>
        <v>0</v>
      </c>
      <c s="8">
        <f>OFFSET(Picture!K355,Info!$G$9,Info!$H$9)</f>
        <v>0</v>
      </c>
      <c s="36" t="str">
        <f t="shared" si="91"/>
        <v>NA</v>
      </c>
      <c s="36" t="str">
        <f t="shared" si="122"/>
        <v>NA</v>
      </c>
      <c s="36" t="str">
        <f t="shared" si="123"/>
        <v>NA</v>
      </c>
      <c s="8">
        <f>OFFSET(Picture!L355,Info!$G$9,Info!$H$9)</f>
        <v>0</v>
      </c>
    </row>
    <row r="198" spans="1:26" ht="13.5">
      <c r="A198" s="7">
        <f>OFFSET(Picture!B356,Info!$G$9,0)</f>
        <v>0</v>
      </c>
      <c s="9">
        <f>OFFSET(Picture!C356,Info!$G$9,Info!$H$9)</f>
        <v>0</v>
      </c>
      <c s="39" t="str">
        <f t="shared" si="87"/>
        <v>NA</v>
      </c>
      <c s="39" t="str">
        <f t="shared" si="114"/>
        <v>NA</v>
      </c>
      <c s="39" t="str">
        <f t="shared" si="115"/>
        <v>NA</v>
      </c>
      <c s="9">
        <f>OFFSET(Picture!D356,Info!$G$9,Info!$H$9)</f>
        <v>0</v>
      </c>
      <c s="9">
        <f>OFFSET(Picture!E356,Info!$G$9,Info!$H$9)</f>
        <v>0</v>
      </c>
      <c s="39" t="str">
        <f t="shared" si="88"/>
        <v>NA</v>
      </c>
      <c s="39" t="str">
        <f t="shared" si="116"/>
        <v>NA</v>
      </c>
      <c s="39" t="str">
        <f t="shared" si="117"/>
        <v>NA</v>
      </c>
      <c s="9">
        <f>OFFSET(Picture!F356,Info!$G$9,Info!$H$9)</f>
        <v>0</v>
      </c>
      <c s="9">
        <f>OFFSET(Picture!G356,Info!$G$9,Info!$H$9)</f>
        <v>0</v>
      </c>
      <c s="39" t="str">
        <f t="shared" si="89"/>
        <v>NA</v>
      </c>
      <c s="39" t="str">
        <f t="shared" si="118"/>
        <v>NA</v>
      </c>
      <c s="39" t="str">
        <f t="shared" si="119"/>
        <v>NA</v>
      </c>
      <c s="9">
        <f>OFFSET(Picture!H356,Info!$G$9,Info!$H$9)</f>
        <v>0</v>
      </c>
      <c s="9">
        <f>OFFSET(Picture!I356,Info!$G$9,Info!$H$9)</f>
        <v>0</v>
      </c>
      <c s="39" t="str">
        <f t="shared" si="90"/>
        <v>NA</v>
      </c>
      <c s="39" t="str">
        <f t="shared" si="120"/>
        <v>NA</v>
      </c>
      <c s="39" t="str">
        <f t="shared" si="121"/>
        <v>NA</v>
      </c>
      <c s="9">
        <f>OFFSET(Picture!J356,Info!$G$9,Info!$H$9)</f>
        <v>0</v>
      </c>
      <c s="9">
        <f>OFFSET(Picture!K356,Info!$G$9,Info!$H$9)</f>
        <v>0</v>
      </c>
      <c s="39" t="str">
        <f t="shared" si="91"/>
        <v>NA</v>
      </c>
      <c s="39" t="str">
        <f t="shared" si="122"/>
        <v>NA</v>
      </c>
      <c s="39" t="str">
        <f t="shared" si="123"/>
        <v>NA</v>
      </c>
      <c s="9">
        <f>OFFSET(Picture!L356,Info!$G$9,Info!$H$9)</f>
        <v>0</v>
      </c>
    </row>
    <row r="199" spans="1:26" ht="13.5">
      <c r="A199" s="7">
        <f>OFFSET(Picture!B357,Info!$G$9,0)</f>
        <v>0</v>
      </c>
      <c s="8">
        <f>OFFSET(Picture!C357,Info!$G$9,Info!$H$9)</f>
        <v>0</v>
      </c>
      <c s="36" t="str">
        <f t="shared" ref="C199:C262" si="125">IF(ISERROR((B199-F199)/F199*100),"NA",(B199-F199)/F199*100)</f>
        <v>NA</v>
      </c>
      <c s="36" t="str">
        <f t="shared" si="114"/>
        <v>NA</v>
      </c>
      <c s="36" t="str">
        <f t="shared" si="115"/>
        <v>NA</v>
      </c>
      <c s="8">
        <f>OFFSET(Picture!D357,Info!$G$9,Info!$H$9)</f>
        <v>0</v>
      </c>
      <c s="8">
        <f>OFFSET(Picture!E357,Info!$G$9,Info!$H$9)</f>
        <v>0</v>
      </c>
      <c s="36" t="str">
        <f t="shared" ref="H199:H262" si="126">IF(ISERROR((G199-K199)/K199*100),"NA",(G199-K199)/K199*100)</f>
        <v>NA</v>
      </c>
      <c s="36" t="str">
        <f t="shared" si="116"/>
        <v>NA</v>
      </c>
      <c s="36" t="str">
        <f t="shared" si="117"/>
        <v>NA</v>
      </c>
      <c s="8">
        <f>OFFSET(Picture!F357,Info!$G$9,Info!$H$9)</f>
        <v>0</v>
      </c>
      <c s="8">
        <f>OFFSET(Picture!G357,Info!$G$9,Info!$H$9)</f>
        <v>0</v>
      </c>
      <c s="36" t="str">
        <f t="shared" ref="M199:M262" si="127">IF(ISERROR((L199-P199)/P199*100),"NA",(L199-P199)/P199*100)</f>
        <v>NA</v>
      </c>
      <c s="36" t="str">
        <f t="shared" si="118"/>
        <v>NA</v>
      </c>
      <c s="36" t="str">
        <f t="shared" si="119"/>
        <v>NA</v>
      </c>
      <c s="8">
        <f>OFFSET(Picture!H357,Info!$G$9,Info!$H$9)</f>
        <v>0</v>
      </c>
      <c s="8">
        <f>OFFSET(Picture!I357,Info!$G$9,Info!$H$9)</f>
        <v>0</v>
      </c>
      <c s="36" t="str">
        <f t="shared" ref="R199:R262" si="128">IF(ISERROR((Q199-U199)/U199*100),"NA",(Q199-U199)/U199*100)</f>
        <v>NA</v>
      </c>
      <c s="36" t="str">
        <f t="shared" si="120"/>
        <v>NA</v>
      </c>
      <c s="36" t="str">
        <f t="shared" si="121"/>
        <v>NA</v>
      </c>
      <c s="8">
        <f>OFFSET(Picture!J357,Info!$G$9,Info!$H$9)</f>
        <v>0</v>
      </c>
      <c s="8">
        <f>OFFSET(Picture!K357,Info!$G$9,Info!$H$9)</f>
        <v>0</v>
      </c>
      <c s="36" t="str">
        <f t="shared" ref="W199:W262" si="129">IF(ISERROR((V199-Z199)/Z199*100),"NA",(V199-Z199)/Z199*100)</f>
        <v>NA</v>
      </c>
      <c s="36" t="str">
        <f t="shared" si="122"/>
        <v>NA</v>
      </c>
      <c s="36" t="str">
        <f t="shared" si="123"/>
        <v>NA</v>
      </c>
      <c s="8">
        <f>OFFSET(Picture!L357,Info!$G$9,Info!$H$9)</f>
        <v>0</v>
      </c>
    </row>
    <row r="200" spans="1:26" ht="13.5">
      <c r="A200" s="7">
        <f>OFFSET(Picture!B358,Info!$G$9,0)</f>
        <v>0</v>
      </c>
      <c s="9">
        <f>OFFSET(Picture!C358,Info!$G$9,Info!$H$9)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OFFSET(Picture!D358,Info!$G$9,Info!$H$9)</f>
        <v>0</v>
      </c>
      <c s="9">
        <f>OFFSET(Picture!E358,Info!$G$9,Info!$H$9)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OFFSET(Picture!F358,Info!$G$9,Info!$H$9)</f>
        <v>0</v>
      </c>
      <c s="9">
        <f>OFFSET(Picture!G358,Info!$G$9,Info!$H$9)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OFFSET(Picture!H358,Info!$G$9,Info!$H$9)</f>
        <v>0</v>
      </c>
      <c s="9">
        <f>OFFSET(Picture!I358,Info!$G$9,Info!$H$9)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OFFSET(Picture!J358,Info!$G$9,Info!$H$9)</f>
        <v>0</v>
      </c>
      <c s="9">
        <f>OFFSET(Picture!K358,Info!$G$9,Info!$H$9)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OFFSET(Picture!L358,Info!$G$9,Info!$H$9)</f>
        <v>0</v>
      </c>
    </row>
    <row r="201" spans="1:26" ht="13.5">
      <c r="A201" s="7">
        <f>OFFSET(Picture!B359,Info!$G$9,0)</f>
        <v>0</v>
      </c>
      <c s="8">
        <f>OFFSET(Picture!C359,Info!$G$9,Info!$H$9)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OFFSET(Picture!D359,Info!$G$9,Info!$H$9)</f>
        <v>0</v>
      </c>
      <c s="8">
        <f>OFFSET(Picture!E359,Info!$G$9,Info!$H$9)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OFFSET(Picture!F359,Info!$G$9,Info!$H$9)</f>
        <v>0</v>
      </c>
      <c s="8">
        <f>OFFSET(Picture!G359,Info!$G$9,Info!$H$9)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OFFSET(Picture!H359,Info!$G$9,Info!$H$9)</f>
        <v>0</v>
      </c>
      <c s="8">
        <f>OFFSET(Picture!I359,Info!$G$9,Info!$H$9)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OFFSET(Picture!J359,Info!$G$9,Info!$H$9)</f>
        <v>0</v>
      </c>
      <c s="8">
        <f>OFFSET(Picture!K359,Info!$G$9,Info!$H$9)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OFFSET(Picture!L359,Info!$G$9,Info!$H$9)</f>
        <v>0</v>
      </c>
    </row>
    <row r="202" spans="1:26" ht="13.5">
      <c r="A202" s="7">
        <f>OFFSET(Picture!B360,Info!$G$9,0)</f>
        <v>0</v>
      </c>
      <c s="9">
        <f>OFFSET(Picture!C360,Info!$G$9,Info!$H$9)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OFFSET(Picture!D360,Info!$G$9,Info!$H$9)</f>
        <v>0</v>
      </c>
      <c s="9">
        <f>OFFSET(Picture!E360,Info!$G$9,Info!$H$9)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OFFSET(Picture!F360,Info!$G$9,Info!$H$9)</f>
        <v>0</v>
      </c>
      <c s="9">
        <f>OFFSET(Picture!G360,Info!$G$9,Info!$H$9)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OFFSET(Picture!H360,Info!$G$9,Info!$H$9)</f>
        <v>0</v>
      </c>
      <c s="9">
        <f>OFFSET(Picture!I360,Info!$G$9,Info!$H$9)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OFFSET(Picture!J360,Info!$G$9,Info!$H$9)</f>
        <v>0</v>
      </c>
      <c s="9">
        <f>OFFSET(Picture!K360,Info!$G$9,Info!$H$9)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OFFSET(Picture!L360,Info!$G$9,Info!$H$9)</f>
        <v>0</v>
      </c>
    </row>
    <row r="203" spans="1:26" ht="13.5">
      <c r="A203" s="7">
        <f>OFFSET(Picture!B361,Info!$G$9,0)</f>
        <v>0</v>
      </c>
      <c s="8">
        <f>OFFSET(Picture!C361,Info!$G$9,Info!$H$9)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OFFSET(Picture!D361,Info!$G$9,Info!$H$9)</f>
        <v>0</v>
      </c>
      <c s="8">
        <f>OFFSET(Picture!E361,Info!$G$9,Info!$H$9)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OFFSET(Picture!F361,Info!$G$9,Info!$H$9)</f>
        <v>0</v>
      </c>
      <c s="8">
        <f>OFFSET(Picture!G361,Info!$G$9,Info!$H$9)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OFFSET(Picture!H361,Info!$G$9,Info!$H$9)</f>
        <v>0</v>
      </c>
      <c s="8">
        <f>OFFSET(Picture!I361,Info!$G$9,Info!$H$9)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OFFSET(Picture!J361,Info!$G$9,Info!$H$9)</f>
        <v>0</v>
      </c>
      <c s="8">
        <f>OFFSET(Picture!K361,Info!$G$9,Info!$H$9)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OFFSET(Picture!L361,Info!$G$9,Info!$H$9)</f>
        <v>0</v>
      </c>
    </row>
    <row r="204" spans="1:26" ht="13.5">
      <c r="A204" s="7">
        <f>OFFSET(Picture!B362,Info!$G$9,0)</f>
        <v>0</v>
      </c>
      <c s="9">
        <f>OFFSET(Picture!C362,Info!$G$9,Info!$H$9)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OFFSET(Picture!D362,Info!$G$9,Info!$H$9)</f>
        <v>0</v>
      </c>
      <c s="9">
        <f>OFFSET(Picture!E362,Info!$G$9,Info!$H$9)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OFFSET(Picture!F362,Info!$G$9,Info!$H$9)</f>
        <v>0</v>
      </c>
      <c s="9">
        <f>OFFSET(Picture!G362,Info!$G$9,Info!$H$9)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OFFSET(Picture!H362,Info!$G$9,Info!$H$9)</f>
        <v>0</v>
      </c>
      <c s="9">
        <f>OFFSET(Picture!I362,Info!$G$9,Info!$H$9)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OFFSET(Picture!J362,Info!$G$9,Info!$H$9)</f>
        <v>0</v>
      </c>
      <c s="9">
        <f>OFFSET(Picture!K362,Info!$G$9,Info!$H$9)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OFFSET(Picture!L362,Info!$G$9,Info!$H$9)</f>
        <v>0</v>
      </c>
    </row>
    <row r="205" spans="1:26" ht="13.5">
      <c r="A205" s="7">
        <f>OFFSET(Picture!B363,Info!$G$9,0)</f>
        <v>0</v>
      </c>
      <c s="8">
        <f>OFFSET(Picture!C363,Info!$G$9,Info!$H$9)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OFFSET(Picture!D363,Info!$G$9,Info!$H$9)</f>
        <v>0</v>
      </c>
      <c s="8">
        <f>OFFSET(Picture!E363,Info!$G$9,Info!$H$9)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OFFSET(Picture!F363,Info!$G$9,Info!$H$9)</f>
        <v>0</v>
      </c>
      <c s="8">
        <f>OFFSET(Picture!G363,Info!$G$9,Info!$H$9)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OFFSET(Picture!H363,Info!$G$9,Info!$H$9)</f>
        <v>0</v>
      </c>
      <c s="8">
        <f>OFFSET(Picture!I363,Info!$G$9,Info!$H$9)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OFFSET(Picture!J363,Info!$G$9,Info!$H$9)</f>
        <v>0</v>
      </c>
      <c s="8">
        <f>OFFSET(Picture!K363,Info!$G$9,Info!$H$9)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OFFSET(Picture!L363,Info!$G$9,Info!$H$9)</f>
        <v>0</v>
      </c>
    </row>
    <row r="206" spans="1:26" ht="13.5">
      <c r="A206" s="7">
        <f>OFFSET(Picture!B364,Info!$G$9,0)</f>
        <v>0</v>
      </c>
      <c s="9">
        <f>OFFSET(Picture!C364,Info!$G$9,Info!$H$9)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OFFSET(Picture!D364,Info!$G$9,Info!$H$9)</f>
        <v>0</v>
      </c>
      <c s="9">
        <f>OFFSET(Picture!E364,Info!$G$9,Info!$H$9)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OFFSET(Picture!F364,Info!$G$9,Info!$H$9)</f>
        <v>0</v>
      </c>
      <c s="9">
        <f>OFFSET(Picture!G364,Info!$G$9,Info!$H$9)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OFFSET(Picture!H364,Info!$G$9,Info!$H$9)</f>
        <v>0</v>
      </c>
      <c s="9">
        <f>OFFSET(Picture!I364,Info!$G$9,Info!$H$9)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OFFSET(Picture!J364,Info!$G$9,Info!$H$9)</f>
        <v>0</v>
      </c>
      <c s="9">
        <f>OFFSET(Picture!K364,Info!$G$9,Info!$H$9)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OFFSET(Picture!L364,Info!$G$9,Info!$H$9)</f>
        <v>0</v>
      </c>
    </row>
    <row r="207" spans="1:26" ht="13.5">
      <c r="A207" s="7">
        <f>OFFSET(Picture!B365,Info!$G$9,0)</f>
        <v>0</v>
      </c>
      <c s="8">
        <f>OFFSET(Picture!C365,Info!$G$9,Info!$H$9)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OFFSET(Picture!D365,Info!$G$9,Info!$H$9)</f>
        <v>0</v>
      </c>
      <c s="8">
        <f>OFFSET(Picture!E365,Info!$G$9,Info!$H$9)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OFFSET(Picture!F365,Info!$G$9,Info!$H$9)</f>
        <v>0</v>
      </c>
      <c s="8">
        <f>OFFSET(Picture!G365,Info!$G$9,Info!$H$9)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OFFSET(Picture!H365,Info!$G$9,Info!$H$9)</f>
        <v>0</v>
      </c>
      <c s="8">
        <f>OFFSET(Picture!I365,Info!$G$9,Info!$H$9)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OFFSET(Picture!J365,Info!$G$9,Info!$H$9)</f>
        <v>0</v>
      </c>
      <c s="8">
        <f>OFFSET(Picture!K365,Info!$G$9,Info!$H$9)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OFFSET(Picture!L365,Info!$G$9,Info!$H$9)</f>
        <v>0</v>
      </c>
    </row>
    <row r="208" spans="1:26" ht="13.5">
      <c r="A208" s="7">
        <f>OFFSET(Picture!B366,Info!$G$9,0)</f>
        <v>0</v>
      </c>
      <c s="9">
        <f>OFFSET(Picture!C366,Info!$G$9,Info!$H$9)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OFFSET(Picture!D366,Info!$G$9,Info!$H$9)</f>
        <v>0</v>
      </c>
      <c s="9">
        <f>OFFSET(Picture!E366,Info!$G$9,Info!$H$9)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OFFSET(Picture!F366,Info!$G$9,Info!$H$9)</f>
        <v>0</v>
      </c>
      <c s="9">
        <f>OFFSET(Picture!G366,Info!$G$9,Info!$H$9)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OFFSET(Picture!H366,Info!$G$9,Info!$H$9)</f>
        <v>0</v>
      </c>
      <c s="9">
        <f>OFFSET(Picture!I366,Info!$G$9,Info!$H$9)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OFFSET(Picture!J366,Info!$G$9,Info!$H$9)</f>
        <v>0</v>
      </c>
      <c s="9">
        <f>OFFSET(Picture!K366,Info!$G$9,Info!$H$9)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OFFSET(Picture!L366,Info!$G$9,Info!$H$9)</f>
        <v>0</v>
      </c>
    </row>
    <row r="209" spans="1:26" ht="13.5">
      <c r="A209" s="7">
        <f>OFFSET(Picture!B367,Info!$G$9,0)</f>
        <v>0</v>
      </c>
      <c s="8">
        <f>OFFSET(Picture!C367,Info!$G$9,Info!$H$9)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OFFSET(Picture!D367,Info!$G$9,Info!$H$9)</f>
        <v>0</v>
      </c>
      <c s="8">
        <f>OFFSET(Picture!E367,Info!$G$9,Info!$H$9)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OFFSET(Picture!F367,Info!$G$9,Info!$H$9)</f>
        <v>0</v>
      </c>
      <c s="8">
        <f>OFFSET(Picture!G367,Info!$G$9,Info!$H$9)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OFFSET(Picture!H367,Info!$G$9,Info!$H$9)</f>
        <v>0</v>
      </c>
      <c s="8">
        <f>OFFSET(Picture!I367,Info!$G$9,Info!$H$9)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OFFSET(Picture!J367,Info!$G$9,Info!$H$9)</f>
        <v>0</v>
      </c>
      <c s="8">
        <f>OFFSET(Picture!K367,Info!$G$9,Info!$H$9)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OFFSET(Picture!L367,Info!$G$9,Info!$H$9)</f>
        <v>0</v>
      </c>
    </row>
    <row r="210" spans="1:26" ht="13.5">
      <c r="A210" s="7">
        <f>OFFSET(Picture!B368,Info!$G$9,0)</f>
        <v>0</v>
      </c>
      <c s="9">
        <f>OFFSET(Picture!C368,Info!$G$9,Info!$H$9)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OFFSET(Picture!D368,Info!$G$9,Info!$H$9)</f>
        <v>0</v>
      </c>
      <c s="9">
        <f>OFFSET(Picture!E368,Info!$G$9,Info!$H$9)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OFFSET(Picture!F368,Info!$G$9,Info!$H$9)</f>
        <v>0</v>
      </c>
      <c s="9">
        <f>OFFSET(Picture!G368,Info!$G$9,Info!$H$9)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OFFSET(Picture!H368,Info!$G$9,Info!$H$9)</f>
        <v>0</v>
      </c>
      <c s="9">
        <f>OFFSET(Picture!I368,Info!$G$9,Info!$H$9)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OFFSET(Picture!J368,Info!$G$9,Info!$H$9)</f>
        <v>0</v>
      </c>
      <c s="9">
        <f>OFFSET(Picture!K368,Info!$G$9,Info!$H$9)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OFFSET(Picture!L368,Info!$G$9,Info!$H$9)</f>
        <v>0</v>
      </c>
    </row>
    <row r="211" spans="1:26" ht="13.5">
      <c r="A211" s="7">
        <f>OFFSET(Picture!B369,Info!$G$9,0)</f>
        <v>0</v>
      </c>
      <c s="8">
        <f>OFFSET(Picture!C369,Info!$G$9,Info!$H$9)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OFFSET(Picture!D369,Info!$G$9,Info!$H$9)</f>
        <v>0</v>
      </c>
      <c s="8">
        <f>OFFSET(Picture!E369,Info!$G$9,Info!$H$9)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OFFSET(Picture!F369,Info!$G$9,Info!$H$9)</f>
        <v>0</v>
      </c>
      <c s="8">
        <f>OFFSET(Picture!G369,Info!$G$9,Info!$H$9)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OFFSET(Picture!H369,Info!$G$9,Info!$H$9)</f>
        <v>0</v>
      </c>
      <c s="8">
        <f>OFFSET(Picture!I369,Info!$G$9,Info!$H$9)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OFFSET(Picture!J369,Info!$G$9,Info!$H$9)</f>
        <v>0</v>
      </c>
      <c s="8">
        <f>OFFSET(Picture!K369,Info!$G$9,Info!$H$9)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OFFSET(Picture!L369,Info!$G$9,Info!$H$9)</f>
        <v>0</v>
      </c>
    </row>
    <row r="212" spans="1:26" ht="13.5">
      <c r="A212" s="7">
        <f>OFFSET(Picture!B370,Info!$G$9,0)</f>
        <v>0</v>
      </c>
      <c s="9">
        <f>OFFSET(Picture!C370,Info!$G$9,Info!$H$9)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OFFSET(Picture!D370,Info!$G$9,Info!$H$9)</f>
        <v>0</v>
      </c>
      <c s="9">
        <f>OFFSET(Picture!E370,Info!$G$9,Info!$H$9)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OFFSET(Picture!F370,Info!$G$9,Info!$H$9)</f>
        <v>0</v>
      </c>
      <c s="9">
        <f>OFFSET(Picture!G370,Info!$G$9,Info!$H$9)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OFFSET(Picture!H370,Info!$G$9,Info!$H$9)</f>
        <v>0</v>
      </c>
      <c s="9">
        <f>OFFSET(Picture!I370,Info!$G$9,Info!$H$9)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OFFSET(Picture!J370,Info!$G$9,Info!$H$9)</f>
        <v>0</v>
      </c>
      <c s="9">
        <f>OFFSET(Picture!K370,Info!$G$9,Info!$H$9)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OFFSET(Picture!L370,Info!$G$9,Info!$H$9)</f>
        <v>0</v>
      </c>
    </row>
    <row r="213" spans="1:26" ht="13.5">
      <c r="A213" s="7">
        <f>OFFSET(Picture!B371,Info!$G$9,0)</f>
        <v>0</v>
      </c>
      <c s="8">
        <f>OFFSET(Picture!C371,Info!$G$9,Info!$H$9)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OFFSET(Picture!D371,Info!$G$9,Info!$H$9)</f>
        <v>0</v>
      </c>
      <c s="8">
        <f>OFFSET(Picture!E371,Info!$G$9,Info!$H$9)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OFFSET(Picture!F371,Info!$G$9,Info!$H$9)</f>
        <v>0</v>
      </c>
      <c s="8">
        <f>OFFSET(Picture!G371,Info!$G$9,Info!$H$9)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OFFSET(Picture!H371,Info!$G$9,Info!$H$9)</f>
        <v>0</v>
      </c>
      <c s="8">
        <f>OFFSET(Picture!I371,Info!$G$9,Info!$H$9)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OFFSET(Picture!J371,Info!$G$9,Info!$H$9)</f>
        <v>0</v>
      </c>
      <c s="8">
        <f>OFFSET(Picture!K371,Info!$G$9,Info!$H$9)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OFFSET(Picture!L371,Info!$G$9,Info!$H$9)</f>
        <v>0</v>
      </c>
    </row>
    <row r="214" spans="1:26" ht="13.5">
      <c r="A214" s="7">
        <f>OFFSET(Picture!B372,Info!$G$9,0)</f>
        <v>0</v>
      </c>
      <c s="9">
        <f>OFFSET(Picture!C372,Info!$G$9,Info!$H$9)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OFFSET(Picture!D372,Info!$G$9,Info!$H$9)</f>
        <v>0</v>
      </c>
      <c s="9">
        <f>OFFSET(Picture!E372,Info!$G$9,Info!$H$9)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OFFSET(Picture!F372,Info!$G$9,Info!$H$9)</f>
        <v>0</v>
      </c>
      <c s="9">
        <f>OFFSET(Picture!G372,Info!$G$9,Info!$H$9)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OFFSET(Picture!H372,Info!$G$9,Info!$H$9)</f>
        <v>0</v>
      </c>
      <c s="9">
        <f>OFFSET(Picture!I372,Info!$G$9,Info!$H$9)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OFFSET(Picture!J372,Info!$G$9,Info!$H$9)</f>
        <v>0</v>
      </c>
      <c s="9">
        <f>OFFSET(Picture!K372,Info!$G$9,Info!$H$9)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OFFSET(Picture!L372,Info!$G$9,Info!$H$9)</f>
        <v>0</v>
      </c>
    </row>
    <row r="215" spans="1:26" ht="13.5">
      <c r="A215" s="7">
        <f>OFFSET(Picture!B373,Info!$G$9,0)</f>
        <v>0</v>
      </c>
      <c s="8">
        <f>OFFSET(Picture!C373,Info!$G$9,Info!$H$9)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OFFSET(Picture!D373,Info!$G$9,Info!$H$9)</f>
        <v>0</v>
      </c>
      <c s="8">
        <f>OFFSET(Picture!E373,Info!$G$9,Info!$H$9)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OFFSET(Picture!F373,Info!$G$9,Info!$H$9)</f>
        <v>0</v>
      </c>
      <c s="8">
        <f>OFFSET(Picture!G373,Info!$G$9,Info!$H$9)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OFFSET(Picture!H373,Info!$G$9,Info!$H$9)</f>
        <v>0</v>
      </c>
      <c s="8">
        <f>OFFSET(Picture!I373,Info!$G$9,Info!$H$9)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OFFSET(Picture!J373,Info!$G$9,Info!$H$9)</f>
        <v>0</v>
      </c>
      <c s="8">
        <f>OFFSET(Picture!K373,Info!$G$9,Info!$H$9)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OFFSET(Picture!L373,Info!$G$9,Info!$H$9)</f>
        <v>0</v>
      </c>
    </row>
    <row r="216" spans="1:26" ht="13.5">
      <c r="A216" s="7">
        <f>OFFSET(Picture!B374,Info!$G$9,0)</f>
        <v>0</v>
      </c>
      <c s="9">
        <f>OFFSET(Picture!C374,Info!$G$9,Info!$H$9)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OFFSET(Picture!D374,Info!$G$9,Info!$H$9)</f>
        <v>0</v>
      </c>
      <c s="9">
        <f>OFFSET(Picture!E374,Info!$G$9,Info!$H$9)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OFFSET(Picture!F374,Info!$G$9,Info!$H$9)</f>
        <v>0</v>
      </c>
      <c s="9">
        <f>OFFSET(Picture!G374,Info!$G$9,Info!$H$9)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OFFSET(Picture!H374,Info!$G$9,Info!$H$9)</f>
        <v>0</v>
      </c>
      <c s="9">
        <f>OFFSET(Picture!I374,Info!$G$9,Info!$H$9)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OFFSET(Picture!J374,Info!$G$9,Info!$H$9)</f>
        <v>0</v>
      </c>
      <c s="9">
        <f>OFFSET(Picture!K374,Info!$G$9,Info!$H$9)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OFFSET(Picture!L374,Info!$G$9,Info!$H$9)</f>
        <v>0</v>
      </c>
    </row>
    <row r="217" spans="1:26" ht="13.5">
      <c r="A217" s="7">
        <f>OFFSET(Picture!B375,Info!$G$9,0)</f>
        <v>0</v>
      </c>
      <c s="8">
        <f>OFFSET(Picture!C375,Info!$G$9,Info!$H$9)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OFFSET(Picture!D375,Info!$G$9,Info!$H$9)</f>
        <v>0</v>
      </c>
      <c s="8">
        <f>OFFSET(Picture!E375,Info!$G$9,Info!$H$9)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OFFSET(Picture!F375,Info!$G$9,Info!$H$9)</f>
        <v>0</v>
      </c>
      <c s="8">
        <f>OFFSET(Picture!G375,Info!$G$9,Info!$H$9)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OFFSET(Picture!H375,Info!$G$9,Info!$H$9)</f>
        <v>0</v>
      </c>
      <c s="8">
        <f>OFFSET(Picture!I375,Info!$G$9,Info!$H$9)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OFFSET(Picture!J375,Info!$G$9,Info!$H$9)</f>
        <v>0</v>
      </c>
      <c s="8">
        <f>OFFSET(Picture!K375,Info!$G$9,Info!$H$9)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OFFSET(Picture!L375,Info!$G$9,Info!$H$9)</f>
        <v>0</v>
      </c>
    </row>
    <row r="218" spans="1:26" ht="13.5">
      <c r="A218" s="7">
        <f>OFFSET(Picture!B376,Info!$G$9,0)</f>
        <v>0</v>
      </c>
      <c s="9">
        <f>OFFSET(Picture!C376,Info!$G$9,Info!$H$9)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OFFSET(Picture!D376,Info!$G$9,Info!$H$9)</f>
        <v>0</v>
      </c>
      <c s="9">
        <f>OFFSET(Picture!E376,Info!$G$9,Info!$H$9)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OFFSET(Picture!F376,Info!$G$9,Info!$H$9)</f>
        <v>0</v>
      </c>
      <c s="9">
        <f>OFFSET(Picture!G376,Info!$G$9,Info!$H$9)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OFFSET(Picture!H376,Info!$G$9,Info!$H$9)</f>
        <v>0</v>
      </c>
      <c s="9">
        <f>OFFSET(Picture!I376,Info!$G$9,Info!$H$9)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OFFSET(Picture!J376,Info!$G$9,Info!$H$9)</f>
        <v>0</v>
      </c>
      <c s="9">
        <f>OFFSET(Picture!K376,Info!$G$9,Info!$H$9)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OFFSET(Picture!L376,Info!$G$9,Info!$H$9)</f>
        <v>0</v>
      </c>
    </row>
    <row r="219" spans="1:26" ht="13.5">
      <c r="A219" s="7">
        <f>OFFSET(Picture!B377,Info!$G$9,0)</f>
        <v>0</v>
      </c>
      <c s="8">
        <f>OFFSET(Picture!C377,Info!$G$9,Info!$H$9)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OFFSET(Picture!D377,Info!$G$9,Info!$H$9)</f>
        <v>0</v>
      </c>
      <c s="8">
        <f>OFFSET(Picture!E377,Info!$G$9,Info!$H$9)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OFFSET(Picture!F377,Info!$G$9,Info!$H$9)</f>
        <v>0</v>
      </c>
      <c s="8">
        <f>OFFSET(Picture!G377,Info!$G$9,Info!$H$9)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OFFSET(Picture!H377,Info!$G$9,Info!$H$9)</f>
        <v>0</v>
      </c>
      <c s="8">
        <f>OFFSET(Picture!I377,Info!$G$9,Info!$H$9)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OFFSET(Picture!J377,Info!$G$9,Info!$H$9)</f>
        <v>0</v>
      </c>
      <c s="8">
        <f>OFFSET(Picture!K377,Info!$G$9,Info!$H$9)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OFFSET(Picture!L377,Info!$G$9,Info!$H$9)</f>
        <v>0</v>
      </c>
    </row>
    <row r="220" spans="1:26" ht="13.5">
      <c r="A220" s="7">
        <f>OFFSET(Picture!B378,Info!$G$9,0)</f>
        <v>0</v>
      </c>
      <c s="9">
        <f>OFFSET(Picture!C378,Info!$G$9,Info!$H$9)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OFFSET(Picture!D378,Info!$G$9,Info!$H$9)</f>
        <v>0</v>
      </c>
      <c s="9">
        <f>OFFSET(Picture!E378,Info!$G$9,Info!$H$9)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OFFSET(Picture!F378,Info!$G$9,Info!$H$9)</f>
        <v>0</v>
      </c>
      <c s="9">
        <f>OFFSET(Picture!G378,Info!$G$9,Info!$H$9)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OFFSET(Picture!H378,Info!$G$9,Info!$H$9)</f>
        <v>0</v>
      </c>
      <c s="9">
        <f>OFFSET(Picture!I378,Info!$G$9,Info!$H$9)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OFFSET(Picture!J378,Info!$G$9,Info!$H$9)</f>
        <v>0</v>
      </c>
      <c s="9">
        <f>OFFSET(Picture!K378,Info!$G$9,Info!$H$9)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OFFSET(Picture!L378,Info!$G$9,Info!$H$9)</f>
        <v>0</v>
      </c>
    </row>
    <row r="221" spans="1:26" ht="13.5">
      <c r="A221" s="7">
        <f>OFFSET(Picture!B379,Info!$G$9,0)</f>
        <v>0</v>
      </c>
      <c s="8">
        <f>OFFSET(Picture!C379,Info!$G$9,Info!$H$9)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OFFSET(Picture!D379,Info!$G$9,Info!$H$9)</f>
        <v>0</v>
      </c>
      <c s="8">
        <f>OFFSET(Picture!E379,Info!$G$9,Info!$H$9)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OFFSET(Picture!F379,Info!$G$9,Info!$H$9)</f>
        <v>0</v>
      </c>
      <c s="8">
        <f>OFFSET(Picture!G379,Info!$G$9,Info!$H$9)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OFFSET(Picture!H379,Info!$G$9,Info!$H$9)</f>
        <v>0</v>
      </c>
      <c s="8">
        <f>OFFSET(Picture!I379,Info!$G$9,Info!$H$9)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OFFSET(Picture!J379,Info!$G$9,Info!$H$9)</f>
        <v>0</v>
      </c>
      <c s="8">
        <f>OFFSET(Picture!K379,Info!$G$9,Info!$H$9)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OFFSET(Picture!L379,Info!$G$9,Info!$H$9)</f>
        <v>0</v>
      </c>
    </row>
    <row r="222" spans="1:26" ht="13.5">
      <c r="A222" s="7">
        <f>OFFSET(Picture!B380,Info!$G$9,0)</f>
        <v>0</v>
      </c>
      <c s="9">
        <f>OFFSET(Picture!C380,Info!$G$9,Info!$H$9)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OFFSET(Picture!D380,Info!$G$9,Info!$H$9)</f>
        <v>0</v>
      </c>
      <c s="9">
        <f>OFFSET(Picture!E380,Info!$G$9,Info!$H$9)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OFFSET(Picture!F380,Info!$G$9,Info!$H$9)</f>
        <v>0</v>
      </c>
      <c s="9">
        <f>OFFSET(Picture!G380,Info!$G$9,Info!$H$9)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OFFSET(Picture!H380,Info!$G$9,Info!$H$9)</f>
        <v>0</v>
      </c>
      <c s="9">
        <f>OFFSET(Picture!I380,Info!$G$9,Info!$H$9)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OFFSET(Picture!J380,Info!$G$9,Info!$H$9)</f>
        <v>0</v>
      </c>
      <c s="9">
        <f>OFFSET(Picture!K380,Info!$G$9,Info!$H$9)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OFFSET(Picture!L380,Info!$G$9,Info!$H$9)</f>
        <v>0</v>
      </c>
    </row>
    <row r="223" spans="1:26" ht="13.5">
      <c r="A223" s="7">
        <f>OFFSET(Picture!B381,Info!$G$9,0)</f>
        <v>0</v>
      </c>
      <c s="8">
        <f>OFFSET(Picture!C381,Info!$G$9,Info!$H$9)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OFFSET(Picture!D381,Info!$G$9,Info!$H$9)</f>
        <v>0</v>
      </c>
      <c s="8">
        <f>OFFSET(Picture!E381,Info!$G$9,Info!$H$9)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OFFSET(Picture!F381,Info!$G$9,Info!$H$9)</f>
        <v>0</v>
      </c>
      <c s="8">
        <f>OFFSET(Picture!G381,Info!$G$9,Info!$H$9)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OFFSET(Picture!H381,Info!$G$9,Info!$H$9)</f>
        <v>0</v>
      </c>
      <c s="8">
        <f>OFFSET(Picture!I381,Info!$G$9,Info!$H$9)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OFFSET(Picture!J381,Info!$G$9,Info!$H$9)</f>
        <v>0</v>
      </c>
      <c s="8">
        <f>OFFSET(Picture!K381,Info!$G$9,Info!$H$9)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OFFSET(Picture!L381,Info!$G$9,Info!$H$9)</f>
        <v>0</v>
      </c>
    </row>
    <row r="224" spans="1:26" ht="13.5">
      <c r="A224" s="7">
        <f>OFFSET(Picture!B382,Info!$G$9,0)</f>
        <v>0</v>
      </c>
      <c s="9">
        <f>OFFSET(Picture!C382,Info!$G$9,Info!$H$9)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OFFSET(Picture!D382,Info!$G$9,Info!$H$9)</f>
        <v>0</v>
      </c>
      <c s="9">
        <f>OFFSET(Picture!E382,Info!$G$9,Info!$H$9)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OFFSET(Picture!F382,Info!$G$9,Info!$H$9)</f>
        <v>0</v>
      </c>
      <c s="9">
        <f>OFFSET(Picture!G382,Info!$G$9,Info!$H$9)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OFFSET(Picture!H382,Info!$G$9,Info!$H$9)</f>
        <v>0</v>
      </c>
      <c s="9">
        <f>OFFSET(Picture!I382,Info!$G$9,Info!$H$9)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OFFSET(Picture!J382,Info!$G$9,Info!$H$9)</f>
        <v>0</v>
      </c>
      <c s="9">
        <f>OFFSET(Picture!K382,Info!$G$9,Info!$H$9)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OFFSET(Picture!L382,Info!$G$9,Info!$H$9)</f>
        <v>0</v>
      </c>
    </row>
    <row r="225" spans="1:26" ht="13.5">
      <c r="A225" s="7">
        <f>OFFSET(Picture!B383,Info!$G$9,0)</f>
        <v>0</v>
      </c>
      <c s="8">
        <f>OFFSET(Picture!C383,Info!$G$9,Info!$H$9)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OFFSET(Picture!D383,Info!$G$9,Info!$H$9)</f>
        <v>0</v>
      </c>
      <c s="8">
        <f>OFFSET(Picture!E383,Info!$G$9,Info!$H$9)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OFFSET(Picture!F383,Info!$G$9,Info!$H$9)</f>
        <v>0</v>
      </c>
      <c s="8">
        <f>OFFSET(Picture!G383,Info!$G$9,Info!$H$9)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OFFSET(Picture!H383,Info!$G$9,Info!$H$9)</f>
        <v>0</v>
      </c>
      <c s="8">
        <f>OFFSET(Picture!I383,Info!$G$9,Info!$H$9)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OFFSET(Picture!J383,Info!$G$9,Info!$H$9)</f>
        <v>0</v>
      </c>
      <c s="8">
        <f>OFFSET(Picture!K383,Info!$G$9,Info!$H$9)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OFFSET(Picture!L383,Info!$G$9,Info!$H$9)</f>
        <v>0</v>
      </c>
    </row>
    <row r="226" spans="1:26" ht="13.5">
      <c r="A226" s="7">
        <f>OFFSET(Picture!B384,Info!$G$9,0)</f>
        <v>0</v>
      </c>
      <c s="9">
        <f>OFFSET(Picture!C384,Info!$G$9,Info!$H$9)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OFFSET(Picture!D384,Info!$G$9,Info!$H$9)</f>
        <v>0</v>
      </c>
      <c s="9">
        <f>OFFSET(Picture!E384,Info!$G$9,Info!$H$9)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OFFSET(Picture!F384,Info!$G$9,Info!$H$9)</f>
        <v>0</v>
      </c>
      <c s="9">
        <f>OFFSET(Picture!G384,Info!$G$9,Info!$H$9)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OFFSET(Picture!H384,Info!$G$9,Info!$H$9)</f>
        <v>0</v>
      </c>
      <c s="9">
        <f>OFFSET(Picture!I384,Info!$G$9,Info!$H$9)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OFFSET(Picture!J384,Info!$G$9,Info!$H$9)</f>
        <v>0</v>
      </c>
      <c s="9">
        <f>OFFSET(Picture!K384,Info!$G$9,Info!$H$9)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OFFSET(Picture!L384,Info!$G$9,Info!$H$9)</f>
        <v>0</v>
      </c>
    </row>
    <row r="227" spans="1:26" ht="13.5">
      <c r="A227" s="7">
        <f>OFFSET(Picture!B385,Info!$G$9,0)</f>
        <v>0</v>
      </c>
      <c s="8">
        <f>OFFSET(Picture!C385,Info!$G$9,Info!$H$9)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OFFSET(Picture!D385,Info!$G$9,Info!$H$9)</f>
        <v>0</v>
      </c>
      <c s="8">
        <f>OFFSET(Picture!E385,Info!$G$9,Info!$H$9)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OFFSET(Picture!F385,Info!$G$9,Info!$H$9)</f>
        <v>0</v>
      </c>
      <c s="8">
        <f>OFFSET(Picture!G385,Info!$G$9,Info!$H$9)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OFFSET(Picture!H385,Info!$G$9,Info!$H$9)</f>
        <v>0</v>
      </c>
      <c s="8">
        <f>OFFSET(Picture!I385,Info!$G$9,Info!$H$9)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OFFSET(Picture!J385,Info!$G$9,Info!$H$9)</f>
        <v>0</v>
      </c>
      <c s="8">
        <f>OFFSET(Picture!K385,Info!$G$9,Info!$H$9)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OFFSET(Picture!L385,Info!$G$9,Info!$H$9)</f>
        <v>0</v>
      </c>
    </row>
    <row r="228" spans="1:26" ht="13.5">
      <c r="A228" s="7">
        <f>OFFSET(Picture!B386,Info!$G$9,0)</f>
        <v>0</v>
      </c>
      <c s="9">
        <f>OFFSET(Picture!C386,Info!$G$9,Info!$H$9)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OFFSET(Picture!D386,Info!$G$9,Info!$H$9)</f>
        <v>0</v>
      </c>
      <c s="9">
        <f>OFFSET(Picture!E386,Info!$G$9,Info!$H$9)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OFFSET(Picture!F386,Info!$G$9,Info!$H$9)</f>
        <v>0</v>
      </c>
      <c s="9">
        <f>OFFSET(Picture!G386,Info!$G$9,Info!$H$9)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OFFSET(Picture!H386,Info!$G$9,Info!$H$9)</f>
        <v>0</v>
      </c>
      <c s="9">
        <f>OFFSET(Picture!I386,Info!$G$9,Info!$H$9)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OFFSET(Picture!J386,Info!$G$9,Info!$H$9)</f>
        <v>0</v>
      </c>
      <c s="9">
        <f>OFFSET(Picture!K386,Info!$G$9,Info!$H$9)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OFFSET(Picture!L386,Info!$G$9,Info!$H$9)</f>
        <v>0</v>
      </c>
    </row>
    <row r="229" spans="1:26" ht="13.5">
      <c r="A229" s="7">
        <f>OFFSET(Picture!B387,Info!$G$9,0)</f>
        <v>0</v>
      </c>
      <c s="8">
        <f>OFFSET(Picture!C387,Info!$G$9,Info!$H$9)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OFFSET(Picture!D387,Info!$G$9,Info!$H$9)</f>
        <v>0</v>
      </c>
      <c s="8">
        <f>OFFSET(Picture!E387,Info!$G$9,Info!$H$9)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OFFSET(Picture!F387,Info!$G$9,Info!$H$9)</f>
        <v>0</v>
      </c>
      <c s="8">
        <f>OFFSET(Picture!G387,Info!$G$9,Info!$H$9)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OFFSET(Picture!H387,Info!$G$9,Info!$H$9)</f>
        <v>0</v>
      </c>
      <c s="8">
        <f>OFFSET(Picture!I387,Info!$G$9,Info!$H$9)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OFFSET(Picture!J387,Info!$G$9,Info!$H$9)</f>
        <v>0</v>
      </c>
      <c s="8">
        <f>OFFSET(Picture!K387,Info!$G$9,Info!$H$9)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OFFSET(Picture!L387,Info!$G$9,Info!$H$9)</f>
        <v>0</v>
      </c>
    </row>
    <row r="230" spans="1:26" ht="13.5">
      <c r="A230" s="7">
        <f>OFFSET(Picture!B388,Info!$G$9,0)</f>
        <v>0</v>
      </c>
      <c s="9">
        <f>OFFSET(Picture!C388,Info!$G$9,Info!$H$9)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OFFSET(Picture!D388,Info!$G$9,Info!$H$9)</f>
        <v>0</v>
      </c>
      <c s="9">
        <f>OFFSET(Picture!E388,Info!$G$9,Info!$H$9)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OFFSET(Picture!F388,Info!$G$9,Info!$H$9)</f>
        <v>0</v>
      </c>
      <c s="9">
        <f>OFFSET(Picture!G388,Info!$G$9,Info!$H$9)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OFFSET(Picture!H388,Info!$G$9,Info!$H$9)</f>
        <v>0</v>
      </c>
      <c s="9">
        <f>OFFSET(Picture!I388,Info!$G$9,Info!$H$9)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OFFSET(Picture!J388,Info!$G$9,Info!$H$9)</f>
        <v>0</v>
      </c>
      <c s="9">
        <f>OFFSET(Picture!K388,Info!$G$9,Info!$H$9)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OFFSET(Picture!L388,Info!$G$9,Info!$H$9)</f>
        <v>0</v>
      </c>
    </row>
    <row r="231" spans="1:26" ht="13.5">
      <c r="A231" s="7">
        <f>OFFSET(Picture!B389,Info!$G$9,0)</f>
        <v>0</v>
      </c>
      <c s="8">
        <f>OFFSET(Picture!C389,Info!$G$9,Info!$H$9)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OFFSET(Picture!D389,Info!$G$9,Info!$H$9)</f>
        <v>0</v>
      </c>
      <c s="8">
        <f>OFFSET(Picture!E389,Info!$G$9,Info!$H$9)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OFFSET(Picture!F389,Info!$G$9,Info!$H$9)</f>
        <v>0</v>
      </c>
      <c s="8">
        <f>OFFSET(Picture!G389,Info!$G$9,Info!$H$9)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OFFSET(Picture!H389,Info!$G$9,Info!$H$9)</f>
        <v>0</v>
      </c>
      <c s="8">
        <f>OFFSET(Picture!I389,Info!$G$9,Info!$H$9)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OFFSET(Picture!J389,Info!$G$9,Info!$H$9)</f>
        <v>0</v>
      </c>
      <c s="8">
        <f>OFFSET(Picture!K389,Info!$G$9,Info!$H$9)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OFFSET(Picture!L389,Info!$G$9,Info!$H$9)</f>
        <v>0</v>
      </c>
    </row>
    <row r="232" spans="1:26" ht="13.5">
      <c r="A232" s="7">
        <f>OFFSET(Picture!B390,Info!$G$9,0)</f>
        <v>0</v>
      </c>
      <c s="9">
        <f>OFFSET(Picture!C390,Info!$G$9,Info!$H$9)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OFFSET(Picture!D390,Info!$G$9,Info!$H$9)</f>
        <v>0</v>
      </c>
      <c s="9">
        <f>OFFSET(Picture!E390,Info!$G$9,Info!$H$9)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OFFSET(Picture!F390,Info!$G$9,Info!$H$9)</f>
        <v>0</v>
      </c>
      <c s="9">
        <f>OFFSET(Picture!G390,Info!$G$9,Info!$H$9)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OFFSET(Picture!H390,Info!$G$9,Info!$H$9)</f>
        <v>0</v>
      </c>
      <c s="9">
        <f>OFFSET(Picture!I390,Info!$G$9,Info!$H$9)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OFFSET(Picture!J390,Info!$G$9,Info!$H$9)</f>
        <v>0</v>
      </c>
      <c s="9">
        <f>OFFSET(Picture!K390,Info!$G$9,Info!$H$9)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OFFSET(Picture!L390,Info!$G$9,Info!$H$9)</f>
        <v>0</v>
      </c>
    </row>
    <row r="233" spans="1:26" ht="13.5">
      <c r="A233" s="7">
        <f>OFFSET(Picture!B391,Info!$G$9,0)</f>
        <v>0</v>
      </c>
      <c s="8">
        <f>OFFSET(Picture!C391,Info!$G$9,Info!$H$9)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OFFSET(Picture!D391,Info!$G$9,Info!$H$9)</f>
        <v>0</v>
      </c>
      <c s="8">
        <f>OFFSET(Picture!E391,Info!$G$9,Info!$H$9)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OFFSET(Picture!F391,Info!$G$9,Info!$H$9)</f>
        <v>0</v>
      </c>
      <c s="8">
        <f>OFFSET(Picture!G391,Info!$G$9,Info!$H$9)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OFFSET(Picture!H391,Info!$G$9,Info!$H$9)</f>
        <v>0</v>
      </c>
      <c s="8">
        <f>OFFSET(Picture!I391,Info!$G$9,Info!$H$9)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OFFSET(Picture!J391,Info!$G$9,Info!$H$9)</f>
        <v>0</v>
      </c>
      <c s="8">
        <f>OFFSET(Picture!K391,Info!$G$9,Info!$H$9)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OFFSET(Picture!L391,Info!$G$9,Info!$H$9)</f>
        <v>0</v>
      </c>
    </row>
    <row r="234" spans="1:26" ht="13.5">
      <c r="A234" s="7">
        <f>OFFSET(Picture!B392,Info!$G$9,0)</f>
        <v>0</v>
      </c>
      <c s="9">
        <f>OFFSET(Picture!C392,Info!$G$9,Info!$H$9)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OFFSET(Picture!D392,Info!$G$9,Info!$H$9)</f>
        <v>0</v>
      </c>
      <c s="9">
        <f>OFFSET(Picture!E392,Info!$G$9,Info!$H$9)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OFFSET(Picture!F392,Info!$G$9,Info!$H$9)</f>
        <v>0</v>
      </c>
      <c s="9">
        <f>OFFSET(Picture!G392,Info!$G$9,Info!$H$9)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OFFSET(Picture!H392,Info!$G$9,Info!$H$9)</f>
        <v>0</v>
      </c>
      <c s="9">
        <f>OFFSET(Picture!I392,Info!$G$9,Info!$H$9)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OFFSET(Picture!J392,Info!$G$9,Info!$H$9)</f>
        <v>0</v>
      </c>
      <c s="9">
        <f>OFFSET(Picture!K392,Info!$G$9,Info!$H$9)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OFFSET(Picture!L392,Info!$G$9,Info!$H$9)</f>
        <v>0</v>
      </c>
    </row>
    <row r="235" spans="1:26" ht="13.5">
      <c r="A235" s="7">
        <f>OFFSET(Picture!B393,Info!$G$9,0)</f>
        <v>0</v>
      </c>
      <c s="8">
        <f>OFFSET(Picture!C393,Info!$G$9,Info!$H$9)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OFFSET(Picture!D393,Info!$G$9,Info!$H$9)</f>
        <v>0</v>
      </c>
      <c s="8">
        <f>OFFSET(Picture!E393,Info!$G$9,Info!$H$9)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OFFSET(Picture!F393,Info!$G$9,Info!$H$9)</f>
        <v>0</v>
      </c>
      <c s="8">
        <f>OFFSET(Picture!G393,Info!$G$9,Info!$H$9)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OFFSET(Picture!H393,Info!$G$9,Info!$H$9)</f>
        <v>0</v>
      </c>
      <c s="8">
        <f>OFFSET(Picture!I393,Info!$G$9,Info!$H$9)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OFFSET(Picture!J393,Info!$G$9,Info!$H$9)</f>
        <v>0</v>
      </c>
      <c s="8">
        <f>OFFSET(Picture!K393,Info!$G$9,Info!$H$9)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OFFSET(Picture!L393,Info!$G$9,Info!$H$9)</f>
        <v>0</v>
      </c>
    </row>
    <row r="236" spans="1:26" ht="13.5">
      <c r="A236" s="7">
        <f>OFFSET(Picture!B394,Info!$G$9,0)</f>
        <v>0</v>
      </c>
      <c s="9">
        <f>OFFSET(Picture!C394,Info!$G$9,Info!$H$9)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OFFSET(Picture!D394,Info!$G$9,Info!$H$9)</f>
        <v>0</v>
      </c>
      <c s="9">
        <f>OFFSET(Picture!E394,Info!$G$9,Info!$H$9)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OFFSET(Picture!F394,Info!$G$9,Info!$H$9)</f>
        <v>0</v>
      </c>
      <c s="9">
        <f>OFFSET(Picture!G394,Info!$G$9,Info!$H$9)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OFFSET(Picture!H394,Info!$G$9,Info!$H$9)</f>
        <v>0</v>
      </c>
      <c s="9">
        <f>OFFSET(Picture!I394,Info!$G$9,Info!$H$9)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OFFSET(Picture!J394,Info!$G$9,Info!$H$9)</f>
        <v>0</v>
      </c>
      <c s="9">
        <f>OFFSET(Picture!K394,Info!$G$9,Info!$H$9)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OFFSET(Picture!L394,Info!$G$9,Info!$H$9)</f>
        <v>0</v>
      </c>
    </row>
    <row r="237" spans="1:26" ht="13.5">
      <c r="A237" s="7">
        <f>OFFSET(Picture!B395,Info!$G$9,0)</f>
        <v>0</v>
      </c>
      <c s="8">
        <f>OFFSET(Picture!C395,Info!$G$9,Info!$H$9)</f>
        <v>0</v>
      </c>
      <c s="36" t="str">
        <f t="shared" si="125"/>
        <v>NA</v>
      </c>
      <c s="36" t="str">
        <f t="shared" si="114"/>
        <v>NA</v>
      </c>
      <c s="36" t="str">
        <f t="shared" si="115"/>
        <v>NA</v>
      </c>
      <c s="8">
        <f>OFFSET(Picture!D395,Info!$G$9,Info!$H$9)</f>
        <v>0</v>
      </c>
      <c s="8">
        <f>OFFSET(Picture!E395,Info!$G$9,Info!$H$9)</f>
        <v>0</v>
      </c>
      <c s="36" t="str">
        <f t="shared" si="126"/>
        <v>NA</v>
      </c>
      <c s="36" t="str">
        <f t="shared" si="116"/>
        <v>NA</v>
      </c>
      <c s="36" t="str">
        <f t="shared" si="117"/>
        <v>NA</v>
      </c>
      <c s="8">
        <f>OFFSET(Picture!F395,Info!$G$9,Info!$H$9)</f>
        <v>0</v>
      </c>
      <c s="8">
        <f>OFFSET(Picture!G395,Info!$G$9,Info!$H$9)</f>
        <v>0</v>
      </c>
      <c s="36" t="str">
        <f t="shared" si="127"/>
        <v>NA</v>
      </c>
      <c s="36" t="str">
        <f t="shared" si="118"/>
        <v>NA</v>
      </c>
      <c s="36" t="str">
        <f t="shared" si="119"/>
        <v>NA</v>
      </c>
      <c s="8">
        <f>OFFSET(Picture!H395,Info!$G$9,Info!$H$9)</f>
        <v>0</v>
      </c>
      <c s="8">
        <f>OFFSET(Picture!I395,Info!$G$9,Info!$H$9)</f>
        <v>0</v>
      </c>
      <c s="36" t="str">
        <f t="shared" si="128"/>
        <v>NA</v>
      </c>
      <c s="36" t="str">
        <f t="shared" si="120"/>
        <v>NA</v>
      </c>
      <c s="36" t="str">
        <f t="shared" si="121"/>
        <v>NA</v>
      </c>
      <c s="8">
        <f>OFFSET(Picture!J395,Info!$G$9,Info!$H$9)</f>
        <v>0</v>
      </c>
      <c s="8">
        <f>OFFSET(Picture!K395,Info!$G$9,Info!$H$9)</f>
        <v>0</v>
      </c>
      <c s="36" t="str">
        <f t="shared" si="129"/>
        <v>NA</v>
      </c>
      <c s="36" t="str">
        <f t="shared" si="122"/>
        <v>NA</v>
      </c>
      <c s="36" t="str">
        <f t="shared" si="123"/>
        <v>NA</v>
      </c>
      <c s="8">
        <f>OFFSET(Picture!L395,Info!$G$9,Info!$H$9)</f>
        <v>0</v>
      </c>
    </row>
    <row r="238" spans="1:26" ht="13.5">
      <c r="A238" s="7">
        <f>OFFSET(Picture!B396,Info!$G$9,0)</f>
        <v>0</v>
      </c>
      <c s="9">
        <f>OFFSET(Picture!C396,Info!$G$9,Info!$H$9)</f>
        <v>0</v>
      </c>
      <c s="39" t="str">
        <f t="shared" si="125"/>
        <v>NA</v>
      </c>
      <c s="39" t="str">
        <f t="shared" si="114"/>
        <v>NA</v>
      </c>
      <c s="39" t="str">
        <f t="shared" si="115"/>
        <v>NA</v>
      </c>
      <c s="9">
        <f>OFFSET(Picture!D396,Info!$G$9,Info!$H$9)</f>
        <v>0</v>
      </c>
      <c s="9">
        <f>OFFSET(Picture!E396,Info!$G$9,Info!$H$9)</f>
        <v>0</v>
      </c>
      <c s="39" t="str">
        <f t="shared" si="126"/>
        <v>NA</v>
      </c>
      <c s="39" t="str">
        <f t="shared" si="116"/>
        <v>NA</v>
      </c>
      <c s="39" t="str">
        <f t="shared" si="117"/>
        <v>NA</v>
      </c>
      <c s="9">
        <f>OFFSET(Picture!F396,Info!$G$9,Info!$H$9)</f>
        <v>0</v>
      </c>
      <c s="9">
        <f>OFFSET(Picture!G396,Info!$G$9,Info!$H$9)</f>
        <v>0</v>
      </c>
      <c s="39" t="str">
        <f t="shared" si="127"/>
        <v>NA</v>
      </c>
      <c s="39" t="str">
        <f t="shared" si="118"/>
        <v>NA</v>
      </c>
      <c s="39" t="str">
        <f t="shared" si="119"/>
        <v>NA</v>
      </c>
      <c s="9">
        <f>OFFSET(Picture!H396,Info!$G$9,Info!$H$9)</f>
        <v>0</v>
      </c>
      <c s="9">
        <f>OFFSET(Picture!I396,Info!$G$9,Info!$H$9)</f>
        <v>0</v>
      </c>
      <c s="39" t="str">
        <f t="shared" si="128"/>
        <v>NA</v>
      </c>
      <c s="39" t="str">
        <f t="shared" si="120"/>
        <v>NA</v>
      </c>
      <c s="39" t="str">
        <f t="shared" si="121"/>
        <v>NA</v>
      </c>
      <c s="9">
        <f>OFFSET(Picture!J396,Info!$G$9,Info!$H$9)</f>
        <v>0</v>
      </c>
      <c s="9">
        <f>OFFSET(Picture!K396,Info!$G$9,Info!$H$9)</f>
        <v>0</v>
      </c>
      <c s="39" t="str">
        <f t="shared" si="129"/>
        <v>NA</v>
      </c>
      <c s="39" t="str">
        <f t="shared" si="122"/>
        <v>NA</v>
      </c>
      <c s="39" t="str">
        <f t="shared" si="123"/>
        <v>NA</v>
      </c>
      <c s="9">
        <f>OFFSET(Picture!L396,Info!$G$9,Info!$H$9)</f>
        <v>0</v>
      </c>
    </row>
    <row r="239" spans="1:26" ht="13.5">
      <c r="A239" s="7">
        <f>OFFSET(Picture!B397,Info!$G$9,0)</f>
        <v>0</v>
      </c>
      <c s="8">
        <f>OFFSET(Picture!C397,Info!$G$9,Info!$H$9)</f>
        <v>0</v>
      </c>
      <c s="36" t="str">
        <f t="shared" si="125"/>
        <v>NA</v>
      </c>
      <c s="36" t="str">
        <f>IF(ISERROR(B239/B$239*100),"NA",B239/B$239*100)</f>
        <v>NA</v>
      </c>
      <c s="36" t="str">
        <f>IF(ISERROR(D239-(F239/F$239*100)),"NA",D239-(F239/F$239*100))</f>
        <v>NA</v>
      </c>
      <c s="8">
        <f>OFFSET(Picture!D397,Info!$G$9,Info!$H$9)</f>
        <v>0</v>
      </c>
      <c s="8">
        <f>OFFSET(Picture!E397,Info!$G$9,Info!$H$9)</f>
        <v>0</v>
      </c>
      <c s="36" t="str">
        <f t="shared" si="126"/>
        <v>NA</v>
      </c>
      <c s="36" t="str">
        <f>IF(ISERROR(G239/G$239*100),"NA",G239/G$239*100)</f>
        <v>NA</v>
      </c>
      <c s="36" t="str">
        <f>IF(ISERROR(I239-(K239/K$239*100)),"NA",I239-(K239/K$239*100))</f>
        <v>NA</v>
      </c>
      <c s="8">
        <f>OFFSET(Picture!F397,Info!$G$9,Info!$H$9)</f>
        <v>0</v>
      </c>
      <c s="8">
        <f>OFFSET(Picture!G397,Info!$G$9,Info!$H$9)</f>
        <v>0</v>
      </c>
      <c s="36" t="str">
        <f t="shared" si="127"/>
        <v>NA</v>
      </c>
      <c s="36" t="str">
        <f>IF(ISERROR(L239/L$239*100),"NA",L239/L$239*100)</f>
        <v>NA</v>
      </c>
      <c s="36" t="str">
        <f>IF(ISERROR(N239-(P239/P$239*100)),"NA",N239-(P239/P$239*100))</f>
        <v>NA</v>
      </c>
      <c s="8">
        <f>OFFSET(Picture!H397,Info!$G$9,Info!$H$9)</f>
        <v>0</v>
      </c>
      <c s="8">
        <f>OFFSET(Picture!I397,Info!$G$9,Info!$H$9)</f>
        <v>0</v>
      </c>
      <c s="36" t="str">
        <f t="shared" si="128"/>
        <v>NA</v>
      </c>
      <c s="36" t="str">
        <f>IF(ISERROR(Q239/Q$239*100),"NA",Q239/Q$239*100)</f>
        <v>NA</v>
      </c>
      <c s="36" t="str">
        <f>IF(ISERROR(S239-(U239/U$239*100)),"NA",S239-(U239/U$239*100))</f>
        <v>NA</v>
      </c>
      <c s="8">
        <f>OFFSET(Picture!J397,Info!$G$9,Info!$H$9)</f>
        <v>0</v>
      </c>
      <c s="8">
        <f>OFFSET(Picture!K397,Info!$G$9,Info!$H$9)</f>
        <v>0</v>
      </c>
      <c s="36" t="str">
        <f t="shared" si="129"/>
        <v>NA</v>
      </c>
      <c s="36" t="str">
        <f>IF(ISERROR(V239/V$239*100),"NA",V239/V$239*100)</f>
        <v>NA</v>
      </c>
      <c s="36" t="str">
        <f>IF(ISERROR(X239-(Z239/Z$239*100)),"NA",X239-(Z239/Z$239*100))</f>
        <v>NA</v>
      </c>
      <c s="8">
        <f>OFFSET(Picture!L397,Info!$G$9,Info!$H$9)</f>
        <v>0</v>
      </c>
    </row>
    <row r="240" spans="1:26" ht="13.5">
      <c r="A240" s="7">
        <f>OFFSET(Picture!B398,Info!$G$9,0)</f>
        <v>0</v>
      </c>
      <c s="9">
        <f>OFFSET(Picture!C398,Info!$G$9,Info!$H$9)</f>
        <v>0</v>
      </c>
      <c s="39" t="str">
        <f t="shared" si="125"/>
        <v>NA</v>
      </c>
      <c s="39" t="str">
        <f t="shared" ref="D240:D243" si="130">IF(ISERROR(B240/B$239*100),"NA",B240/B$239*100)</f>
        <v>NA</v>
      </c>
      <c s="39" t="str">
        <f t="shared" ref="E240:E243" si="131">IF(ISERROR(D240-(F240/F$239*100)),"NA",D240-(F240/F$239*100))</f>
        <v>NA</v>
      </c>
      <c s="9">
        <f>OFFSET(Picture!D398,Info!$G$9,Info!$H$9)</f>
        <v>0</v>
      </c>
      <c s="9">
        <f>OFFSET(Picture!E398,Info!$G$9,Info!$H$9)</f>
        <v>0</v>
      </c>
      <c s="39" t="str">
        <f t="shared" si="126"/>
        <v>NA</v>
      </c>
      <c s="39" t="str">
        <f t="shared" ref="I240:I243" si="132">IF(ISERROR(G240/G$239*100),"NA",G240/G$239*100)</f>
        <v>NA</v>
      </c>
      <c s="39" t="str">
        <f t="shared" ref="J240:J243" si="133">IF(ISERROR(I240-(K240/K$239*100)),"NA",I240-(K240/K$239*100))</f>
        <v>NA</v>
      </c>
      <c s="9">
        <f>OFFSET(Picture!F398,Info!$G$9,Info!$H$9)</f>
        <v>0</v>
      </c>
      <c s="9">
        <f>OFFSET(Picture!G398,Info!$G$9,Info!$H$9)</f>
        <v>0</v>
      </c>
      <c s="39" t="str">
        <f t="shared" si="127"/>
        <v>NA</v>
      </c>
      <c s="39" t="str">
        <f t="shared" ref="N240:N243" si="134">IF(ISERROR(L240/L$239*100),"NA",L240/L$239*100)</f>
        <v>NA</v>
      </c>
      <c s="39" t="str">
        <f t="shared" ref="O240:O243" si="135">IF(ISERROR(N240-(P240/P$239*100)),"NA",N240-(P240/P$239*100))</f>
        <v>NA</v>
      </c>
      <c s="9">
        <f>OFFSET(Picture!H398,Info!$G$9,Info!$H$9)</f>
        <v>0</v>
      </c>
      <c s="9">
        <f>OFFSET(Picture!I398,Info!$G$9,Info!$H$9)</f>
        <v>0</v>
      </c>
      <c s="39" t="str">
        <f t="shared" si="128"/>
        <v>NA</v>
      </c>
      <c s="39" t="str">
        <f t="shared" ref="S240:S243" si="136">IF(ISERROR(Q240/Q$239*100),"NA",Q240/Q$239*100)</f>
        <v>NA</v>
      </c>
      <c s="39" t="str">
        <f t="shared" ref="T240:T243" si="137">IF(ISERROR(S240-(U240/U$239*100)),"NA",S240-(U240/U$239*100))</f>
        <v>NA</v>
      </c>
      <c s="9">
        <f>OFFSET(Picture!J398,Info!$G$9,Info!$H$9)</f>
        <v>0</v>
      </c>
      <c s="9">
        <f>OFFSET(Picture!K398,Info!$G$9,Info!$H$9)</f>
        <v>0</v>
      </c>
      <c s="39" t="str">
        <f t="shared" si="129"/>
        <v>NA</v>
      </c>
      <c s="39" t="str">
        <f t="shared" ref="X240:X243" si="138">IF(ISERROR(V240/V$239*100),"NA",V240/V$239*100)</f>
        <v>NA</v>
      </c>
      <c s="39" t="str">
        <f t="shared" ref="Y240:Y243" si="139">IF(ISERROR(X240-(Z240/Z$239*100)),"NA",X240-(Z240/Z$239*100))</f>
        <v>NA</v>
      </c>
      <c s="9">
        <f>OFFSET(Picture!L398,Info!$G$9,Info!$H$9)</f>
        <v>0</v>
      </c>
    </row>
    <row r="241" spans="1:26" ht="13.5">
      <c r="A241" s="7">
        <f>OFFSET(Picture!B399,Info!$G$9,0)</f>
        <v>0</v>
      </c>
      <c s="8">
        <f>OFFSET(Picture!C399,Info!$G$9,Info!$H$9)</f>
        <v>0</v>
      </c>
      <c s="36" t="str">
        <f t="shared" si="125"/>
        <v>NA</v>
      </c>
      <c s="36" t="str">
        <f t="shared" si="130"/>
        <v>NA</v>
      </c>
      <c s="36" t="str">
        <f t="shared" si="131"/>
        <v>NA</v>
      </c>
      <c s="8">
        <f>OFFSET(Picture!D399,Info!$G$9,Info!$H$9)</f>
        <v>0</v>
      </c>
      <c s="8">
        <f>OFFSET(Picture!E399,Info!$G$9,Info!$H$9)</f>
        <v>0</v>
      </c>
      <c s="36" t="str">
        <f t="shared" si="126"/>
        <v>NA</v>
      </c>
      <c s="36" t="str">
        <f t="shared" si="132"/>
        <v>NA</v>
      </c>
      <c s="36" t="str">
        <f t="shared" si="133"/>
        <v>NA</v>
      </c>
      <c s="8">
        <f>OFFSET(Picture!F399,Info!$G$9,Info!$H$9)</f>
        <v>0</v>
      </c>
      <c s="8">
        <f>OFFSET(Picture!G399,Info!$G$9,Info!$H$9)</f>
        <v>0</v>
      </c>
      <c s="36" t="str">
        <f t="shared" si="127"/>
        <v>NA</v>
      </c>
      <c s="36" t="str">
        <f t="shared" si="134"/>
        <v>NA</v>
      </c>
      <c s="36" t="str">
        <f t="shared" si="135"/>
        <v>NA</v>
      </c>
      <c s="8">
        <f>OFFSET(Picture!H399,Info!$G$9,Info!$H$9)</f>
        <v>0</v>
      </c>
      <c s="8">
        <f>OFFSET(Picture!I399,Info!$G$9,Info!$H$9)</f>
        <v>0</v>
      </c>
      <c s="36" t="str">
        <f t="shared" si="128"/>
        <v>NA</v>
      </c>
      <c s="36" t="str">
        <f t="shared" si="136"/>
        <v>NA</v>
      </c>
      <c s="36" t="str">
        <f t="shared" si="137"/>
        <v>NA</v>
      </c>
      <c s="8">
        <f>OFFSET(Picture!J399,Info!$G$9,Info!$H$9)</f>
        <v>0</v>
      </c>
      <c s="8">
        <f>OFFSET(Picture!K399,Info!$G$9,Info!$H$9)</f>
        <v>0</v>
      </c>
      <c s="36" t="str">
        <f t="shared" si="129"/>
        <v>NA</v>
      </c>
      <c s="36" t="str">
        <f t="shared" si="138"/>
        <v>NA</v>
      </c>
      <c s="36" t="str">
        <f t="shared" si="139"/>
        <v>NA</v>
      </c>
      <c s="8">
        <f>OFFSET(Picture!L399,Info!$G$9,Info!$H$9)</f>
        <v>0</v>
      </c>
    </row>
    <row r="242" spans="1:26" ht="13.5">
      <c r="A242" s="7">
        <f>OFFSET(Picture!B400,Info!$G$9,0)</f>
        <v>0</v>
      </c>
      <c s="9">
        <f>OFFSET(Picture!C400,Info!$G$9,Info!$H$9)</f>
        <v>0</v>
      </c>
      <c s="39" t="str">
        <f t="shared" si="125"/>
        <v>NA</v>
      </c>
      <c s="39" t="str">
        <f t="shared" si="130"/>
        <v>NA</v>
      </c>
      <c s="39" t="str">
        <f t="shared" si="131"/>
        <v>NA</v>
      </c>
      <c s="9">
        <f>OFFSET(Picture!D400,Info!$G$9,Info!$H$9)</f>
        <v>0</v>
      </c>
      <c s="9">
        <f>OFFSET(Picture!E400,Info!$G$9,Info!$H$9)</f>
        <v>0</v>
      </c>
      <c s="39" t="str">
        <f t="shared" si="126"/>
        <v>NA</v>
      </c>
      <c s="39" t="str">
        <f t="shared" si="132"/>
        <v>NA</v>
      </c>
      <c s="39" t="str">
        <f t="shared" si="133"/>
        <v>NA</v>
      </c>
      <c s="9">
        <f>OFFSET(Picture!F400,Info!$G$9,Info!$H$9)</f>
        <v>0</v>
      </c>
      <c s="9">
        <f>OFFSET(Picture!G400,Info!$G$9,Info!$H$9)</f>
        <v>0</v>
      </c>
      <c s="39" t="str">
        <f t="shared" si="127"/>
        <v>NA</v>
      </c>
      <c s="39" t="str">
        <f t="shared" si="134"/>
        <v>NA</v>
      </c>
      <c s="39" t="str">
        <f t="shared" si="135"/>
        <v>NA</v>
      </c>
      <c s="9">
        <f>OFFSET(Picture!H400,Info!$G$9,Info!$H$9)</f>
        <v>0</v>
      </c>
      <c s="9">
        <f>OFFSET(Picture!I400,Info!$G$9,Info!$H$9)</f>
        <v>0</v>
      </c>
      <c s="39" t="str">
        <f t="shared" si="128"/>
        <v>NA</v>
      </c>
      <c s="39" t="str">
        <f t="shared" si="136"/>
        <v>NA</v>
      </c>
      <c s="39" t="str">
        <f t="shared" si="137"/>
        <v>NA</v>
      </c>
      <c s="9">
        <f>OFFSET(Picture!J400,Info!$G$9,Info!$H$9)</f>
        <v>0</v>
      </c>
      <c s="9">
        <f>OFFSET(Picture!K400,Info!$G$9,Info!$H$9)</f>
        <v>0</v>
      </c>
      <c s="39" t="str">
        <f t="shared" si="129"/>
        <v>NA</v>
      </c>
      <c s="39" t="str">
        <f t="shared" si="138"/>
        <v>NA</v>
      </c>
      <c s="39" t="str">
        <f t="shared" si="139"/>
        <v>NA</v>
      </c>
      <c s="9">
        <f>OFFSET(Picture!L400,Info!$G$9,Info!$H$9)</f>
        <v>0</v>
      </c>
    </row>
    <row r="243" spans="1:26" ht="13.5">
      <c r="A243" s="7">
        <f>OFFSET(Picture!B401,Info!$G$9,0)</f>
        <v>0</v>
      </c>
      <c s="8">
        <f>OFFSET(Picture!C401,Info!$G$9,Info!$H$9)</f>
        <v>0</v>
      </c>
      <c s="36" t="str">
        <f t="shared" si="125"/>
        <v>NA</v>
      </c>
      <c s="36" t="str">
        <f t="shared" si="130"/>
        <v>NA</v>
      </c>
      <c s="36" t="str">
        <f t="shared" si="131"/>
        <v>NA</v>
      </c>
      <c s="8">
        <f>OFFSET(Picture!D401,Info!$G$9,Info!$H$9)</f>
        <v>0</v>
      </c>
      <c s="8">
        <f>OFFSET(Picture!E401,Info!$G$9,Info!$H$9)</f>
        <v>0</v>
      </c>
      <c s="36" t="str">
        <f t="shared" si="126"/>
        <v>NA</v>
      </c>
      <c s="36" t="str">
        <f t="shared" si="132"/>
        <v>NA</v>
      </c>
      <c s="36" t="str">
        <f t="shared" si="133"/>
        <v>NA</v>
      </c>
      <c s="8">
        <f>OFFSET(Picture!F401,Info!$G$9,Info!$H$9)</f>
        <v>0</v>
      </c>
      <c s="8">
        <f>OFFSET(Picture!G401,Info!$G$9,Info!$H$9)</f>
        <v>0</v>
      </c>
      <c s="36" t="str">
        <f t="shared" si="127"/>
        <v>NA</v>
      </c>
      <c s="36" t="str">
        <f t="shared" si="134"/>
        <v>NA</v>
      </c>
      <c s="36" t="str">
        <f t="shared" si="135"/>
        <v>NA</v>
      </c>
      <c s="8">
        <f>OFFSET(Picture!H401,Info!$G$9,Info!$H$9)</f>
        <v>0</v>
      </c>
      <c s="8">
        <f>OFFSET(Picture!I401,Info!$G$9,Info!$H$9)</f>
        <v>0</v>
      </c>
      <c s="36" t="str">
        <f t="shared" si="128"/>
        <v>NA</v>
      </c>
      <c s="36" t="str">
        <f t="shared" si="136"/>
        <v>NA</v>
      </c>
      <c s="36" t="str">
        <f t="shared" si="137"/>
        <v>NA</v>
      </c>
      <c s="8">
        <f>OFFSET(Picture!J401,Info!$G$9,Info!$H$9)</f>
        <v>0</v>
      </c>
      <c s="8">
        <f>OFFSET(Picture!K401,Info!$G$9,Info!$H$9)</f>
        <v>0</v>
      </c>
      <c s="36" t="str">
        <f t="shared" si="129"/>
        <v>NA</v>
      </c>
      <c s="36" t="str">
        <f t="shared" si="138"/>
        <v>NA</v>
      </c>
      <c s="36" t="str">
        <f t="shared" si="139"/>
        <v>NA</v>
      </c>
      <c s="8">
        <f>OFFSET(Picture!L401,Info!$G$9,Info!$H$9)</f>
        <v>0</v>
      </c>
    </row>
    <row r="244" spans="1:26" ht="13.5">
      <c r="A244" s="7">
        <f>OFFSET(Picture!B402,Info!$G$9,0)</f>
        <v>0</v>
      </c>
      <c s="9">
        <f>OFFSET(Picture!C402,Info!$G$9,Info!$H$9)</f>
        <v>0</v>
      </c>
      <c s="39" t="str">
        <f t="shared" si="125"/>
        <v>NA</v>
      </c>
      <c s="39" t="str">
        <f>IF(ISERROR(B244/B$244*100),"NA",B244/B$244*100)</f>
        <v>NA</v>
      </c>
      <c s="39" t="str">
        <f>IF(ISERROR(D244-(F244/F$244*100)),"NA",D244-(F244/F$244*100))</f>
        <v>NA</v>
      </c>
      <c s="9">
        <f>OFFSET(Picture!D402,Info!$G$9,Info!$H$9)</f>
        <v>0</v>
      </c>
      <c s="9">
        <f>OFFSET(Picture!E402,Info!$G$9,Info!$H$9)</f>
        <v>0</v>
      </c>
      <c s="39" t="str">
        <f t="shared" si="126"/>
        <v>NA</v>
      </c>
      <c s="39" t="str">
        <f>IF(ISERROR(G244/G$244*100),"NA",G244/G$244*100)</f>
        <v>NA</v>
      </c>
      <c s="39" t="str">
        <f>IF(ISERROR(I244-(K244/K$244*100)),"NA",I244-(K244/K$244*100))</f>
        <v>NA</v>
      </c>
      <c s="9">
        <f>OFFSET(Picture!F402,Info!$G$9,Info!$H$9)</f>
        <v>0</v>
      </c>
      <c s="9">
        <f>OFFSET(Picture!G402,Info!$G$9,Info!$H$9)</f>
        <v>0</v>
      </c>
      <c s="39" t="str">
        <f t="shared" si="127"/>
        <v>NA</v>
      </c>
      <c s="39" t="str">
        <f>IF(ISERROR(L244/L$244*100),"NA",L244/L$244*100)</f>
        <v>NA</v>
      </c>
      <c s="39" t="str">
        <f>IF(ISERROR(N244-(P244/P$244*100)),"NA",N244-(P244/P$244*100))</f>
        <v>NA</v>
      </c>
      <c s="9">
        <f>OFFSET(Picture!H402,Info!$G$9,Info!$H$9)</f>
        <v>0</v>
      </c>
      <c s="9">
        <f>OFFSET(Picture!I402,Info!$G$9,Info!$H$9)</f>
        <v>0</v>
      </c>
      <c s="39" t="str">
        <f t="shared" si="128"/>
        <v>NA</v>
      </c>
      <c s="39" t="str">
        <f>IF(ISERROR(Q244/Q$244*100),"NA",Q244/Q$244*100)</f>
        <v>NA</v>
      </c>
      <c s="39" t="str">
        <f>IF(ISERROR(S244-(U244/U$244*100)),"NA",S244-(U244/U$244*100))</f>
        <v>NA</v>
      </c>
      <c s="9">
        <f>OFFSET(Picture!J402,Info!$G$9,Info!$H$9)</f>
        <v>0</v>
      </c>
      <c s="9">
        <f>OFFSET(Picture!K402,Info!$G$9,Info!$H$9)</f>
        <v>0</v>
      </c>
      <c s="39" t="str">
        <f t="shared" si="129"/>
        <v>NA</v>
      </c>
      <c s="39" t="str">
        <f>IF(ISERROR(V244/V$244*100),"NA",V244/V$244*100)</f>
        <v>NA</v>
      </c>
      <c s="39" t="str">
        <f>IF(ISERROR(X244-(Z244/Z$244*100)),"NA",X244-(Z244/Z$244*100))</f>
        <v>NA</v>
      </c>
      <c s="9">
        <f>OFFSET(Picture!L402,Info!$G$9,Info!$H$9)</f>
        <v>0</v>
      </c>
    </row>
    <row r="245" spans="1:26" ht="13.5">
      <c r="A245" s="7">
        <f>OFFSET(Picture!B403,Info!$G$9,0)</f>
        <v>0</v>
      </c>
      <c s="8">
        <f>OFFSET(Picture!C403,Info!$G$9,Info!$H$9)</f>
        <v>0</v>
      </c>
      <c s="36" t="str">
        <f t="shared" si="125"/>
        <v>NA</v>
      </c>
      <c s="36" t="str">
        <f t="shared" ref="D245:D250" si="140">IF(ISERROR(B245/B$244*100),"NA",B245/B$244*100)</f>
        <v>NA</v>
      </c>
      <c s="36" t="str">
        <f t="shared" ref="E245:E250" si="141">IF(ISERROR(D245-(F245/F$244*100)),"NA",D245-(F245/F$244*100))</f>
        <v>NA</v>
      </c>
      <c s="8">
        <f>OFFSET(Picture!D403,Info!$G$9,Info!$H$9)</f>
        <v>0</v>
      </c>
      <c s="8">
        <f>OFFSET(Picture!E403,Info!$G$9,Info!$H$9)</f>
        <v>0</v>
      </c>
      <c s="36" t="str">
        <f t="shared" si="126"/>
        <v>NA</v>
      </c>
      <c s="36" t="str">
        <f t="shared" ref="I245:I250" si="142">IF(ISERROR(G245/G$244*100),"NA",G245/G$244*100)</f>
        <v>NA</v>
      </c>
      <c s="36" t="str">
        <f t="shared" ref="J245:J250" si="143">IF(ISERROR(I245-(K245/K$244*100)),"NA",I245-(K245/K$244*100))</f>
        <v>NA</v>
      </c>
      <c s="8">
        <f>OFFSET(Picture!F403,Info!$G$9,Info!$H$9)</f>
        <v>0</v>
      </c>
      <c s="8">
        <f>OFFSET(Picture!G403,Info!$G$9,Info!$H$9)</f>
        <v>0</v>
      </c>
      <c s="36" t="str">
        <f t="shared" si="127"/>
        <v>NA</v>
      </c>
      <c s="36" t="str">
        <f t="shared" ref="N245:N250" si="144">IF(ISERROR(L245/L$244*100),"NA",L245/L$244*100)</f>
        <v>NA</v>
      </c>
      <c s="36" t="str">
        <f t="shared" ref="O245:O250" si="145">IF(ISERROR(N245-(P245/P$244*100)),"NA",N245-(P245/P$244*100))</f>
        <v>NA</v>
      </c>
      <c s="8">
        <f>OFFSET(Picture!H403,Info!$G$9,Info!$H$9)</f>
        <v>0</v>
      </c>
      <c s="8">
        <f>OFFSET(Picture!I403,Info!$G$9,Info!$H$9)</f>
        <v>0</v>
      </c>
      <c s="36" t="str">
        <f t="shared" si="128"/>
        <v>NA</v>
      </c>
      <c s="36" t="str">
        <f t="shared" ref="S245:S250" si="146">IF(ISERROR(Q245/Q$244*100),"NA",Q245/Q$244*100)</f>
        <v>NA</v>
      </c>
      <c s="36" t="str">
        <f t="shared" ref="T245:T250" si="147">IF(ISERROR(S245-(U245/U$244*100)),"NA",S245-(U245/U$244*100))</f>
        <v>NA</v>
      </c>
      <c s="8">
        <f>OFFSET(Picture!J403,Info!$G$9,Info!$H$9)</f>
        <v>0</v>
      </c>
      <c s="8">
        <f>OFFSET(Picture!K403,Info!$G$9,Info!$H$9)</f>
        <v>0</v>
      </c>
      <c s="36" t="str">
        <f t="shared" si="129"/>
        <v>NA</v>
      </c>
      <c s="36" t="str">
        <f t="shared" ref="X245:X250" si="148">IF(ISERROR(V245/V$244*100),"NA",V245/V$244*100)</f>
        <v>NA</v>
      </c>
      <c s="36" t="str">
        <f t="shared" ref="Y245:Y250" si="149">IF(ISERROR(X245-(Z245/Z$244*100)),"NA",X245-(Z245/Z$244*100))</f>
        <v>NA</v>
      </c>
      <c s="8">
        <f>OFFSET(Picture!L403,Info!$G$9,Info!$H$9)</f>
        <v>0</v>
      </c>
    </row>
    <row r="246" spans="1:26" ht="13.5">
      <c r="A246" s="7">
        <f>OFFSET(Picture!B404,Info!$G$9,0)</f>
        <v>0</v>
      </c>
      <c s="9">
        <f>OFFSET(Picture!C404,Info!$G$9,Info!$H$9)</f>
        <v>0</v>
      </c>
      <c s="39" t="str">
        <f t="shared" si="125"/>
        <v>NA</v>
      </c>
      <c s="39" t="str">
        <f t="shared" si="140"/>
        <v>NA</v>
      </c>
      <c s="39" t="str">
        <f t="shared" si="141"/>
        <v>NA</v>
      </c>
      <c s="9">
        <f>OFFSET(Picture!D404,Info!$G$9,Info!$H$9)</f>
        <v>0</v>
      </c>
      <c s="9">
        <f>OFFSET(Picture!E404,Info!$G$9,Info!$H$9)</f>
        <v>0</v>
      </c>
      <c s="39" t="str">
        <f t="shared" si="126"/>
        <v>NA</v>
      </c>
      <c s="39" t="str">
        <f t="shared" si="142"/>
        <v>NA</v>
      </c>
      <c s="39" t="str">
        <f t="shared" si="143"/>
        <v>NA</v>
      </c>
      <c s="9">
        <f>OFFSET(Picture!F404,Info!$G$9,Info!$H$9)</f>
        <v>0</v>
      </c>
      <c s="9">
        <f>OFFSET(Picture!G404,Info!$G$9,Info!$H$9)</f>
        <v>0</v>
      </c>
      <c s="39" t="str">
        <f t="shared" si="127"/>
        <v>NA</v>
      </c>
      <c s="39" t="str">
        <f t="shared" si="144"/>
        <v>NA</v>
      </c>
      <c s="39" t="str">
        <f t="shared" si="145"/>
        <v>NA</v>
      </c>
      <c s="9">
        <f>OFFSET(Picture!H404,Info!$G$9,Info!$H$9)</f>
        <v>0</v>
      </c>
      <c s="9">
        <f>OFFSET(Picture!I404,Info!$G$9,Info!$H$9)</f>
        <v>0</v>
      </c>
      <c s="39" t="str">
        <f t="shared" si="128"/>
        <v>NA</v>
      </c>
      <c s="39" t="str">
        <f t="shared" si="146"/>
        <v>NA</v>
      </c>
      <c s="39" t="str">
        <f t="shared" si="147"/>
        <v>NA</v>
      </c>
      <c s="9">
        <f>OFFSET(Picture!J404,Info!$G$9,Info!$H$9)</f>
        <v>0</v>
      </c>
      <c s="9">
        <f>OFFSET(Picture!K404,Info!$G$9,Info!$H$9)</f>
        <v>0</v>
      </c>
      <c s="39" t="str">
        <f t="shared" si="129"/>
        <v>NA</v>
      </c>
      <c s="39" t="str">
        <f t="shared" si="148"/>
        <v>NA</v>
      </c>
      <c s="39" t="str">
        <f t="shared" si="149"/>
        <v>NA</v>
      </c>
      <c s="9">
        <f>OFFSET(Picture!L404,Info!$G$9,Info!$H$9)</f>
        <v>0</v>
      </c>
    </row>
    <row r="247" spans="1:26" ht="13.5">
      <c r="A247" s="7">
        <f>OFFSET(Picture!B405,Info!$G$9,0)</f>
        <v>0</v>
      </c>
      <c s="8">
        <f>OFFSET(Picture!C405,Info!$G$9,Info!$H$9)</f>
        <v>0</v>
      </c>
      <c s="36" t="str">
        <f t="shared" si="125"/>
        <v>NA</v>
      </c>
      <c s="36" t="str">
        <f t="shared" si="140"/>
        <v>NA</v>
      </c>
      <c s="36" t="str">
        <f t="shared" si="141"/>
        <v>NA</v>
      </c>
      <c s="8">
        <f>OFFSET(Picture!D405,Info!$G$9,Info!$H$9)</f>
        <v>0</v>
      </c>
      <c s="8">
        <f>OFFSET(Picture!E405,Info!$G$9,Info!$H$9)</f>
        <v>0</v>
      </c>
      <c s="36" t="str">
        <f t="shared" si="126"/>
        <v>NA</v>
      </c>
      <c s="36" t="str">
        <f t="shared" si="142"/>
        <v>NA</v>
      </c>
      <c s="36" t="str">
        <f t="shared" si="143"/>
        <v>NA</v>
      </c>
      <c s="8">
        <f>OFFSET(Picture!F405,Info!$G$9,Info!$H$9)</f>
        <v>0</v>
      </c>
      <c s="8">
        <f>OFFSET(Picture!G405,Info!$G$9,Info!$H$9)</f>
        <v>0</v>
      </c>
      <c s="36" t="str">
        <f t="shared" si="127"/>
        <v>NA</v>
      </c>
      <c s="36" t="str">
        <f t="shared" si="144"/>
        <v>NA</v>
      </c>
      <c s="36" t="str">
        <f t="shared" si="145"/>
        <v>NA</v>
      </c>
      <c s="8">
        <f>OFFSET(Picture!H405,Info!$G$9,Info!$H$9)</f>
        <v>0</v>
      </c>
      <c s="8">
        <f>OFFSET(Picture!I405,Info!$G$9,Info!$H$9)</f>
        <v>0</v>
      </c>
      <c s="36" t="str">
        <f t="shared" si="128"/>
        <v>NA</v>
      </c>
      <c s="36" t="str">
        <f t="shared" si="146"/>
        <v>NA</v>
      </c>
      <c s="36" t="str">
        <f t="shared" si="147"/>
        <v>NA</v>
      </c>
      <c s="8">
        <f>OFFSET(Picture!J405,Info!$G$9,Info!$H$9)</f>
        <v>0</v>
      </c>
      <c s="8">
        <f>OFFSET(Picture!K405,Info!$G$9,Info!$H$9)</f>
        <v>0</v>
      </c>
      <c s="36" t="str">
        <f t="shared" si="129"/>
        <v>NA</v>
      </c>
      <c s="36" t="str">
        <f t="shared" si="148"/>
        <v>NA</v>
      </c>
      <c s="36" t="str">
        <f t="shared" si="149"/>
        <v>NA</v>
      </c>
      <c s="8">
        <f>OFFSET(Picture!L405,Info!$G$9,Info!$H$9)</f>
        <v>0</v>
      </c>
    </row>
    <row r="248" spans="1:26" ht="13.5">
      <c r="A248" s="7">
        <f>OFFSET(Picture!B406,Info!$G$9,0)</f>
        <v>0</v>
      </c>
      <c s="9">
        <f>OFFSET(Picture!C406,Info!$G$9,Info!$H$9)</f>
        <v>0</v>
      </c>
      <c s="39" t="str">
        <f t="shared" si="125"/>
        <v>NA</v>
      </c>
      <c s="39" t="str">
        <f t="shared" si="140"/>
        <v>NA</v>
      </c>
      <c s="39" t="str">
        <f t="shared" si="141"/>
        <v>NA</v>
      </c>
      <c s="9">
        <f>OFFSET(Picture!D406,Info!$G$9,Info!$H$9)</f>
        <v>0</v>
      </c>
      <c s="9">
        <f>OFFSET(Picture!E406,Info!$G$9,Info!$H$9)</f>
        <v>0</v>
      </c>
      <c s="39" t="str">
        <f t="shared" si="126"/>
        <v>NA</v>
      </c>
      <c s="39" t="str">
        <f t="shared" si="142"/>
        <v>NA</v>
      </c>
      <c s="39" t="str">
        <f t="shared" si="143"/>
        <v>NA</v>
      </c>
      <c s="9">
        <f>OFFSET(Picture!F406,Info!$G$9,Info!$H$9)</f>
        <v>0</v>
      </c>
      <c s="9">
        <f>OFFSET(Picture!G406,Info!$G$9,Info!$H$9)</f>
        <v>0</v>
      </c>
      <c s="39" t="str">
        <f t="shared" si="127"/>
        <v>NA</v>
      </c>
      <c s="39" t="str">
        <f t="shared" si="144"/>
        <v>NA</v>
      </c>
      <c s="39" t="str">
        <f t="shared" si="145"/>
        <v>NA</v>
      </c>
      <c s="9">
        <f>OFFSET(Picture!H406,Info!$G$9,Info!$H$9)</f>
        <v>0</v>
      </c>
      <c s="9">
        <f>OFFSET(Picture!I406,Info!$G$9,Info!$H$9)</f>
        <v>0</v>
      </c>
      <c s="39" t="str">
        <f t="shared" si="128"/>
        <v>NA</v>
      </c>
      <c s="39" t="str">
        <f t="shared" si="146"/>
        <v>NA</v>
      </c>
      <c s="39" t="str">
        <f t="shared" si="147"/>
        <v>NA</v>
      </c>
      <c s="9">
        <f>OFFSET(Picture!J406,Info!$G$9,Info!$H$9)</f>
        <v>0</v>
      </c>
      <c s="9">
        <f>OFFSET(Picture!K406,Info!$G$9,Info!$H$9)</f>
        <v>0</v>
      </c>
      <c s="39" t="str">
        <f t="shared" si="129"/>
        <v>NA</v>
      </c>
      <c s="39" t="str">
        <f t="shared" si="148"/>
        <v>NA</v>
      </c>
      <c s="39" t="str">
        <f t="shared" si="149"/>
        <v>NA</v>
      </c>
      <c s="9">
        <f>OFFSET(Picture!L406,Info!$G$9,Info!$H$9)</f>
        <v>0</v>
      </c>
    </row>
    <row r="249" spans="1:26" ht="13.5">
      <c r="A249" s="7">
        <f>OFFSET(Picture!B407,Info!$G$9,0)</f>
        <v>0</v>
      </c>
      <c s="8">
        <f>OFFSET(Picture!C407,Info!$G$9,Info!$H$9)</f>
        <v>0</v>
      </c>
      <c s="36" t="str">
        <f t="shared" si="125"/>
        <v>NA</v>
      </c>
      <c s="36" t="str">
        <f t="shared" si="140"/>
        <v>NA</v>
      </c>
      <c s="36" t="str">
        <f t="shared" si="141"/>
        <v>NA</v>
      </c>
      <c s="8">
        <f>OFFSET(Picture!D407,Info!$G$9,Info!$H$9)</f>
        <v>0</v>
      </c>
      <c s="8">
        <f>OFFSET(Picture!E407,Info!$G$9,Info!$H$9)</f>
        <v>0</v>
      </c>
      <c s="36" t="str">
        <f t="shared" si="126"/>
        <v>NA</v>
      </c>
      <c s="36" t="str">
        <f t="shared" si="142"/>
        <v>NA</v>
      </c>
      <c s="36" t="str">
        <f t="shared" si="143"/>
        <v>NA</v>
      </c>
      <c s="8">
        <f>OFFSET(Picture!F407,Info!$G$9,Info!$H$9)</f>
        <v>0</v>
      </c>
      <c s="8">
        <f>OFFSET(Picture!G407,Info!$G$9,Info!$H$9)</f>
        <v>0</v>
      </c>
      <c s="36" t="str">
        <f t="shared" si="127"/>
        <v>NA</v>
      </c>
      <c s="36" t="str">
        <f t="shared" si="144"/>
        <v>NA</v>
      </c>
      <c s="36" t="str">
        <f t="shared" si="145"/>
        <v>NA</v>
      </c>
      <c s="8">
        <f>OFFSET(Picture!H407,Info!$G$9,Info!$H$9)</f>
        <v>0</v>
      </c>
      <c s="8">
        <f>OFFSET(Picture!I407,Info!$G$9,Info!$H$9)</f>
        <v>0</v>
      </c>
      <c s="36" t="str">
        <f t="shared" si="128"/>
        <v>NA</v>
      </c>
      <c s="36" t="str">
        <f t="shared" si="146"/>
        <v>NA</v>
      </c>
      <c s="36" t="str">
        <f t="shared" si="147"/>
        <v>NA</v>
      </c>
      <c s="8">
        <f>OFFSET(Picture!J407,Info!$G$9,Info!$H$9)</f>
        <v>0</v>
      </c>
      <c s="8">
        <f>OFFSET(Picture!K407,Info!$G$9,Info!$H$9)</f>
        <v>0</v>
      </c>
      <c s="36" t="str">
        <f t="shared" si="129"/>
        <v>NA</v>
      </c>
      <c s="36" t="str">
        <f t="shared" si="148"/>
        <v>NA</v>
      </c>
      <c s="36" t="str">
        <f t="shared" si="149"/>
        <v>NA</v>
      </c>
      <c s="8">
        <f>OFFSET(Picture!L407,Info!$G$9,Info!$H$9)</f>
        <v>0</v>
      </c>
    </row>
    <row r="250" spans="1:26" ht="13.5">
      <c r="A250" s="7">
        <f>OFFSET(Picture!B408,Info!$G$9,0)</f>
        <v>0</v>
      </c>
      <c s="9">
        <f>OFFSET(Picture!C408,Info!$G$9,Info!$H$9)</f>
        <v>0</v>
      </c>
      <c s="39" t="str">
        <f t="shared" si="125"/>
        <v>NA</v>
      </c>
      <c s="39" t="str">
        <f t="shared" si="140"/>
        <v>NA</v>
      </c>
      <c s="39" t="str">
        <f t="shared" si="141"/>
        <v>NA</v>
      </c>
      <c s="9">
        <f>OFFSET(Picture!D408,Info!$G$9,Info!$H$9)</f>
        <v>0</v>
      </c>
      <c s="9">
        <f>OFFSET(Picture!E408,Info!$G$9,Info!$H$9)</f>
        <v>0</v>
      </c>
      <c s="39" t="str">
        <f t="shared" si="126"/>
        <v>NA</v>
      </c>
      <c s="39" t="str">
        <f t="shared" si="142"/>
        <v>NA</v>
      </c>
      <c s="39" t="str">
        <f t="shared" si="143"/>
        <v>NA</v>
      </c>
      <c s="9">
        <f>OFFSET(Picture!F408,Info!$G$9,Info!$H$9)</f>
        <v>0</v>
      </c>
      <c s="9">
        <f>OFFSET(Picture!G408,Info!$G$9,Info!$H$9)</f>
        <v>0</v>
      </c>
      <c s="39" t="str">
        <f t="shared" si="127"/>
        <v>NA</v>
      </c>
      <c s="39" t="str">
        <f t="shared" si="144"/>
        <v>NA</v>
      </c>
      <c s="39" t="str">
        <f t="shared" si="145"/>
        <v>NA</v>
      </c>
      <c s="9">
        <f>OFFSET(Picture!H408,Info!$G$9,Info!$H$9)</f>
        <v>0</v>
      </c>
      <c s="9">
        <f>OFFSET(Picture!I408,Info!$G$9,Info!$H$9)</f>
        <v>0</v>
      </c>
      <c s="39" t="str">
        <f t="shared" si="128"/>
        <v>NA</v>
      </c>
      <c s="39" t="str">
        <f t="shared" si="146"/>
        <v>NA</v>
      </c>
      <c s="39" t="str">
        <f t="shared" si="147"/>
        <v>NA</v>
      </c>
      <c s="9">
        <f>OFFSET(Picture!J408,Info!$G$9,Info!$H$9)</f>
        <v>0</v>
      </c>
      <c s="9">
        <f>OFFSET(Picture!K408,Info!$G$9,Info!$H$9)</f>
        <v>0</v>
      </c>
      <c s="39" t="str">
        <f t="shared" si="129"/>
        <v>NA</v>
      </c>
      <c s="39" t="str">
        <f t="shared" si="148"/>
        <v>NA</v>
      </c>
      <c s="39" t="str">
        <f t="shared" si="149"/>
        <v>NA</v>
      </c>
      <c s="9">
        <f>OFFSET(Picture!L408,Info!$G$9,Info!$H$9)</f>
        <v>0</v>
      </c>
    </row>
    <row r="251" spans="1:26" s="58" customFormat="1" ht="13.5">
      <c r="A251" s="41" t="s">
        <v>520</v>
      </c>
      <c s="198">
        <f>B244-SUM(B245:B250)</f>
        <v>0</v>
      </c>
      <c s="40" t="str">
        <f t="shared" si="125"/>
        <v>NA</v>
      </c>
      <c s="40" t="str">
        <f t="shared" ref="D251" si="150">IF(ISERROR(B251/B$180*100),"NA",B251/B$180*100)</f>
        <v>NA</v>
      </c>
      <c s="40" t="str">
        <f t="shared" ref="E251" si="151">IF(ISERROR(D251-(F251/F$180*100)),"NA",D251-(F251/F$180*100))</f>
        <v>NA</v>
      </c>
      <c s="198">
        <f t="shared" ref="F251:Z251" si="152">F244-SUM(F245:F250)</f>
        <v>0</v>
      </c>
      <c s="198">
        <f t="shared" si="152"/>
        <v>0</v>
      </c>
      <c s="40" t="str">
        <f t="shared" si="126"/>
        <v>NA</v>
      </c>
      <c s="40" t="str">
        <f t="shared" ref="I251" si="153">IF(ISERROR(G251/G$180*100),"NA",G251/G$180*100)</f>
        <v>NA</v>
      </c>
      <c s="40" t="str">
        <f t="shared" ref="J251" si="154">IF(ISERROR(I251-(K251/K$180*100)),"NA",I251-(K251/K$180*100))</f>
        <v>NA</v>
      </c>
      <c s="198">
        <f t="shared" si="152"/>
        <v>0</v>
      </c>
      <c s="198">
        <f t="shared" si="152"/>
        <v>0</v>
      </c>
      <c s="40" t="str">
        <f t="shared" si="127"/>
        <v>NA</v>
      </c>
      <c s="40" t="str">
        <f t="shared" ref="N251" si="155">IF(ISERROR(L251/L$180*100),"NA",L251/L$180*100)</f>
        <v>NA</v>
      </c>
      <c s="40" t="str">
        <f t="shared" ref="O251" si="156">IF(ISERROR(N251-(P251/P$180*100)),"NA",N251-(P251/P$180*100))</f>
        <v>NA</v>
      </c>
      <c s="198">
        <f t="shared" si="152"/>
        <v>0</v>
      </c>
      <c s="198">
        <f t="shared" si="152"/>
        <v>0</v>
      </c>
      <c s="40" t="str">
        <f t="shared" si="128"/>
        <v>NA</v>
      </c>
      <c s="40" t="str">
        <f t="shared" ref="S251" si="157">IF(ISERROR(Q251/Q$180*100),"NA",Q251/Q$180*100)</f>
        <v>NA</v>
      </c>
      <c s="40" t="str">
        <f t="shared" ref="T251" si="158">IF(ISERROR(S251-(U251/U$180*100)),"NA",S251-(U251/U$180*100))</f>
        <v>NA</v>
      </c>
      <c s="198">
        <f t="shared" si="152"/>
        <v>0</v>
      </c>
      <c s="198">
        <f t="shared" si="152"/>
        <v>0</v>
      </c>
      <c s="40" t="str">
        <f t="shared" si="129"/>
        <v>NA</v>
      </c>
      <c s="40" t="str">
        <f t="shared" ref="X251" si="159">IF(ISERROR(V251/V$180*100),"NA",V251/V$180*100)</f>
        <v>NA</v>
      </c>
      <c s="40" t="str">
        <f t="shared" ref="Y251" si="160">IF(ISERROR(X251-(Z251/Z$180*100)),"NA",X251-(Z251/Z$180*100))</f>
        <v>NA</v>
      </c>
      <c s="198">
        <f t="shared" si="152"/>
        <v>0</v>
      </c>
    </row>
    <row r="252" spans="1:26" ht="13.5">
      <c r="A252" s="7">
        <f>OFFSET(Picture!B409,Info!$G$9,0)</f>
        <v>0</v>
      </c>
      <c s="9">
        <f>OFFSET(Picture!C409,Info!$G$9,Info!$H$9)</f>
        <v>0</v>
      </c>
      <c s="39" t="str">
        <f t="shared" si="125"/>
        <v>NA</v>
      </c>
      <c s="39" t="str">
        <f>IF(ISERROR(B252/B$252*100),"NA",B252/B$252*100)</f>
        <v>NA</v>
      </c>
      <c s="39" t="str">
        <f>IF(ISERROR(D252-(F252/F$252*100)),"NA",D252-(F252/F$252*100))</f>
        <v>NA</v>
      </c>
      <c s="9">
        <f>OFFSET(Picture!D409,Info!$G$9,Info!$H$9)</f>
        <v>0</v>
      </c>
      <c s="9">
        <f>OFFSET(Picture!E409,Info!$G$9,Info!$H$9)</f>
        <v>0</v>
      </c>
      <c s="39" t="str">
        <f t="shared" si="126"/>
        <v>NA</v>
      </c>
      <c s="39" t="str">
        <f>IF(ISERROR(G252/G$252*100),"NA",G252/G$252*100)</f>
        <v>NA</v>
      </c>
      <c s="39" t="str">
        <f>IF(ISERROR(I252-(K252/K$252*100)),"NA",I252-(K252/K$252*100))</f>
        <v>NA</v>
      </c>
      <c s="9">
        <f>OFFSET(Picture!F409,Info!$G$9,Info!$H$9)</f>
        <v>0</v>
      </c>
      <c s="9">
        <f>OFFSET(Picture!G409,Info!$G$9,Info!$H$9)</f>
        <v>0</v>
      </c>
      <c s="39" t="str">
        <f t="shared" si="127"/>
        <v>NA</v>
      </c>
      <c s="39" t="str">
        <f>IF(ISERROR(L252/L$252*100),"NA",L252/L$252*100)</f>
        <v>NA</v>
      </c>
      <c s="39" t="str">
        <f>IF(ISERROR(N252-(P252/P$252*100)),"NA",N252-(P252/P$252*100))</f>
        <v>NA</v>
      </c>
      <c s="9">
        <f>OFFSET(Picture!H409,Info!$G$9,Info!$H$9)</f>
        <v>0</v>
      </c>
      <c s="9">
        <f>OFFSET(Picture!I409,Info!$G$9,Info!$H$9)</f>
        <v>0</v>
      </c>
      <c s="39" t="str">
        <f t="shared" si="128"/>
        <v>NA</v>
      </c>
      <c s="39" t="str">
        <f>IF(ISERROR(Q252/Q$252*100),"NA",Q252/Q$252*100)</f>
        <v>NA</v>
      </c>
      <c s="39" t="str">
        <f>IF(ISERROR(S252-(U252/U$252*100)),"NA",S252-(U252/U$252*100))</f>
        <v>NA</v>
      </c>
      <c s="9">
        <f>OFFSET(Picture!J409,Info!$G$9,Info!$H$9)</f>
        <v>0</v>
      </c>
      <c s="9">
        <f>OFFSET(Picture!K409,Info!$G$9,Info!$H$9)</f>
        <v>0</v>
      </c>
      <c s="39" t="str">
        <f t="shared" si="129"/>
        <v>NA</v>
      </c>
      <c s="39" t="str">
        <f>IF(ISERROR(V252/V$252*100),"NA",V252/V$252*100)</f>
        <v>NA</v>
      </c>
      <c s="39" t="str">
        <f>IF(ISERROR(X252-(Z252/Z$252*100)),"NA",X252-(Z252/Z$252*100))</f>
        <v>NA</v>
      </c>
      <c s="9">
        <f>OFFSET(Picture!L409,Info!$G$9,Info!$H$9)</f>
        <v>0</v>
      </c>
    </row>
    <row r="253" spans="1:26" ht="13.5">
      <c r="A253" s="7">
        <f>OFFSET(Picture!B410,Info!$G$9,0)</f>
        <v>0</v>
      </c>
      <c s="8">
        <f>OFFSET(Picture!C410,Info!$G$9,Info!$H$9)</f>
        <v>0</v>
      </c>
      <c s="36" t="str">
        <f t="shared" si="125"/>
        <v>NA</v>
      </c>
      <c s="36" t="str">
        <f t="shared" ref="D253:D284" si="161">IF(ISERROR(B253/B$252*100),"NA",B253/B$252*100)</f>
        <v>NA</v>
      </c>
      <c s="36" t="str">
        <f t="shared" ref="E253:E284" si="162">IF(ISERROR(D253-(F253/F$252*100)),"NA",D253-(F253/F$252*100))</f>
        <v>NA</v>
      </c>
      <c s="8">
        <f>OFFSET(Picture!D410,Info!$G$9,Info!$H$9)</f>
        <v>0</v>
      </c>
      <c s="8">
        <f>OFFSET(Picture!E410,Info!$G$9,Info!$H$9)</f>
        <v>0</v>
      </c>
      <c s="36" t="str">
        <f t="shared" si="126"/>
        <v>NA</v>
      </c>
      <c s="36" t="str">
        <f t="shared" ref="I253:I284" si="163">IF(ISERROR(G253/G$252*100),"NA",G253/G$252*100)</f>
        <v>NA</v>
      </c>
      <c s="36" t="str">
        <f t="shared" ref="J253:J284" si="164">IF(ISERROR(I253-(K253/K$252*100)),"NA",I253-(K253/K$252*100))</f>
        <v>NA</v>
      </c>
      <c s="8">
        <f>OFFSET(Picture!F410,Info!$G$9,Info!$H$9)</f>
        <v>0</v>
      </c>
      <c s="8">
        <f>OFFSET(Picture!G410,Info!$G$9,Info!$H$9)</f>
        <v>0</v>
      </c>
      <c s="36" t="str">
        <f t="shared" si="127"/>
        <v>NA</v>
      </c>
      <c s="36" t="str">
        <f t="shared" ref="N253:N284" si="165">IF(ISERROR(L253/L$252*100),"NA",L253/L$252*100)</f>
        <v>NA</v>
      </c>
      <c s="36" t="str">
        <f t="shared" ref="O253:O284" si="166">IF(ISERROR(N253-(P253/P$252*100)),"NA",N253-(P253/P$252*100))</f>
        <v>NA</v>
      </c>
      <c s="8">
        <f>OFFSET(Picture!H410,Info!$G$9,Info!$H$9)</f>
        <v>0</v>
      </c>
      <c s="8">
        <f>OFFSET(Picture!I410,Info!$G$9,Info!$H$9)</f>
        <v>0</v>
      </c>
      <c s="36" t="str">
        <f t="shared" si="128"/>
        <v>NA</v>
      </c>
      <c s="36" t="str">
        <f t="shared" ref="S253:S284" si="167">IF(ISERROR(Q253/Q$252*100),"NA",Q253/Q$252*100)</f>
        <v>NA</v>
      </c>
      <c s="36" t="str">
        <f t="shared" ref="T253:T284" si="168">IF(ISERROR(S253-(U253/U$252*100)),"NA",S253-(U253/U$252*100))</f>
        <v>NA</v>
      </c>
      <c s="8">
        <f>OFFSET(Picture!J410,Info!$G$9,Info!$H$9)</f>
        <v>0</v>
      </c>
      <c s="8">
        <f>OFFSET(Picture!K410,Info!$G$9,Info!$H$9)</f>
        <v>0</v>
      </c>
      <c s="36" t="str">
        <f t="shared" si="129"/>
        <v>NA</v>
      </c>
      <c s="36" t="str">
        <f t="shared" ref="X253:X284" si="169">IF(ISERROR(V253/V$252*100),"NA",V253/V$252*100)</f>
        <v>NA</v>
      </c>
      <c s="36" t="str">
        <f t="shared" ref="Y253:Y284" si="170">IF(ISERROR(X253-(Z253/Z$252*100)),"NA",X253-(Z253/Z$252*100))</f>
        <v>NA</v>
      </c>
      <c s="8">
        <f>OFFSET(Picture!L410,Info!$G$9,Info!$H$9)</f>
        <v>0</v>
      </c>
    </row>
    <row r="254" spans="1:26" ht="13.5">
      <c r="A254" s="7">
        <f>OFFSET(Picture!B411,Info!$G$9,0)</f>
        <v>0</v>
      </c>
      <c s="9">
        <f>OFFSET(Picture!C411,Info!$G$9,Info!$H$9)</f>
        <v>0</v>
      </c>
      <c s="39" t="str">
        <f t="shared" si="125"/>
        <v>NA</v>
      </c>
      <c s="39" t="str">
        <f t="shared" si="161"/>
        <v>NA</v>
      </c>
      <c s="39" t="str">
        <f t="shared" si="162"/>
        <v>NA</v>
      </c>
      <c s="9">
        <f>OFFSET(Picture!D411,Info!$G$9,Info!$H$9)</f>
        <v>0</v>
      </c>
      <c s="9">
        <f>OFFSET(Picture!E411,Info!$G$9,Info!$H$9)</f>
        <v>0</v>
      </c>
      <c s="39" t="str">
        <f t="shared" si="126"/>
        <v>NA</v>
      </c>
      <c s="39" t="str">
        <f t="shared" si="163"/>
        <v>NA</v>
      </c>
      <c s="39" t="str">
        <f t="shared" si="164"/>
        <v>NA</v>
      </c>
      <c s="9">
        <f>OFFSET(Picture!F411,Info!$G$9,Info!$H$9)</f>
        <v>0</v>
      </c>
      <c s="9">
        <f>OFFSET(Picture!G411,Info!$G$9,Info!$H$9)</f>
        <v>0</v>
      </c>
      <c s="39" t="str">
        <f t="shared" si="127"/>
        <v>NA</v>
      </c>
      <c s="39" t="str">
        <f t="shared" si="165"/>
        <v>NA</v>
      </c>
      <c s="39" t="str">
        <f t="shared" si="166"/>
        <v>NA</v>
      </c>
      <c s="9">
        <f>OFFSET(Picture!H411,Info!$G$9,Info!$H$9)</f>
        <v>0</v>
      </c>
      <c s="9">
        <f>OFFSET(Picture!I411,Info!$G$9,Info!$H$9)</f>
        <v>0</v>
      </c>
      <c s="39" t="str">
        <f t="shared" si="128"/>
        <v>NA</v>
      </c>
      <c s="39" t="str">
        <f t="shared" si="167"/>
        <v>NA</v>
      </c>
      <c s="39" t="str">
        <f t="shared" si="168"/>
        <v>NA</v>
      </c>
      <c s="9">
        <f>OFFSET(Picture!J411,Info!$G$9,Info!$H$9)</f>
        <v>0</v>
      </c>
      <c s="9">
        <f>OFFSET(Picture!K411,Info!$G$9,Info!$H$9)</f>
        <v>0</v>
      </c>
      <c s="39" t="str">
        <f t="shared" si="129"/>
        <v>NA</v>
      </c>
      <c s="39" t="str">
        <f t="shared" si="169"/>
        <v>NA</v>
      </c>
      <c s="39" t="str">
        <f t="shared" si="170"/>
        <v>NA</v>
      </c>
      <c s="9">
        <f>OFFSET(Picture!L411,Info!$G$9,Info!$H$9)</f>
        <v>0</v>
      </c>
    </row>
    <row r="255" spans="1:26" ht="13.5">
      <c r="A255" s="7">
        <f>OFFSET(Picture!B412,Info!$G$9,0)</f>
        <v>0</v>
      </c>
      <c s="8">
        <f>OFFSET(Picture!C412,Info!$G$9,Info!$H$9)</f>
        <v>0</v>
      </c>
      <c s="36" t="str">
        <f t="shared" si="125"/>
        <v>NA</v>
      </c>
      <c s="36" t="str">
        <f t="shared" si="161"/>
        <v>NA</v>
      </c>
      <c s="36" t="str">
        <f t="shared" si="162"/>
        <v>NA</v>
      </c>
      <c s="8">
        <f>OFFSET(Picture!D412,Info!$G$9,Info!$H$9)</f>
        <v>0</v>
      </c>
      <c s="8">
        <f>OFFSET(Picture!E412,Info!$G$9,Info!$H$9)</f>
        <v>0</v>
      </c>
      <c s="36" t="str">
        <f t="shared" si="126"/>
        <v>NA</v>
      </c>
      <c s="36" t="str">
        <f t="shared" si="163"/>
        <v>NA</v>
      </c>
      <c s="36" t="str">
        <f t="shared" si="164"/>
        <v>NA</v>
      </c>
      <c s="8">
        <f>OFFSET(Picture!F412,Info!$G$9,Info!$H$9)</f>
        <v>0</v>
      </c>
      <c s="8">
        <f>OFFSET(Picture!G412,Info!$G$9,Info!$H$9)</f>
        <v>0</v>
      </c>
      <c s="36" t="str">
        <f t="shared" si="127"/>
        <v>NA</v>
      </c>
      <c s="36" t="str">
        <f t="shared" si="165"/>
        <v>NA</v>
      </c>
      <c s="36" t="str">
        <f t="shared" si="166"/>
        <v>NA</v>
      </c>
      <c s="8">
        <f>OFFSET(Picture!H412,Info!$G$9,Info!$H$9)</f>
        <v>0</v>
      </c>
      <c s="8">
        <f>OFFSET(Picture!I412,Info!$G$9,Info!$H$9)</f>
        <v>0</v>
      </c>
      <c s="36" t="str">
        <f t="shared" si="128"/>
        <v>NA</v>
      </c>
      <c s="36" t="str">
        <f t="shared" si="167"/>
        <v>NA</v>
      </c>
      <c s="36" t="str">
        <f t="shared" si="168"/>
        <v>NA</v>
      </c>
      <c s="8">
        <f>OFFSET(Picture!J412,Info!$G$9,Info!$H$9)</f>
        <v>0</v>
      </c>
      <c s="8">
        <f>OFFSET(Picture!K412,Info!$G$9,Info!$H$9)</f>
        <v>0</v>
      </c>
      <c s="36" t="str">
        <f t="shared" si="129"/>
        <v>NA</v>
      </c>
      <c s="36" t="str">
        <f t="shared" si="169"/>
        <v>NA</v>
      </c>
      <c s="36" t="str">
        <f t="shared" si="170"/>
        <v>NA</v>
      </c>
      <c s="8">
        <f>OFFSET(Picture!L412,Info!$G$9,Info!$H$9)</f>
        <v>0</v>
      </c>
    </row>
    <row r="256" spans="1:26" ht="13.5">
      <c r="A256" s="7">
        <f>OFFSET(Picture!B413,Info!$G$9,0)</f>
        <v>0</v>
      </c>
      <c s="9">
        <f>OFFSET(Picture!C413,Info!$G$9,Info!$H$9)</f>
        <v>0</v>
      </c>
      <c s="39" t="str">
        <f t="shared" si="125"/>
        <v>NA</v>
      </c>
      <c s="39" t="str">
        <f t="shared" si="161"/>
        <v>NA</v>
      </c>
      <c s="39" t="str">
        <f t="shared" si="162"/>
        <v>NA</v>
      </c>
      <c s="9">
        <f>OFFSET(Picture!D413,Info!$G$9,Info!$H$9)</f>
        <v>0</v>
      </c>
      <c s="9">
        <f>OFFSET(Picture!E413,Info!$G$9,Info!$H$9)</f>
        <v>0</v>
      </c>
      <c s="39" t="str">
        <f t="shared" si="126"/>
        <v>NA</v>
      </c>
      <c s="39" t="str">
        <f t="shared" si="163"/>
        <v>NA</v>
      </c>
      <c s="39" t="str">
        <f t="shared" si="164"/>
        <v>NA</v>
      </c>
      <c s="9">
        <f>OFFSET(Picture!F413,Info!$G$9,Info!$H$9)</f>
        <v>0</v>
      </c>
      <c s="9">
        <f>OFFSET(Picture!G413,Info!$G$9,Info!$H$9)</f>
        <v>0</v>
      </c>
      <c s="39" t="str">
        <f t="shared" si="127"/>
        <v>NA</v>
      </c>
      <c s="39" t="str">
        <f t="shared" si="165"/>
        <v>NA</v>
      </c>
      <c s="39" t="str">
        <f t="shared" si="166"/>
        <v>NA</v>
      </c>
      <c s="9">
        <f>OFFSET(Picture!H413,Info!$G$9,Info!$H$9)</f>
        <v>0</v>
      </c>
      <c s="9">
        <f>OFFSET(Picture!I413,Info!$G$9,Info!$H$9)</f>
        <v>0</v>
      </c>
      <c s="39" t="str">
        <f t="shared" si="128"/>
        <v>NA</v>
      </c>
      <c s="39" t="str">
        <f t="shared" si="167"/>
        <v>NA</v>
      </c>
      <c s="39" t="str">
        <f t="shared" si="168"/>
        <v>NA</v>
      </c>
      <c s="9">
        <f>OFFSET(Picture!J413,Info!$G$9,Info!$H$9)</f>
        <v>0</v>
      </c>
      <c s="9">
        <f>OFFSET(Picture!K413,Info!$G$9,Info!$H$9)</f>
        <v>0</v>
      </c>
      <c s="39" t="str">
        <f t="shared" si="129"/>
        <v>NA</v>
      </c>
      <c s="39" t="str">
        <f t="shared" si="169"/>
        <v>NA</v>
      </c>
      <c s="39" t="str">
        <f t="shared" si="170"/>
        <v>NA</v>
      </c>
      <c s="9">
        <f>OFFSET(Picture!L413,Info!$G$9,Info!$H$9)</f>
        <v>0</v>
      </c>
    </row>
    <row r="257" spans="1:26" ht="13.5">
      <c r="A257" s="7">
        <f>OFFSET(Picture!B414,Info!$G$9,0)</f>
        <v>0</v>
      </c>
      <c s="8">
        <f>OFFSET(Picture!C414,Info!$G$9,Info!$H$9)</f>
        <v>0</v>
      </c>
      <c s="36" t="str">
        <f t="shared" si="125"/>
        <v>NA</v>
      </c>
      <c s="36" t="str">
        <f t="shared" si="161"/>
        <v>NA</v>
      </c>
      <c s="36" t="str">
        <f t="shared" si="162"/>
        <v>NA</v>
      </c>
      <c s="8">
        <f>OFFSET(Picture!D414,Info!$G$9,Info!$H$9)</f>
        <v>0</v>
      </c>
      <c s="8">
        <f>OFFSET(Picture!E414,Info!$G$9,Info!$H$9)</f>
        <v>0</v>
      </c>
      <c s="36" t="str">
        <f t="shared" si="126"/>
        <v>NA</v>
      </c>
      <c s="36" t="str">
        <f t="shared" si="163"/>
        <v>NA</v>
      </c>
      <c s="36" t="str">
        <f t="shared" si="164"/>
        <v>NA</v>
      </c>
      <c s="8">
        <f>OFFSET(Picture!F414,Info!$G$9,Info!$H$9)</f>
        <v>0</v>
      </c>
      <c s="8">
        <f>OFFSET(Picture!G414,Info!$G$9,Info!$H$9)</f>
        <v>0</v>
      </c>
      <c s="36" t="str">
        <f t="shared" si="127"/>
        <v>NA</v>
      </c>
      <c s="36" t="str">
        <f t="shared" si="165"/>
        <v>NA</v>
      </c>
      <c s="36" t="str">
        <f t="shared" si="166"/>
        <v>NA</v>
      </c>
      <c s="8">
        <f>OFFSET(Picture!H414,Info!$G$9,Info!$H$9)</f>
        <v>0</v>
      </c>
      <c s="8">
        <f>OFFSET(Picture!I414,Info!$G$9,Info!$H$9)</f>
        <v>0</v>
      </c>
      <c s="36" t="str">
        <f t="shared" si="128"/>
        <v>NA</v>
      </c>
      <c s="36" t="str">
        <f t="shared" si="167"/>
        <v>NA</v>
      </c>
      <c s="36" t="str">
        <f t="shared" si="168"/>
        <v>NA</v>
      </c>
      <c s="8">
        <f>OFFSET(Picture!J414,Info!$G$9,Info!$H$9)</f>
        <v>0</v>
      </c>
      <c s="8">
        <f>OFFSET(Picture!K414,Info!$G$9,Info!$H$9)</f>
        <v>0</v>
      </c>
      <c s="36" t="str">
        <f t="shared" si="129"/>
        <v>NA</v>
      </c>
      <c s="36" t="str">
        <f t="shared" si="169"/>
        <v>NA</v>
      </c>
      <c s="36" t="str">
        <f t="shared" si="170"/>
        <v>NA</v>
      </c>
      <c s="8">
        <f>OFFSET(Picture!L414,Info!$G$9,Info!$H$9)</f>
        <v>0</v>
      </c>
    </row>
    <row r="258" spans="1:26" ht="13.5">
      <c r="A258" s="7">
        <f>OFFSET(Picture!B415,Info!$G$9,0)</f>
        <v>0</v>
      </c>
      <c s="9">
        <f>OFFSET(Picture!C415,Info!$G$9,Info!$H$9)</f>
        <v>0</v>
      </c>
      <c s="39" t="str">
        <f t="shared" si="125"/>
        <v>NA</v>
      </c>
      <c s="39" t="str">
        <f t="shared" si="161"/>
        <v>NA</v>
      </c>
      <c s="39" t="str">
        <f t="shared" si="162"/>
        <v>NA</v>
      </c>
      <c s="9">
        <f>OFFSET(Picture!D415,Info!$G$9,Info!$H$9)</f>
        <v>0</v>
      </c>
      <c s="9">
        <f>OFFSET(Picture!E415,Info!$G$9,Info!$H$9)</f>
        <v>0</v>
      </c>
      <c s="39" t="str">
        <f t="shared" si="126"/>
        <v>NA</v>
      </c>
      <c s="39" t="str">
        <f t="shared" si="163"/>
        <v>NA</v>
      </c>
      <c s="39" t="str">
        <f t="shared" si="164"/>
        <v>NA</v>
      </c>
      <c s="9">
        <f>OFFSET(Picture!F415,Info!$G$9,Info!$H$9)</f>
        <v>0</v>
      </c>
      <c s="9">
        <f>OFFSET(Picture!G415,Info!$G$9,Info!$H$9)</f>
        <v>0</v>
      </c>
      <c s="39" t="str">
        <f t="shared" si="127"/>
        <v>NA</v>
      </c>
      <c s="39" t="str">
        <f t="shared" si="165"/>
        <v>NA</v>
      </c>
      <c s="39" t="str">
        <f t="shared" si="166"/>
        <v>NA</v>
      </c>
      <c s="9">
        <f>OFFSET(Picture!H415,Info!$G$9,Info!$H$9)</f>
        <v>0</v>
      </c>
      <c s="9">
        <f>OFFSET(Picture!I415,Info!$G$9,Info!$H$9)</f>
        <v>0</v>
      </c>
      <c s="39" t="str">
        <f t="shared" si="128"/>
        <v>NA</v>
      </c>
      <c s="39" t="str">
        <f t="shared" si="167"/>
        <v>NA</v>
      </c>
      <c s="39" t="str">
        <f t="shared" si="168"/>
        <v>NA</v>
      </c>
      <c s="9">
        <f>OFFSET(Picture!J415,Info!$G$9,Info!$H$9)</f>
        <v>0</v>
      </c>
      <c s="9">
        <f>OFFSET(Picture!K415,Info!$G$9,Info!$H$9)</f>
        <v>0</v>
      </c>
      <c s="39" t="str">
        <f t="shared" si="129"/>
        <v>NA</v>
      </c>
      <c s="39" t="str">
        <f t="shared" si="169"/>
        <v>NA</v>
      </c>
      <c s="39" t="str">
        <f t="shared" si="170"/>
        <v>NA</v>
      </c>
      <c s="9">
        <f>OFFSET(Picture!L415,Info!$G$9,Info!$H$9)</f>
        <v>0</v>
      </c>
    </row>
    <row r="259" spans="1:26" ht="13.5">
      <c r="A259" s="7">
        <f>OFFSET(Picture!B416,Info!$G$9,0)</f>
        <v>0</v>
      </c>
      <c s="8">
        <f>OFFSET(Picture!C416,Info!$G$9,Info!$H$9)</f>
        <v>0</v>
      </c>
      <c s="36" t="str">
        <f t="shared" si="125"/>
        <v>NA</v>
      </c>
      <c s="36" t="str">
        <f t="shared" si="161"/>
        <v>NA</v>
      </c>
      <c s="36" t="str">
        <f t="shared" si="162"/>
        <v>NA</v>
      </c>
      <c s="8">
        <f>OFFSET(Picture!D416,Info!$G$9,Info!$H$9)</f>
        <v>0</v>
      </c>
      <c s="8">
        <f>OFFSET(Picture!E416,Info!$G$9,Info!$H$9)</f>
        <v>0</v>
      </c>
      <c s="36" t="str">
        <f t="shared" si="126"/>
        <v>NA</v>
      </c>
      <c s="36" t="str">
        <f t="shared" si="163"/>
        <v>NA</v>
      </c>
      <c s="36" t="str">
        <f t="shared" si="164"/>
        <v>NA</v>
      </c>
      <c s="8">
        <f>OFFSET(Picture!F416,Info!$G$9,Info!$H$9)</f>
        <v>0</v>
      </c>
      <c s="8">
        <f>OFFSET(Picture!G416,Info!$G$9,Info!$H$9)</f>
        <v>0</v>
      </c>
      <c s="36" t="str">
        <f t="shared" si="127"/>
        <v>NA</v>
      </c>
      <c s="36" t="str">
        <f t="shared" si="165"/>
        <v>NA</v>
      </c>
      <c s="36" t="str">
        <f t="shared" si="166"/>
        <v>NA</v>
      </c>
      <c s="8">
        <f>OFFSET(Picture!H416,Info!$G$9,Info!$H$9)</f>
        <v>0</v>
      </c>
      <c s="8">
        <f>OFFSET(Picture!I416,Info!$G$9,Info!$H$9)</f>
        <v>0</v>
      </c>
      <c s="36" t="str">
        <f t="shared" si="128"/>
        <v>NA</v>
      </c>
      <c s="36" t="str">
        <f t="shared" si="167"/>
        <v>NA</v>
      </c>
      <c s="36" t="str">
        <f t="shared" si="168"/>
        <v>NA</v>
      </c>
      <c s="8">
        <f>OFFSET(Picture!J416,Info!$G$9,Info!$H$9)</f>
        <v>0</v>
      </c>
      <c s="8">
        <f>OFFSET(Picture!K416,Info!$G$9,Info!$H$9)</f>
        <v>0</v>
      </c>
      <c s="36" t="str">
        <f t="shared" si="129"/>
        <v>NA</v>
      </c>
      <c s="36" t="str">
        <f t="shared" si="169"/>
        <v>NA</v>
      </c>
      <c s="36" t="str">
        <f t="shared" si="170"/>
        <v>NA</v>
      </c>
      <c s="8">
        <f>OFFSET(Picture!L416,Info!$G$9,Info!$H$9)</f>
        <v>0</v>
      </c>
    </row>
    <row r="260" spans="1:26" ht="13.5">
      <c r="A260" s="7">
        <f>OFFSET(Picture!B417,Info!$G$9,0)</f>
        <v>0</v>
      </c>
      <c s="9">
        <f>OFFSET(Picture!C417,Info!$G$9,Info!$H$9)</f>
        <v>0</v>
      </c>
      <c s="39" t="str">
        <f t="shared" si="125"/>
        <v>NA</v>
      </c>
      <c s="39" t="str">
        <f t="shared" si="161"/>
        <v>NA</v>
      </c>
      <c s="39" t="str">
        <f t="shared" si="162"/>
        <v>NA</v>
      </c>
      <c s="9">
        <f>OFFSET(Picture!D417,Info!$G$9,Info!$H$9)</f>
        <v>0</v>
      </c>
      <c s="9">
        <f>OFFSET(Picture!E417,Info!$G$9,Info!$H$9)</f>
        <v>0</v>
      </c>
      <c s="39" t="str">
        <f t="shared" si="126"/>
        <v>NA</v>
      </c>
      <c s="39" t="str">
        <f t="shared" si="163"/>
        <v>NA</v>
      </c>
      <c s="39" t="str">
        <f t="shared" si="164"/>
        <v>NA</v>
      </c>
      <c s="9">
        <f>OFFSET(Picture!F417,Info!$G$9,Info!$H$9)</f>
        <v>0</v>
      </c>
      <c s="9">
        <f>OFFSET(Picture!G417,Info!$G$9,Info!$H$9)</f>
        <v>0</v>
      </c>
      <c s="39" t="str">
        <f t="shared" si="127"/>
        <v>NA</v>
      </c>
      <c s="39" t="str">
        <f t="shared" si="165"/>
        <v>NA</v>
      </c>
      <c s="39" t="str">
        <f t="shared" si="166"/>
        <v>NA</v>
      </c>
      <c s="9">
        <f>OFFSET(Picture!H417,Info!$G$9,Info!$H$9)</f>
        <v>0</v>
      </c>
      <c s="9">
        <f>OFFSET(Picture!I417,Info!$G$9,Info!$H$9)</f>
        <v>0</v>
      </c>
      <c s="39" t="str">
        <f t="shared" si="128"/>
        <v>NA</v>
      </c>
      <c s="39" t="str">
        <f t="shared" si="167"/>
        <v>NA</v>
      </c>
      <c s="39" t="str">
        <f t="shared" si="168"/>
        <v>NA</v>
      </c>
      <c s="9">
        <f>OFFSET(Picture!J417,Info!$G$9,Info!$H$9)</f>
        <v>0</v>
      </c>
      <c s="9">
        <f>OFFSET(Picture!K417,Info!$G$9,Info!$H$9)</f>
        <v>0</v>
      </c>
      <c s="39" t="str">
        <f t="shared" si="129"/>
        <v>NA</v>
      </c>
      <c s="39" t="str">
        <f t="shared" si="169"/>
        <v>NA</v>
      </c>
      <c s="39" t="str">
        <f t="shared" si="170"/>
        <v>NA</v>
      </c>
      <c s="9">
        <f>OFFSET(Picture!L417,Info!$G$9,Info!$H$9)</f>
        <v>0</v>
      </c>
    </row>
    <row r="261" spans="1:26" ht="13.5">
      <c r="A261" s="7">
        <f>OFFSET(Picture!B418,Info!$G$9,0)</f>
        <v>0</v>
      </c>
      <c s="8">
        <f>OFFSET(Picture!C418,Info!$G$9,Info!$H$9)</f>
        <v>0</v>
      </c>
      <c s="36" t="str">
        <f t="shared" si="125"/>
        <v>NA</v>
      </c>
      <c s="36" t="str">
        <f t="shared" si="161"/>
        <v>NA</v>
      </c>
      <c s="36" t="str">
        <f t="shared" si="162"/>
        <v>NA</v>
      </c>
      <c s="8">
        <f>OFFSET(Picture!D418,Info!$G$9,Info!$H$9)</f>
        <v>0</v>
      </c>
      <c s="8">
        <f>OFFSET(Picture!E418,Info!$G$9,Info!$H$9)</f>
        <v>0</v>
      </c>
      <c s="36" t="str">
        <f t="shared" si="126"/>
        <v>NA</v>
      </c>
      <c s="36" t="str">
        <f t="shared" si="163"/>
        <v>NA</v>
      </c>
      <c s="36" t="str">
        <f t="shared" si="164"/>
        <v>NA</v>
      </c>
      <c s="8">
        <f>OFFSET(Picture!F418,Info!$G$9,Info!$H$9)</f>
        <v>0</v>
      </c>
      <c s="8">
        <f>OFFSET(Picture!G418,Info!$G$9,Info!$H$9)</f>
        <v>0</v>
      </c>
      <c s="36" t="str">
        <f t="shared" si="127"/>
        <v>NA</v>
      </c>
      <c s="36" t="str">
        <f t="shared" si="165"/>
        <v>NA</v>
      </c>
      <c s="36" t="str">
        <f t="shared" si="166"/>
        <v>NA</v>
      </c>
      <c s="8">
        <f>OFFSET(Picture!H418,Info!$G$9,Info!$H$9)</f>
        <v>0</v>
      </c>
      <c s="8">
        <f>OFFSET(Picture!I418,Info!$G$9,Info!$H$9)</f>
        <v>0</v>
      </c>
      <c s="36" t="str">
        <f t="shared" si="128"/>
        <v>NA</v>
      </c>
      <c s="36" t="str">
        <f t="shared" si="167"/>
        <v>NA</v>
      </c>
      <c s="36" t="str">
        <f t="shared" si="168"/>
        <v>NA</v>
      </c>
      <c s="8">
        <f>OFFSET(Picture!J418,Info!$G$9,Info!$H$9)</f>
        <v>0</v>
      </c>
      <c s="8">
        <f>OFFSET(Picture!K418,Info!$G$9,Info!$H$9)</f>
        <v>0</v>
      </c>
      <c s="36" t="str">
        <f t="shared" si="129"/>
        <v>NA</v>
      </c>
      <c s="36" t="str">
        <f t="shared" si="169"/>
        <v>NA</v>
      </c>
      <c s="36" t="str">
        <f t="shared" si="170"/>
        <v>NA</v>
      </c>
      <c s="8">
        <f>OFFSET(Picture!L418,Info!$G$9,Info!$H$9)</f>
        <v>0</v>
      </c>
    </row>
    <row r="262" spans="1:26" ht="13.5">
      <c r="A262" s="7">
        <f>OFFSET(Picture!B419,Info!$G$9,0)</f>
        <v>0</v>
      </c>
      <c s="9">
        <f>OFFSET(Picture!C419,Info!$G$9,Info!$H$9)</f>
        <v>0</v>
      </c>
      <c s="39" t="str">
        <f t="shared" si="125"/>
        <v>NA</v>
      </c>
      <c s="39" t="str">
        <f t="shared" si="161"/>
        <v>NA</v>
      </c>
      <c s="39" t="str">
        <f t="shared" si="162"/>
        <v>NA</v>
      </c>
      <c s="9">
        <f>OFFSET(Picture!D419,Info!$G$9,Info!$H$9)</f>
        <v>0</v>
      </c>
      <c s="9">
        <f>OFFSET(Picture!E419,Info!$G$9,Info!$H$9)</f>
        <v>0</v>
      </c>
      <c s="39" t="str">
        <f t="shared" si="126"/>
        <v>NA</v>
      </c>
      <c s="39" t="str">
        <f t="shared" si="163"/>
        <v>NA</v>
      </c>
      <c s="39" t="str">
        <f t="shared" si="164"/>
        <v>NA</v>
      </c>
      <c s="9">
        <f>OFFSET(Picture!F419,Info!$G$9,Info!$H$9)</f>
        <v>0</v>
      </c>
      <c s="9">
        <f>OFFSET(Picture!G419,Info!$G$9,Info!$H$9)</f>
        <v>0</v>
      </c>
      <c s="39" t="str">
        <f t="shared" si="127"/>
        <v>NA</v>
      </c>
      <c s="39" t="str">
        <f t="shared" si="165"/>
        <v>NA</v>
      </c>
      <c s="39" t="str">
        <f t="shared" si="166"/>
        <v>NA</v>
      </c>
      <c s="9">
        <f>OFFSET(Picture!H419,Info!$G$9,Info!$H$9)</f>
        <v>0</v>
      </c>
      <c s="9">
        <f>OFFSET(Picture!I419,Info!$G$9,Info!$H$9)</f>
        <v>0</v>
      </c>
      <c s="39" t="str">
        <f t="shared" si="128"/>
        <v>NA</v>
      </c>
      <c s="39" t="str">
        <f t="shared" si="167"/>
        <v>NA</v>
      </c>
      <c s="39" t="str">
        <f t="shared" si="168"/>
        <v>NA</v>
      </c>
      <c s="9">
        <f>OFFSET(Picture!J419,Info!$G$9,Info!$H$9)</f>
        <v>0</v>
      </c>
      <c s="9">
        <f>OFFSET(Picture!K419,Info!$G$9,Info!$H$9)</f>
        <v>0</v>
      </c>
      <c s="39" t="str">
        <f t="shared" si="129"/>
        <v>NA</v>
      </c>
      <c s="39" t="str">
        <f t="shared" si="169"/>
        <v>NA</v>
      </c>
      <c s="39" t="str">
        <f t="shared" si="170"/>
        <v>NA</v>
      </c>
      <c s="9">
        <f>OFFSET(Picture!L419,Info!$G$9,Info!$H$9)</f>
        <v>0</v>
      </c>
    </row>
    <row r="263" spans="1:26" ht="13.5">
      <c r="A263" s="7">
        <f>OFFSET(Picture!B420,Info!$G$9,0)</f>
        <v>0</v>
      </c>
      <c s="8">
        <f>OFFSET(Picture!C420,Info!$G$9,Info!$H$9)</f>
        <v>0</v>
      </c>
      <c s="36" t="str">
        <f t="shared" ref="C263:C326" si="171">IF(ISERROR((B263-F263)/F263*100),"NA",(B263-F263)/F263*100)</f>
        <v>NA</v>
      </c>
      <c s="36" t="str">
        <f t="shared" si="161"/>
        <v>NA</v>
      </c>
      <c s="36" t="str">
        <f t="shared" si="162"/>
        <v>NA</v>
      </c>
      <c s="8">
        <f>OFFSET(Picture!D420,Info!$G$9,Info!$H$9)</f>
        <v>0</v>
      </c>
      <c s="8">
        <f>OFFSET(Picture!E420,Info!$G$9,Info!$H$9)</f>
        <v>0</v>
      </c>
      <c s="36" t="str">
        <f t="shared" ref="H263:H326" si="172">IF(ISERROR((G263-K263)/K263*100),"NA",(G263-K263)/K263*100)</f>
        <v>NA</v>
      </c>
      <c s="36" t="str">
        <f t="shared" si="163"/>
        <v>NA</v>
      </c>
      <c s="36" t="str">
        <f t="shared" si="164"/>
        <v>NA</v>
      </c>
      <c s="8">
        <f>OFFSET(Picture!F420,Info!$G$9,Info!$H$9)</f>
        <v>0</v>
      </c>
      <c s="8">
        <f>OFFSET(Picture!G420,Info!$G$9,Info!$H$9)</f>
        <v>0</v>
      </c>
      <c s="36" t="str">
        <f t="shared" ref="M263:M326" si="173">IF(ISERROR((L263-P263)/P263*100),"NA",(L263-P263)/P263*100)</f>
        <v>NA</v>
      </c>
      <c s="36" t="str">
        <f t="shared" si="165"/>
        <v>NA</v>
      </c>
      <c s="36" t="str">
        <f t="shared" si="166"/>
        <v>NA</v>
      </c>
      <c s="8">
        <f>OFFSET(Picture!H420,Info!$G$9,Info!$H$9)</f>
        <v>0</v>
      </c>
      <c s="8">
        <f>OFFSET(Picture!I420,Info!$G$9,Info!$H$9)</f>
        <v>0</v>
      </c>
      <c s="36" t="str">
        <f t="shared" ref="R263:R326" si="174">IF(ISERROR((Q263-U263)/U263*100),"NA",(Q263-U263)/U263*100)</f>
        <v>NA</v>
      </c>
      <c s="36" t="str">
        <f t="shared" si="167"/>
        <v>NA</v>
      </c>
      <c s="36" t="str">
        <f t="shared" si="168"/>
        <v>NA</v>
      </c>
      <c s="8">
        <f>OFFSET(Picture!J420,Info!$G$9,Info!$H$9)</f>
        <v>0</v>
      </c>
      <c s="8">
        <f>OFFSET(Picture!K420,Info!$G$9,Info!$H$9)</f>
        <v>0</v>
      </c>
      <c s="36" t="str">
        <f t="shared" ref="W263:W326" si="175">IF(ISERROR((V263-Z263)/Z263*100),"NA",(V263-Z263)/Z263*100)</f>
        <v>NA</v>
      </c>
      <c s="36" t="str">
        <f t="shared" si="169"/>
        <v>NA</v>
      </c>
      <c s="36" t="str">
        <f t="shared" si="170"/>
        <v>NA</v>
      </c>
      <c s="8">
        <f>OFFSET(Picture!L420,Info!$G$9,Info!$H$9)</f>
        <v>0</v>
      </c>
    </row>
    <row r="264" spans="1:26" ht="13.5">
      <c r="A264" s="7">
        <f>OFFSET(Picture!B421,Info!$G$9,0)</f>
        <v>0</v>
      </c>
      <c s="9">
        <f>OFFSET(Picture!C421,Info!$G$9,Info!$H$9)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OFFSET(Picture!D421,Info!$G$9,Info!$H$9)</f>
        <v>0</v>
      </c>
      <c s="9">
        <f>OFFSET(Picture!E421,Info!$G$9,Info!$H$9)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OFFSET(Picture!F421,Info!$G$9,Info!$H$9)</f>
        <v>0</v>
      </c>
      <c s="9">
        <f>OFFSET(Picture!G421,Info!$G$9,Info!$H$9)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OFFSET(Picture!H421,Info!$G$9,Info!$H$9)</f>
        <v>0</v>
      </c>
      <c s="9">
        <f>OFFSET(Picture!I421,Info!$G$9,Info!$H$9)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OFFSET(Picture!J421,Info!$G$9,Info!$H$9)</f>
        <v>0</v>
      </c>
      <c s="9">
        <f>OFFSET(Picture!K421,Info!$G$9,Info!$H$9)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OFFSET(Picture!L421,Info!$G$9,Info!$H$9)</f>
        <v>0</v>
      </c>
    </row>
    <row r="265" spans="1:26" ht="13.5">
      <c r="A265" s="7">
        <f>OFFSET(Picture!B422,Info!$G$9,0)</f>
        <v>0</v>
      </c>
      <c s="8">
        <f>OFFSET(Picture!C422,Info!$G$9,Info!$H$9)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OFFSET(Picture!D422,Info!$G$9,Info!$H$9)</f>
        <v>0</v>
      </c>
      <c s="8">
        <f>OFFSET(Picture!E422,Info!$G$9,Info!$H$9)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OFFSET(Picture!F422,Info!$G$9,Info!$H$9)</f>
        <v>0</v>
      </c>
      <c s="8">
        <f>OFFSET(Picture!G422,Info!$G$9,Info!$H$9)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OFFSET(Picture!H422,Info!$G$9,Info!$H$9)</f>
        <v>0</v>
      </c>
      <c s="8">
        <f>OFFSET(Picture!I422,Info!$G$9,Info!$H$9)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OFFSET(Picture!J422,Info!$G$9,Info!$H$9)</f>
        <v>0</v>
      </c>
      <c s="8">
        <f>OFFSET(Picture!K422,Info!$G$9,Info!$H$9)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OFFSET(Picture!L422,Info!$G$9,Info!$H$9)</f>
        <v>0</v>
      </c>
    </row>
    <row r="266" spans="1:26" ht="13.5">
      <c r="A266" s="7">
        <f>OFFSET(Picture!B423,Info!$G$9,0)</f>
        <v>0</v>
      </c>
      <c s="9">
        <f>OFFSET(Picture!C423,Info!$G$9,Info!$H$9)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OFFSET(Picture!D423,Info!$G$9,Info!$H$9)</f>
        <v>0</v>
      </c>
      <c s="9">
        <f>OFFSET(Picture!E423,Info!$G$9,Info!$H$9)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OFFSET(Picture!F423,Info!$G$9,Info!$H$9)</f>
        <v>0</v>
      </c>
      <c s="9">
        <f>OFFSET(Picture!G423,Info!$G$9,Info!$H$9)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OFFSET(Picture!H423,Info!$G$9,Info!$H$9)</f>
        <v>0</v>
      </c>
      <c s="9">
        <f>OFFSET(Picture!I423,Info!$G$9,Info!$H$9)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OFFSET(Picture!J423,Info!$G$9,Info!$H$9)</f>
        <v>0</v>
      </c>
      <c s="9">
        <f>OFFSET(Picture!K423,Info!$G$9,Info!$H$9)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OFFSET(Picture!L423,Info!$G$9,Info!$H$9)</f>
        <v>0</v>
      </c>
    </row>
    <row r="267" spans="1:26" ht="13.5">
      <c r="A267" s="7">
        <f>OFFSET(Picture!B424,Info!$G$9,0)</f>
        <v>0</v>
      </c>
      <c s="8">
        <f>OFFSET(Picture!C424,Info!$G$9,Info!$H$9)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OFFSET(Picture!D424,Info!$G$9,Info!$H$9)</f>
        <v>0</v>
      </c>
      <c s="8">
        <f>OFFSET(Picture!E424,Info!$G$9,Info!$H$9)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OFFSET(Picture!F424,Info!$G$9,Info!$H$9)</f>
        <v>0</v>
      </c>
      <c s="8">
        <f>OFFSET(Picture!G424,Info!$G$9,Info!$H$9)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OFFSET(Picture!H424,Info!$G$9,Info!$H$9)</f>
        <v>0</v>
      </c>
      <c s="8">
        <f>OFFSET(Picture!I424,Info!$G$9,Info!$H$9)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OFFSET(Picture!J424,Info!$G$9,Info!$H$9)</f>
        <v>0</v>
      </c>
      <c s="8">
        <f>OFFSET(Picture!K424,Info!$G$9,Info!$H$9)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OFFSET(Picture!L424,Info!$G$9,Info!$H$9)</f>
        <v>0</v>
      </c>
    </row>
    <row r="268" spans="1:26" ht="13.5">
      <c r="A268" s="7">
        <f>OFFSET(Picture!B425,Info!$G$9,0)</f>
        <v>0</v>
      </c>
      <c s="9">
        <f>OFFSET(Picture!C425,Info!$G$9,Info!$H$9)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OFFSET(Picture!D425,Info!$G$9,Info!$H$9)</f>
        <v>0</v>
      </c>
      <c s="9">
        <f>OFFSET(Picture!E425,Info!$G$9,Info!$H$9)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OFFSET(Picture!F425,Info!$G$9,Info!$H$9)</f>
        <v>0</v>
      </c>
      <c s="9">
        <f>OFFSET(Picture!G425,Info!$G$9,Info!$H$9)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OFFSET(Picture!H425,Info!$G$9,Info!$H$9)</f>
        <v>0</v>
      </c>
      <c s="9">
        <f>OFFSET(Picture!I425,Info!$G$9,Info!$H$9)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OFFSET(Picture!J425,Info!$G$9,Info!$H$9)</f>
        <v>0</v>
      </c>
      <c s="9">
        <f>OFFSET(Picture!K425,Info!$G$9,Info!$H$9)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OFFSET(Picture!L425,Info!$G$9,Info!$H$9)</f>
        <v>0</v>
      </c>
    </row>
    <row r="269" spans="1:26" ht="13.5">
      <c r="A269" s="7">
        <f>OFFSET(Picture!B426,Info!$G$9,0)</f>
        <v>0</v>
      </c>
      <c s="8">
        <f>OFFSET(Picture!C426,Info!$G$9,Info!$H$9)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OFFSET(Picture!D426,Info!$G$9,Info!$H$9)</f>
        <v>0</v>
      </c>
      <c s="8">
        <f>OFFSET(Picture!E426,Info!$G$9,Info!$H$9)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OFFSET(Picture!F426,Info!$G$9,Info!$H$9)</f>
        <v>0</v>
      </c>
      <c s="8">
        <f>OFFSET(Picture!G426,Info!$G$9,Info!$H$9)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OFFSET(Picture!H426,Info!$G$9,Info!$H$9)</f>
        <v>0</v>
      </c>
      <c s="8">
        <f>OFFSET(Picture!I426,Info!$G$9,Info!$H$9)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OFFSET(Picture!J426,Info!$G$9,Info!$H$9)</f>
        <v>0</v>
      </c>
      <c s="8">
        <f>OFFSET(Picture!K426,Info!$G$9,Info!$H$9)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OFFSET(Picture!L426,Info!$G$9,Info!$H$9)</f>
        <v>0</v>
      </c>
    </row>
    <row r="270" spans="1:26" ht="13.5">
      <c r="A270" s="7">
        <f>OFFSET(Picture!B427,Info!$G$9,0)</f>
        <v>0</v>
      </c>
      <c s="9">
        <f>OFFSET(Picture!C427,Info!$G$9,Info!$H$9)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OFFSET(Picture!D427,Info!$G$9,Info!$H$9)</f>
        <v>0</v>
      </c>
      <c s="9">
        <f>OFFSET(Picture!E427,Info!$G$9,Info!$H$9)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OFFSET(Picture!F427,Info!$G$9,Info!$H$9)</f>
        <v>0</v>
      </c>
      <c s="9">
        <f>OFFSET(Picture!G427,Info!$G$9,Info!$H$9)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OFFSET(Picture!H427,Info!$G$9,Info!$H$9)</f>
        <v>0</v>
      </c>
      <c s="9">
        <f>OFFSET(Picture!I427,Info!$G$9,Info!$H$9)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OFFSET(Picture!J427,Info!$G$9,Info!$H$9)</f>
        <v>0</v>
      </c>
      <c s="9">
        <f>OFFSET(Picture!K427,Info!$G$9,Info!$H$9)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OFFSET(Picture!L427,Info!$G$9,Info!$H$9)</f>
        <v>0</v>
      </c>
    </row>
    <row r="271" spans="1:26" ht="13.5">
      <c r="A271" s="7">
        <f>OFFSET(Picture!B428,Info!$G$9,0)</f>
        <v>0</v>
      </c>
      <c s="8">
        <f>OFFSET(Picture!C428,Info!$G$9,Info!$H$9)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OFFSET(Picture!D428,Info!$G$9,Info!$H$9)</f>
        <v>0</v>
      </c>
      <c s="8">
        <f>OFFSET(Picture!E428,Info!$G$9,Info!$H$9)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OFFSET(Picture!F428,Info!$G$9,Info!$H$9)</f>
        <v>0</v>
      </c>
      <c s="8">
        <f>OFFSET(Picture!G428,Info!$G$9,Info!$H$9)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OFFSET(Picture!H428,Info!$G$9,Info!$H$9)</f>
        <v>0</v>
      </c>
      <c s="8">
        <f>OFFSET(Picture!I428,Info!$G$9,Info!$H$9)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OFFSET(Picture!J428,Info!$G$9,Info!$H$9)</f>
        <v>0</v>
      </c>
      <c s="8">
        <f>OFFSET(Picture!K428,Info!$G$9,Info!$H$9)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OFFSET(Picture!L428,Info!$G$9,Info!$H$9)</f>
        <v>0</v>
      </c>
    </row>
    <row r="272" spans="1:26" ht="13.5">
      <c r="A272" s="7">
        <f>OFFSET(Picture!B429,Info!$G$9,0)</f>
        <v>0</v>
      </c>
      <c s="9">
        <f>OFFSET(Picture!C429,Info!$G$9,Info!$H$9)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OFFSET(Picture!D429,Info!$G$9,Info!$H$9)</f>
        <v>0</v>
      </c>
      <c s="9">
        <f>OFFSET(Picture!E429,Info!$G$9,Info!$H$9)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OFFSET(Picture!F429,Info!$G$9,Info!$H$9)</f>
        <v>0</v>
      </c>
      <c s="9">
        <f>OFFSET(Picture!G429,Info!$G$9,Info!$H$9)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OFFSET(Picture!H429,Info!$G$9,Info!$H$9)</f>
        <v>0</v>
      </c>
      <c s="9">
        <f>OFFSET(Picture!I429,Info!$G$9,Info!$H$9)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OFFSET(Picture!J429,Info!$G$9,Info!$H$9)</f>
        <v>0</v>
      </c>
      <c s="9">
        <f>OFFSET(Picture!K429,Info!$G$9,Info!$H$9)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OFFSET(Picture!L429,Info!$G$9,Info!$H$9)</f>
        <v>0</v>
      </c>
    </row>
    <row r="273" spans="1:26" ht="13.5">
      <c r="A273" s="7">
        <f>OFFSET(Picture!B430,Info!$G$9,0)</f>
        <v>0</v>
      </c>
      <c s="8">
        <f>OFFSET(Picture!C430,Info!$G$9,Info!$H$9)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OFFSET(Picture!D430,Info!$G$9,Info!$H$9)</f>
        <v>0</v>
      </c>
      <c s="8">
        <f>OFFSET(Picture!E430,Info!$G$9,Info!$H$9)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OFFSET(Picture!F430,Info!$G$9,Info!$H$9)</f>
        <v>0</v>
      </c>
      <c s="8">
        <f>OFFSET(Picture!G430,Info!$G$9,Info!$H$9)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OFFSET(Picture!H430,Info!$G$9,Info!$H$9)</f>
        <v>0</v>
      </c>
      <c s="8">
        <f>OFFSET(Picture!I430,Info!$G$9,Info!$H$9)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OFFSET(Picture!J430,Info!$G$9,Info!$H$9)</f>
        <v>0</v>
      </c>
      <c s="8">
        <f>OFFSET(Picture!K430,Info!$G$9,Info!$H$9)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OFFSET(Picture!L430,Info!$G$9,Info!$H$9)</f>
        <v>0</v>
      </c>
    </row>
    <row r="274" spans="1:26" ht="13.5">
      <c r="A274" s="7">
        <f>OFFSET(Picture!B431,Info!$G$9,0)</f>
        <v>0</v>
      </c>
      <c s="9">
        <f>OFFSET(Picture!C431,Info!$G$9,Info!$H$9)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OFFSET(Picture!D431,Info!$G$9,Info!$H$9)</f>
        <v>0</v>
      </c>
      <c s="9">
        <f>OFFSET(Picture!E431,Info!$G$9,Info!$H$9)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OFFSET(Picture!F431,Info!$G$9,Info!$H$9)</f>
        <v>0</v>
      </c>
      <c s="9">
        <f>OFFSET(Picture!G431,Info!$G$9,Info!$H$9)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OFFSET(Picture!H431,Info!$G$9,Info!$H$9)</f>
        <v>0</v>
      </c>
      <c s="9">
        <f>OFFSET(Picture!I431,Info!$G$9,Info!$H$9)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OFFSET(Picture!J431,Info!$G$9,Info!$H$9)</f>
        <v>0</v>
      </c>
      <c s="9">
        <f>OFFSET(Picture!K431,Info!$G$9,Info!$H$9)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OFFSET(Picture!L431,Info!$G$9,Info!$H$9)</f>
        <v>0</v>
      </c>
    </row>
    <row r="275" spans="1:26" ht="13.5">
      <c r="A275" s="7">
        <f>OFFSET(Picture!B432,Info!$G$9,0)</f>
        <v>0</v>
      </c>
      <c s="8">
        <f>OFFSET(Picture!C432,Info!$G$9,Info!$H$9)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OFFSET(Picture!D432,Info!$G$9,Info!$H$9)</f>
        <v>0</v>
      </c>
      <c s="8">
        <f>OFFSET(Picture!E432,Info!$G$9,Info!$H$9)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OFFSET(Picture!F432,Info!$G$9,Info!$H$9)</f>
        <v>0</v>
      </c>
      <c s="8">
        <f>OFFSET(Picture!G432,Info!$G$9,Info!$H$9)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OFFSET(Picture!H432,Info!$G$9,Info!$H$9)</f>
        <v>0</v>
      </c>
      <c s="8">
        <f>OFFSET(Picture!I432,Info!$G$9,Info!$H$9)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OFFSET(Picture!J432,Info!$G$9,Info!$H$9)</f>
        <v>0</v>
      </c>
      <c s="8">
        <f>OFFSET(Picture!K432,Info!$G$9,Info!$H$9)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OFFSET(Picture!L432,Info!$G$9,Info!$H$9)</f>
        <v>0</v>
      </c>
    </row>
    <row r="276" spans="1:26" ht="13.5">
      <c r="A276" s="7">
        <f>OFFSET(Picture!B433,Info!$G$9,0)</f>
        <v>0</v>
      </c>
      <c s="9">
        <f>OFFSET(Picture!C433,Info!$G$9,Info!$H$9)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OFFSET(Picture!D433,Info!$G$9,Info!$H$9)</f>
        <v>0</v>
      </c>
      <c s="9">
        <f>OFFSET(Picture!E433,Info!$G$9,Info!$H$9)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OFFSET(Picture!F433,Info!$G$9,Info!$H$9)</f>
        <v>0</v>
      </c>
      <c s="9">
        <f>OFFSET(Picture!G433,Info!$G$9,Info!$H$9)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OFFSET(Picture!H433,Info!$G$9,Info!$H$9)</f>
        <v>0</v>
      </c>
      <c s="9">
        <f>OFFSET(Picture!I433,Info!$G$9,Info!$H$9)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OFFSET(Picture!J433,Info!$G$9,Info!$H$9)</f>
        <v>0</v>
      </c>
      <c s="9">
        <f>OFFSET(Picture!K433,Info!$G$9,Info!$H$9)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OFFSET(Picture!L433,Info!$G$9,Info!$H$9)</f>
        <v>0</v>
      </c>
    </row>
    <row r="277" spans="1:26" ht="13.5">
      <c r="A277" s="7">
        <f>OFFSET(Picture!B434,Info!$G$9,0)</f>
        <v>0</v>
      </c>
      <c s="8">
        <f>OFFSET(Picture!C434,Info!$G$9,Info!$H$9)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OFFSET(Picture!D434,Info!$G$9,Info!$H$9)</f>
        <v>0</v>
      </c>
      <c s="8">
        <f>OFFSET(Picture!E434,Info!$G$9,Info!$H$9)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OFFSET(Picture!F434,Info!$G$9,Info!$H$9)</f>
        <v>0</v>
      </c>
      <c s="8">
        <f>OFFSET(Picture!G434,Info!$G$9,Info!$H$9)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OFFSET(Picture!H434,Info!$G$9,Info!$H$9)</f>
        <v>0</v>
      </c>
      <c s="8">
        <f>OFFSET(Picture!I434,Info!$G$9,Info!$H$9)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OFFSET(Picture!J434,Info!$G$9,Info!$H$9)</f>
        <v>0</v>
      </c>
      <c s="8">
        <f>OFFSET(Picture!K434,Info!$G$9,Info!$H$9)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OFFSET(Picture!L434,Info!$G$9,Info!$H$9)</f>
        <v>0</v>
      </c>
    </row>
    <row r="278" spans="1:26" ht="13.5">
      <c r="A278" s="7">
        <f>OFFSET(Picture!B435,Info!$G$9,0)</f>
        <v>0</v>
      </c>
      <c s="9">
        <f>OFFSET(Picture!C435,Info!$G$9,Info!$H$9)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OFFSET(Picture!D435,Info!$G$9,Info!$H$9)</f>
        <v>0</v>
      </c>
      <c s="9">
        <f>OFFSET(Picture!E435,Info!$G$9,Info!$H$9)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OFFSET(Picture!F435,Info!$G$9,Info!$H$9)</f>
        <v>0</v>
      </c>
      <c s="9">
        <f>OFFSET(Picture!G435,Info!$G$9,Info!$H$9)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OFFSET(Picture!H435,Info!$G$9,Info!$H$9)</f>
        <v>0</v>
      </c>
      <c s="9">
        <f>OFFSET(Picture!I435,Info!$G$9,Info!$H$9)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OFFSET(Picture!J435,Info!$G$9,Info!$H$9)</f>
        <v>0</v>
      </c>
      <c s="9">
        <f>OFFSET(Picture!K435,Info!$G$9,Info!$H$9)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OFFSET(Picture!L435,Info!$G$9,Info!$H$9)</f>
        <v>0</v>
      </c>
    </row>
    <row r="279" spans="1:26" ht="13.5">
      <c r="A279" s="7">
        <f>OFFSET(Picture!B436,Info!$G$9,0)</f>
        <v>0</v>
      </c>
      <c s="8">
        <f>OFFSET(Picture!C436,Info!$G$9,Info!$H$9)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OFFSET(Picture!D436,Info!$G$9,Info!$H$9)</f>
        <v>0</v>
      </c>
      <c s="8">
        <f>OFFSET(Picture!E436,Info!$G$9,Info!$H$9)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OFFSET(Picture!F436,Info!$G$9,Info!$H$9)</f>
        <v>0</v>
      </c>
      <c s="8">
        <f>OFFSET(Picture!G436,Info!$G$9,Info!$H$9)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OFFSET(Picture!H436,Info!$G$9,Info!$H$9)</f>
        <v>0</v>
      </c>
      <c s="8">
        <f>OFFSET(Picture!I436,Info!$G$9,Info!$H$9)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OFFSET(Picture!J436,Info!$G$9,Info!$H$9)</f>
        <v>0</v>
      </c>
      <c s="8">
        <f>OFFSET(Picture!K436,Info!$G$9,Info!$H$9)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OFFSET(Picture!L436,Info!$G$9,Info!$H$9)</f>
        <v>0</v>
      </c>
    </row>
    <row r="280" spans="1:26" ht="13.5">
      <c r="A280" s="7">
        <f>OFFSET(Picture!B437,Info!$G$9,0)</f>
        <v>0</v>
      </c>
      <c s="9">
        <f>OFFSET(Picture!C437,Info!$G$9,Info!$H$9)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OFFSET(Picture!D437,Info!$G$9,Info!$H$9)</f>
        <v>0</v>
      </c>
      <c s="9">
        <f>OFFSET(Picture!E437,Info!$G$9,Info!$H$9)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OFFSET(Picture!F437,Info!$G$9,Info!$H$9)</f>
        <v>0</v>
      </c>
      <c s="9">
        <f>OFFSET(Picture!G437,Info!$G$9,Info!$H$9)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OFFSET(Picture!H437,Info!$G$9,Info!$H$9)</f>
        <v>0</v>
      </c>
      <c s="9">
        <f>OFFSET(Picture!I437,Info!$G$9,Info!$H$9)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OFFSET(Picture!J437,Info!$G$9,Info!$H$9)</f>
        <v>0</v>
      </c>
      <c s="9">
        <f>OFFSET(Picture!K437,Info!$G$9,Info!$H$9)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OFFSET(Picture!L437,Info!$G$9,Info!$H$9)</f>
        <v>0</v>
      </c>
    </row>
    <row r="281" spans="1:26" ht="13.5">
      <c r="A281" s="7">
        <f>OFFSET(Picture!B438,Info!$G$9,0)</f>
        <v>0</v>
      </c>
      <c s="8">
        <f>OFFSET(Picture!C438,Info!$G$9,Info!$H$9)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OFFSET(Picture!D438,Info!$G$9,Info!$H$9)</f>
        <v>0</v>
      </c>
      <c s="8">
        <f>OFFSET(Picture!E438,Info!$G$9,Info!$H$9)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OFFSET(Picture!F438,Info!$G$9,Info!$H$9)</f>
        <v>0</v>
      </c>
      <c s="8">
        <f>OFFSET(Picture!G438,Info!$G$9,Info!$H$9)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OFFSET(Picture!H438,Info!$G$9,Info!$H$9)</f>
        <v>0</v>
      </c>
      <c s="8">
        <f>OFFSET(Picture!I438,Info!$G$9,Info!$H$9)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OFFSET(Picture!J438,Info!$G$9,Info!$H$9)</f>
        <v>0</v>
      </c>
      <c s="8">
        <f>OFFSET(Picture!K438,Info!$G$9,Info!$H$9)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OFFSET(Picture!L438,Info!$G$9,Info!$H$9)</f>
        <v>0</v>
      </c>
    </row>
    <row r="282" spans="1:26" ht="13.5">
      <c r="A282" s="7">
        <f>OFFSET(Picture!B439,Info!$G$9,0)</f>
        <v>0</v>
      </c>
      <c s="9">
        <f>OFFSET(Picture!C439,Info!$G$9,Info!$H$9)</f>
        <v>0</v>
      </c>
      <c s="39" t="str">
        <f t="shared" si="171"/>
        <v>NA</v>
      </c>
      <c s="39" t="str">
        <f t="shared" si="161"/>
        <v>NA</v>
      </c>
      <c s="39" t="str">
        <f t="shared" si="162"/>
        <v>NA</v>
      </c>
      <c s="9">
        <f>OFFSET(Picture!D439,Info!$G$9,Info!$H$9)</f>
        <v>0</v>
      </c>
      <c s="9">
        <f>OFFSET(Picture!E439,Info!$G$9,Info!$H$9)</f>
        <v>0</v>
      </c>
      <c s="39" t="str">
        <f t="shared" si="172"/>
        <v>NA</v>
      </c>
      <c s="39" t="str">
        <f t="shared" si="163"/>
        <v>NA</v>
      </c>
      <c s="39" t="str">
        <f t="shared" si="164"/>
        <v>NA</v>
      </c>
      <c s="9">
        <f>OFFSET(Picture!F439,Info!$G$9,Info!$H$9)</f>
        <v>0</v>
      </c>
      <c s="9">
        <f>OFFSET(Picture!G439,Info!$G$9,Info!$H$9)</f>
        <v>0</v>
      </c>
      <c s="39" t="str">
        <f t="shared" si="173"/>
        <v>NA</v>
      </c>
      <c s="39" t="str">
        <f t="shared" si="165"/>
        <v>NA</v>
      </c>
      <c s="39" t="str">
        <f t="shared" si="166"/>
        <v>NA</v>
      </c>
      <c s="9">
        <f>OFFSET(Picture!H439,Info!$G$9,Info!$H$9)</f>
        <v>0</v>
      </c>
      <c s="9">
        <f>OFFSET(Picture!I439,Info!$G$9,Info!$H$9)</f>
        <v>0</v>
      </c>
      <c s="39" t="str">
        <f t="shared" si="174"/>
        <v>NA</v>
      </c>
      <c s="39" t="str">
        <f t="shared" si="167"/>
        <v>NA</v>
      </c>
      <c s="39" t="str">
        <f t="shared" si="168"/>
        <v>NA</v>
      </c>
      <c s="9">
        <f>OFFSET(Picture!J439,Info!$G$9,Info!$H$9)</f>
        <v>0</v>
      </c>
      <c s="9">
        <f>OFFSET(Picture!K439,Info!$G$9,Info!$H$9)</f>
        <v>0</v>
      </c>
      <c s="39" t="str">
        <f t="shared" si="175"/>
        <v>NA</v>
      </c>
      <c s="39" t="str">
        <f t="shared" si="169"/>
        <v>NA</v>
      </c>
      <c s="39" t="str">
        <f t="shared" si="170"/>
        <v>NA</v>
      </c>
      <c s="9">
        <f>OFFSET(Picture!L439,Info!$G$9,Info!$H$9)</f>
        <v>0</v>
      </c>
    </row>
    <row r="283" spans="1:26" ht="13.5">
      <c r="A283" s="7">
        <f>OFFSET(Picture!B440,Info!$G$9,0)</f>
        <v>0</v>
      </c>
      <c s="8">
        <f>OFFSET(Picture!C440,Info!$G$9,Info!$H$9)</f>
        <v>0</v>
      </c>
      <c s="36" t="str">
        <f t="shared" si="171"/>
        <v>NA</v>
      </c>
      <c s="36" t="str">
        <f t="shared" si="161"/>
        <v>NA</v>
      </c>
      <c s="36" t="str">
        <f t="shared" si="162"/>
        <v>NA</v>
      </c>
      <c s="8">
        <f>OFFSET(Picture!D440,Info!$G$9,Info!$H$9)</f>
        <v>0</v>
      </c>
      <c s="8">
        <f>OFFSET(Picture!E440,Info!$G$9,Info!$H$9)</f>
        <v>0</v>
      </c>
      <c s="36" t="str">
        <f t="shared" si="172"/>
        <v>NA</v>
      </c>
      <c s="36" t="str">
        <f t="shared" si="163"/>
        <v>NA</v>
      </c>
      <c s="36" t="str">
        <f t="shared" si="164"/>
        <v>NA</v>
      </c>
      <c s="8">
        <f>OFFSET(Picture!F440,Info!$G$9,Info!$H$9)</f>
        <v>0</v>
      </c>
      <c s="8">
        <f>OFFSET(Picture!G440,Info!$G$9,Info!$H$9)</f>
        <v>0</v>
      </c>
      <c s="36" t="str">
        <f t="shared" si="173"/>
        <v>NA</v>
      </c>
      <c s="36" t="str">
        <f t="shared" si="165"/>
        <v>NA</v>
      </c>
      <c s="36" t="str">
        <f t="shared" si="166"/>
        <v>NA</v>
      </c>
      <c s="8">
        <f>OFFSET(Picture!H440,Info!$G$9,Info!$H$9)</f>
        <v>0</v>
      </c>
      <c s="8">
        <f>OFFSET(Picture!I440,Info!$G$9,Info!$H$9)</f>
        <v>0</v>
      </c>
      <c s="36" t="str">
        <f t="shared" si="174"/>
        <v>NA</v>
      </c>
      <c s="36" t="str">
        <f t="shared" si="167"/>
        <v>NA</v>
      </c>
      <c s="36" t="str">
        <f t="shared" si="168"/>
        <v>NA</v>
      </c>
      <c s="8">
        <f>OFFSET(Picture!J440,Info!$G$9,Info!$H$9)</f>
        <v>0</v>
      </c>
      <c s="8">
        <f>OFFSET(Picture!K440,Info!$G$9,Info!$H$9)</f>
        <v>0</v>
      </c>
      <c s="36" t="str">
        <f t="shared" si="175"/>
        <v>NA</v>
      </c>
      <c s="36" t="str">
        <f t="shared" si="169"/>
        <v>NA</v>
      </c>
      <c s="36" t="str">
        <f t="shared" si="170"/>
        <v>NA</v>
      </c>
      <c s="8">
        <f>OFFSET(Picture!L440,Info!$G$9,Info!$H$9)</f>
        <v>0</v>
      </c>
    </row>
    <row r="284" spans="1:26" s="58" customFormat="1" ht="13.5">
      <c r="A284" s="12" t="s">
        <v>224</v>
      </c>
      <c s="113">
        <f>B252-B253-B264-B267-B271-B276-B277-B278-B281-B282-B283</f>
        <v>0</v>
      </c>
      <c s="199" t="str">
        <f t="shared" si="171"/>
        <v>NA</v>
      </c>
      <c s="199" t="str">
        <f t="shared" si="161"/>
        <v>NA</v>
      </c>
      <c s="199" t="str">
        <f t="shared" si="162"/>
        <v>NA</v>
      </c>
      <c s="113">
        <f t="shared" ref="F284:Z284" si="176">F252-F253-F264-F267-F271-F276-F277-F278-F281-F282-F283</f>
        <v>0</v>
      </c>
      <c s="113">
        <f t="shared" si="176"/>
        <v>0</v>
      </c>
      <c s="199" t="str">
        <f t="shared" si="172"/>
        <v>NA</v>
      </c>
      <c s="199" t="str">
        <f t="shared" si="163"/>
        <v>NA</v>
      </c>
      <c s="199" t="str">
        <f t="shared" si="164"/>
        <v>NA</v>
      </c>
      <c s="113">
        <f t="shared" si="176"/>
        <v>0</v>
      </c>
      <c s="113">
        <f t="shared" si="176"/>
        <v>0</v>
      </c>
      <c s="199" t="str">
        <f t="shared" si="173"/>
        <v>NA</v>
      </c>
      <c s="199" t="str">
        <f t="shared" si="165"/>
        <v>NA</v>
      </c>
      <c s="199" t="str">
        <f t="shared" si="166"/>
        <v>NA</v>
      </c>
      <c s="113">
        <f t="shared" si="176"/>
        <v>0</v>
      </c>
      <c s="113">
        <f t="shared" si="176"/>
        <v>0</v>
      </c>
      <c s="199" t="str">
        <f t="shared" si="174"/>
        <v>NA</v>
      </c>
      <c s="199" t="str">
        <f t="shared" si="167"/>
        <v>NA</v>
      </c>
      <c s="199" t="str">
        <f t="shared" si="168"/>
        <v>NA</v>
      </c>
      <c s="113">
        <f t="shared" si="176"/>
        <v>0</v>
      </c>
      <c s="113">
        <f t="shared" si="176"/>
        <v>0</v>
      </c>
      <c s="199" t="str">
        <f t="shared" si="175"/>
        <v>NA</v>
      </c>
      <c s="199" t="str">
        <f t="shared" si="169"/>
        <v>NA</v>
      </c>
      <c s="199" t="str">
        <f t="shared" si="170"/>
        <v>NA</v>
      </c>
      <c s="113">
        <f t="shared" si="176"/>
        <v>0</v>
      </c>
    </row>
    <row r="285" spans="1:26" ht="13.5">
      <c r="A285" s="7">
        <f>OFFSET(Picture!B441,Info!$G$9,0)</f>
        <v>0</v>
      </c>
      <c s="8">
        <f>OFFSET(Picture!C441,Info!$G$9,Info!$H$9)</f>
        <v>0</v>
      </c>
      <c s="36" t="str">
        <f t="shared" si="171"/>
        <v>NA</v>
      </c>
      <c s="36" t="str">
        <f>IF(ISERROR(B285/B$285*100),"NA",B285/B$285*100)</f>
        <v>NA</v>
      </c>
      <c s="36" t="str">
        <f>IF(ISERROR(D285-(F285/F$285*100)),"NA",D285-(F285/F$285*100))</f>
        <v>NA</v>
      </c>
      <c s="8">
        <f>OFFSET(Picture!D441,Info!$G$9,Info!$H$9)</f>
        <v>0</v>
      </c>
      <c s="8">
        <f>OFFSET(Picture!E441,Info!$G$9,Info!$H$9)</f>
        <v>0</v>
      </c>
      <c s="36" t="str">
        <f t="shared" si="172"/>
        <v>NA</v>
      </c>
      <c s="36" t="str">
        <f>IF(ISERROR(G285/G$285*100),"NA",G285/G$285*100)</f>
        <v>NA</v>
      </c>
      <c s="36" t="str">
        <f>IF(ISERROR(I285-(K285/K$285*100)),"NA",I285-(K285/K$285*100))</f>
        <v>NA</v>
      </c>
      <c s="8">
        <f>OFFSET(Picture!F441,Info!$G$9,Info!$H$9)</f>
        <v>0</v>
      </c>
      <c s="8">
        <f>OFFSET(Picture!G441,Info!$G$9,Info!$H$9)</f>
        <v>0</v>
      </c>
      <c s="36" t="str">
        <f t="shared" si="173"/>
        <v>NA</v>
      </c>
      <c s="36" t="str">
        <f>IF(ISERROR(L285/L$285*100),"NA",L285/L$285*100)</f>
        <v>NA</v>
      </c>
      <c s="36" t="str">
        <f>IF(ISERROR(N285-(P285/P$285*100)),"NA",N285-(P285/P$285*100))</f>
        <v>NA</v>
      </c>
      <c s="8">
        <f>OFFSET(Picture!H441,Info!$G$9,Info!$H$9)</f>
        <v>0</v>
      </c>
      <c s="8">
        <f>OFFSET(Picture!I441,Info!$G$9,Info!$H$9)</f>
        <v>0</v>
      </c>
      <c s="36" t="str">
        <f t="shared" si="174"/>
        <v>NA</v>
      </c>
      <c s="36" t="str">
        <f>IF(ISERROR(Q285/Q$285*100),"NA",Q285/Q$285*100)</f>
        <v>NA</v>
      </c>
      <c s="36" t="str">
        <f>IF(ISERROR(S285-(U285/U$285*100)),"NA",S285-(U285/U$285*100))</f>
        <v>NA</v>
      </c>
      <c s="8">
        <f>OFFSET(Picture!J441,Info!$G$9,Info!$H$9)</f>
        <v>0</v>
      </c>
      <c s="8">
        <f>OFFSET(Picture!K441,Info!$G$9,Info!$H$9)</f>
        <v>0</v>
      </c>
      <c s="36" t="str">
        <f t="shared" si="175"/>
        <v>NA</v>
      </c>
      <c s="36" t="str">
        <f>IF(ISERROR(V285/V$285*100),"NA",V285/V$285*100)</f>
        <v>NA</v>
      </c>
      <c s="36" t="str">
        <f>IF(ISERROR(X285-(Z285/Z$285*100)),"NA",X285-(Z285/Z$285*100))</f>
        <v>NA</v>
      </c>
      <c s="8">
        <f>OFFSET(Picture!L441,Info!$G$9,Info!$H$9)</f>
        <v>0</v>
      </c>
    </row>
    <row r="286" spans="1:26" ht="13.5">
      <c r="A286" s="7">
        <f>OFFSET(Picture!B442,Info!$G$9,0)</f>
        <v>0</v>
      </c>
      <c s="9">
        <f>OFFSET(Picture!C442,Info!$G$9,Info!$H$9)</f>
        <v>0</v>
      </c>
      <c s="39" t="str">
        <f t="shared" si="171"/>
        <v>NA</v>
      </c>
      <c s="39" t="str">
        <f t="shared" ref="D286:D326" si="177">IF(ISERROR(B286/B$285*100),"NA",B286/B$285*100)</f>
        <v>NA</v>
      </c>
      <c s="39" t="str">
        <f t="shared" ref="E286:E326" si="178">IF(ISERROR(D286-(F286/F$285*100)),"NA",D286-(F286/F$285*100))</f>
        <v>NA</v>
      </c>
      <c s="9">
        <f>OFFSET(Picture!D442,Info!$G$9,Info!$H$9)</f>
        <v>0</v>
      </c>
      <c s="9">
        <f>OFFSET(Picture!E442,Info!$G$9,Info!$H$9)</f>
        <v>0</v>
      </c>
      <c s="39" t="str">
        <f t="shared" si="172"/>
        <v>NA</v>
      </c>
      <c s="39" t="str">
        <f t="shared" ref="I286:I326" si="179">IF(ISERROR(G286/G$285*100),"NA",G286/G$285*100)</f>
        <v>NA</v>
      </c>
      <c s="39" t="str">
        <f t="shared" ref="J286:J326" si="180">IF(ISERROR(I286-(K286/K$285*100)),"NA",I286-(K286/K$285*100))</f>
        <v>NA</v>
      </c>
      <c s="9">
        <f>OFFSET(Picture!F442,Info!$G$9,Info!$H$9)</f>
        <v>0</v>
      </c>
      <c s="9">
        <f>OFFSET(Picture!G442,Info!$G$9,Info!$H$9)</f>
        <v>0</v>
      </c>
      <c s="39" t="str">
        <f t="shared" si="173"/>
        <v>NA</v>
      </c>
      <c s="39" t="str">
        <f t="shared" ref="N286:N326" si="181">IF(ISERROR(L286/L$285*100),"NA",L286/L$285*100)</f>
        <v>NA</v>
      </c>
      <c s="39" t="str">
        <f t="shared" ref="O286:O326" si="182">IF(ISERROR(N286-(P286/P$285*100)),"NA",N286-(P286/P$285*100))</f>
        <v>NA</v>
      </c>
      <c s="9">
        <f>OFFSET(Picture!H442,Info!$G$9,Info!$H$9)</f>
        <v>0</v>
      </c>
      <c s="9">
        <f>OFFSET(Picture!I442,Info!$G$9,Info!$H$9)</f>
        <v>0</v>
      </c>
      <c s="39" t="str">
        <f t="shared" si="174"/>
        <v>NA</v>
      </c>
      <c s="39" t="str">
        <f t="shared" ref="S286:S326" si="183">IF(ISERROR(Q286/Q$285*100),"NA",Q286/Q$285*100)</f>
        <v>NA</v>
      </c>
      <c s="39" t="str">
        <f t="shared" ref="T286:T326" si="184">IF(ISERROR(S286-(U286/U$285*100)),"NA",S286-(U286/U$285*100))</f>
        <v>NA</v>
      </c>
      <c s="9">
        <f>OFFSET(Picture!J442,Info!$G$9,Info!$H$9)</f>
        <v>0</v>
      </c>
      <c s="9">
        <f>OFFSET(Picture!K442,Info!$G$9,Info!$H$9)</f>
        <v>0</v>
      </c>
      <c s="39" t="str">
        <f t="shared" si="175"/>
        <v>NA</v>
      </c>
      <c s="39" t="str">
        <f t="shared" ref="X286:X326" si="185">IF(ISERROR(V286/V$285*100),"NA",V286/V$285*100)</f>
        <v>NA</v>
      </c>
      <c s="39" t="str">
        <f t="shared" ref="Y286:Y326" si="186">IF(ISERROR(X286-(Z286/Z$285*100)),"NA",X286-(Z286/Z$285*100))</f>
        <v>NA</v>
      </c>
      <c s="9">
        <f>OFFSET(Picture!L442,Info!$G$9,Info!$H$9)</f>
        <v>0</v>
      </c>
    </row>
    <row r="287" spans="1:26" ht="13.5">
      <c r="A287" s="7">
        <f>OFFSET(Picture!B443,Info!$G$9,0)</f>
        <v>0</v>
      </c>
      <c s="8">
        <f>OFFSET(Picture!C443,Info!$G$9,Info!$H$9)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OFFSET(Picture!D443,Info!$G$9,Info!$H$9)</f>
        <v>0</v>
      </c>
      <c s="8">
        <f>OFFSET(Picture!E443,Info!$G$9,Info!$H$9)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OFFSET(Picture!F443,Info!$G$9,Info!$H$9)</f>
        <v>0</v>
      </c>
      <c s="8">
        <f>OFFSET(Picture!G443,Info!$G$9,Info!$H$9)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OFFSET(Picture!H443,Info!$G$9,Info!$H$9)</f>
        <v>0</v>
      </c>
      <c s="8">
        <f>OFFSET(Picture!I443,Info!$G$9,Info!$H$9)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OFFSET(Picture!J443,Info!$G$9,Info!$H$9)</f>
        <v>0</v>
      </c>
      <c s="8">
        <f>OFFSET(Picture!K443,Info!$G$9,Info!$H$9)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OFFSET(Picture!L443,Info!$G$9,Info!$H$9)</f>
        <v>0</v>
      </c>
    </row>
    <row r="288" spans="1:26" ht="13.5">
      <c r="A288" s="7">
        <f>OFFSET(Picture!B444,Info!$G$9,0)</f>
        <v>0</v>
      </c>
      <c s="9">
        <f>OFFSET(Picture!C444,Info!$G$9,Info!$H$9)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OFFSET(Picture!D444,Info!$G$9,Info!$H$9)</f>
        <v>0</v>
      </c>
      <c s="9">
        <f>OFFSET(Picture!E444,Info!$G$9,Info!$H$9)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OFFSET(Picture!F444,Info!$G$9,Info!$H$9)</f>
        <v>0</v>
      </c>
      <c s="9">
        <f>OFFSET(Picture!G444,Info!$G$9,Info!$H$9)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OFFSET(Picture!H444,Info!$G$9,Info!$H$9)</f>
        <v>0</v>
      </c>
      <c s="9">
        <f>OFFSET(Picture!I444,Info!$G$9,Info!$H$9)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OFFSET(Picture!J444,Info!$G$9,Info!$H$9)</f>
        <v>0</v>
      </c>
      <c s="9">
        <f>OFFSET(Picture!K444,Info!$G$9,Info!$H$9)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OFFSET(Picture!L444,Info!$G$9,Info!$H$9)</f>
        <v>0</v>
      </c>
    </row>
    <row r="289" spans="1:26" ht="13.5">
      <c r="A289" s="7">
        <f>OFFSET(Picture!B445,Info!$G$9,0)</f>
        <v>0</v>
      </c>
      <c s="8">
        <f>OFFSET(Picture!C445,Info!$G$9,Info!$H$9)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OFFSET(Picture!D445,Info!$G$9,Info!$H$9)</f>
        <v>0</v>
      </c>
      <c s="8">
        <f>OFFSET(Picture!E445,Info!$G$9,Info!$H$9)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OFFSET(Picture!F445,Info!$G$9,Info!$H$9)</f>
        <v>0</v>
      </c>
      <c s="8">
        <f>OFFSET(Picture!G445,Info!$G$9,Info!$H$9)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OFFSET(Picture!H445,Info!$G$9,Info!$H$9)</f>
        <v>0</v>
      </c>
      <c s="8">
        <f>OFFSET(Picture!I445,Info!$G$9,Info!$H$9)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OFFSET(Picture!J445,Info!$G$9,Info!$H$9)</f>
        <v>0</v>
      </c>
      <c s="8">
        <f>OFFSET(Picture!K445,Info!$G$9,Info!$H$9)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OFFSET(Picture!L445,Info!$G$9,Info!$H$9)</f>
        <v>0</v>
      </c>
    </row>
    <row r="290" spans="1:26" ht="13.5">
      <c r="A290" s="7">
        <f>OFFSET(Picture!B446,Info!$G$9,0)</f>
        <v>0</v>
      </c>
      <c s="9">
        <f>OFFSET(Picture!C446,Info!$G$9,Info!$H$9)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OFFSET(Picture!D446,Info!$G$9,Info!$H$9)</f>
        <v>0</v>
      </c>
      <c s="9">
        <f>OFFSET(Picture!E446,Info!$G$9,Info!$H$9)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OFFSET(Picture!F446,Info!$G$9,Info!$H$9)</f>
        <v>0</v>
      </c>
      <c s="9">
        <f>OFFSET(Picture!G446,Info!$G$9,Info!$H$9)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OFFSET(Picture!H446,Info!$G$9,Info!$H$9)</f>
        <v>0</v>
      </c>
      <c s="9">
        <f>OFFSET(Picture!I446,Info!$G$9,Info!$H$9)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OFFSET(Picture!J446,Info!$G$9,Info!$H$9)</f>
        <v>0</v>
      </c>
      <c s="9">
        <f>OFFSET(Picture!K446,Info!$G$9,Info!$H$9)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OFFSET(Picture!L446,Info!$G$9,Info!$H$9)</f>
        <v>0</v>
      </c>
    </row>
    <row r="291" spans="1:26" ht="13.5">
      <c r="A291" s="7">
        <f>OFFSET(Picture!B447,Info!$G$9,0)</f>
        <v>0</v>
      </c>
      <c s="8">
        <f>OFFSET(Picture!C447,Info!$G$9,Info!$H$9)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OFFSET(Picture!D447,Info!$G$9,Info!$H$9)</f>
        <v>0</v>
      </c>
      <c s="8">
        <f>OFFSET(Picture!E447,Info!$G$9,Info!$H$9)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OFFSET(Picture!F447,Info!$G$9,Info!$H$9)</f>
        <v>0</v>
      </c>
      <c s="8">
        <f>OFFSET(Picture!G447,Info!$G$9,Info!$H$9)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OFFSET(Picture!H447,Info!$G$9,Info!$H$9)</f>
        <v>0</v>
      </c>
      <c s="8">
        <f>OFFSET(Picture!I447,Info!$G$9,Info!$H$9)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OFFSET(Picture!J447,Info!$G$9,Info!$H$9)</f>
        <v>0</v>
      </c>
      <c s="8">
        <f>OFFSET(Picture!K447,Info!$G$9,Info!$H$9)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OFFSET(Picture!L447,Info!$G$9,Info!$H$9)</f>
        <v>0</v>
      </c>
    </row>
    <row r="292" spans="1:26" ht="13.5">
      <c r="A292" s="7">
        <f>OFFSET(Picture!B448,Info!$G$9,0)</f>
        <v>0</v>
      </c>
      <c s="9">
        <f>OFFSET(Picture!C448,Info!$G$9,Info!$H$9)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OFFSET(Picture!D448,Info!$G$9,Info!$H$9)</f>
        <v>0</v>
      </c>
      <c s="9">
        <f>OFFSET(Picture!E448,Info!$G$9,Info!$H$9)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OFFSET(Picture!F448,Info!$G$9,Info!$H$9)</f>
        <v>0</v>
      </c>
      <c s="9">
        <f>OFFSET(Picture!G448,Info!$G$9,Info!$H$9)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OFFSET(Picture!H448,Info!$G$9,Info!$H$9)</f>
        <v>0</v>
      </c>
      <c s="9">
        <f>OFFSET(Picture!I448,Info!$G$9,Info!$H$9)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OFFSET(Picture!J448,Info!$G$9,Info!$H$9)</f>
        <v>0</v>
      </c>
      <c s="9">
        <f>OFFSET(Picture!K448,Info!$G$9,Info!$H$9)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OFFSET(Picture!L448,Info!$G$9,Info!$H$9)</f>
        <v>0</v>
      </c>
    </row>
    <row r="293" spans="1:26" ht="13.5">
      <c r="A293" s="7">
        <f>OFFSET(Picture!B449,Info!$G$9,0)</f>
        <v>0</v>
      </c>
      <c s="8">
        <f>OFFSET(Picture!C449,Info!$G$9,Info!$H$9)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OFFSET(Picture!D449,Info!$G$9,Info!$H$9)</f>
        <v>0</v>
      </c>
      <c s="8">
        <f>OFFSET(Picture!E449,Info!$G$9,Info!$H$9)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OFFSET(Picture!F449,Info!$G$9,Info!$H$9)</f>
        <v>0</v>
      </c>
      <c s="8">
        <f>OFFSET(Picture!G449,Info!$G$9,Info!$H$9)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OFFSET(Picture!H449,Info!$G$9,Info!$H$9)</f>
        <v>0</v>
      </c>
      <c s="8">
        <f>OFFSET(Picture!I449,Info!$G$9,Info!$H$9)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OFFSET(Picture!J449,Info!$G$9,Info!$H$9)</f>
        <v>0</v>
      </c>
      <c s="8">
        <f>OFFSET(Picture!K449,Info!$G$9,Info!$H$9)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OFFSET(Picture!L449,Info!$G$9,Info!$H$9)</f>
        <v>0</v>
      </c>
    </row>
    <row r="294" spans="1:26" ht="13.5">
      <c r="A294" s="7">
        <f>OFFSET(Picture!B450,Info!$G$9,0)</f>
        <v>0</v>
      </c>
      <c s="9">
        <f>OFFSET(Picture!C450,Info!$G$9,Info!$H$9)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OFFSET(Picture!D450,Info!$G$9,Info!$H$9)</f>
        <v>0</v>
      </c>
      <c s="9">
        <f>OFFSET(Picture!E450,Info!$G$9,Info!$H$9)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OFFSET(Picture!F450,Info!$G$9,Info!$H$9)</f>
        <v>0</v>
      </c>
      <c s="9">
        <f>OFFSET(Picture!G450,Info!$G$9,Info!$H$9)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OFFSET(Picture!H450,Info!$G$9,Info!$H$9)</f>
        <v>0</v>
      </c>
      <c s="9">
        <f>OFFSET(Picture!I450,Info!$G$9,Info!$H$9)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OFFSET(Picture!J450,Info!$G$9,Info!$H$9)</f>
        <v>0</v>
      </c>
      <c s="9">
        <f>OFFSET(Picture!K450,Info!$G$9,Info!$H$9)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OFFSET(Picture!L450,Info!$G$9,Info!$H$9)</f>
        <v>0</v>
      </c>
    </row>
    <row r="295" spans="1:26" ht="13.5">
      <c r="A295" s="7">
        <f>OFFSET(Picture!B451,Info!$G$9,0)</f>
        <v>0</v>
      </c>
      <c s="8">
        <f>OFFSET(Picture!C451,Info!$G$9,Info!$H$9)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OFFSET(Picture!D451,Info!$G$9,Info!$H$9)</f>
        <v>0</v>
      </c>
      <c s="8">
        <f>OFFSET(Picture!E451,Info!$G$9,Info!$H$9)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OFFSET(Picture!F451,Info!$G$9,Info!$H$9)</f>
        <v>0</v>
      </c>
      <c s="8">
        <f>OFFSET(Picture!G451,Info!$G$9,Info!$H$9)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OFFSET(Picture!H451,Info!$G$9,Info!$H$9)</f>
        <v>0</v>
      </c>
      <c s="8">
        <f>OFFSET(Picture!I451,Info!$G$9,Info!$H$9)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OFFSET(Picture!J451,Info!$G$9,Info!$H$9)</f>
        <v>0</v>
      </c>
      <c s="8">
        <f>OFFSET(Picture!K451,Info!$G$9,Info!$H$9)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OFFSET(Picture!L451,Info!$G$9,Info!$H$9)</f>
        <v>0</v>
      </c>
    </row>
    <row r="296" spans="1:26" ht="13.5">
      <c r="A296" s="7">
        <f>OFFSET(Picture!B452,Info!$G$9,0)</f>
        <v>0</v>
      </c>
      <c s="9">
        <f>OFFSET(Picture!C452,Info!$G$9,Info!$H$9)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OFFSET(Picture!D452,Info!$G$9,Info!$H$9)</f>
        <v>0</v>
      </c>
      <c s="9">
        <f>OFFSET(Picture!E452,Info!$G$9,Info!$H$9)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OFFSET(Picture!F452,Info!$G$9,Info!$H$9)</f>
        <v>0</v>
      </c>
      <c s="9">
        <f>OFFSET(Picture!G452,Info!$G$9,Info!$H$9)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OFFSET(Picture!H452,Info!$G$9,Info!$H$9)</f>
        <v>0</v>
      </c>
      <c s="9">
        <f>OFFSET(Picture!I452,Info!$G$9,Info!$H$9)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OFFSET(Picture!J452,Info!$G$9,Info!$H$9)</f>
        <v>0</v>
      </c>
      <c s="9">
        <f>OFFSET(Picture!K452,Info!$G$9,Info!$H$9)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OFFSET(Picture!L452,Info!$G$9,Info!$H$9)</f>
        <v>0</v>
      </c>
    </row>
    <row r="297" spans="1:26" ht="13.5">
      <c r="A297" s="7">
        <f>OFFSET(Picture!B453,Info!$G$9,0)</f>
        <v>0</v>
      </c>
      <c s="8">
        <f>OFFSET(Picture!C453,Info!$G$9,Info!$H$9)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OFFSET(Picture!D453,Info!$G$9,Info!$H$9)</f>
        <v>0</v>
      </c>
      <c s="8">
        <f>OFFSET(Picture!E453,Info!$G$9,Info!$H$9)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OFFSET(Picture!F453,Info!$G$9,Info!$H$9)</f>
        <v>0</v>
      </c>
      <c s="8">
        <f>OFFSET(Picture!G453,Info!$G$9,Info!$H$9)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OFFSET(Picture!H453,Info!$G$9,Info!$H$9)</f>
        <v>0</v>
      </c>
      <c s="8">
        <f>OFFSET(Picture!I453,Info!$G$9,Info!$H$9)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OFFSET(Picture!J453,Info!$G$9,Info!$H$9)</f>
        <v>0</v>
      </c>
      <c s="8">
        <f>OFFSET(Picture!K453,Info!$G$9,Info!$H$9)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OFFSET(Picture!L453,Info!$G$9,Info!$H$9)</f>
        <v>0</v>
      </c>
    </row>
    <row r="298" spans="1:26" ht="13.5">
      <c r="A298" s="7">
        <f>OFFSET(Picture!B454,Info!$G$9,0)</f>
        <v>0</v>
      </c>
      <c s="9">
        <f>OFFSET(Picture!C454,Info!$G$9,Info!$H$9)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OFFSET(Picture!D454,Info!$G$9,Info!$H$9)</f>
        <v>0</v>
      </c>
      <c s="9">
        <f>OFFSET(Picture!E454,Info!$G$9,Info!$H$9)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OFFSET(Picture!F454,Info!$G$9,Info!$H$9)</f>
        <v>0</v>
      </c>
      <c s="9">
        <f>OFFSET(Picture!G454,Info!$G$9,Info!$H$9)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OFFSET(Picture!H454,Info!$G$9,Info!$H$9)</f>
        <v>0</v>
      </c>
      <c s="9">
        <f>OFFSET(Picture!I454,Info!$G$9,Info!$H$9)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OFFSET(Picture!J454,Info!$G$9,Info!$H$9)</f>
        <v>0</v>
      </c>
      <c s="9">
        <f>OFFSET(Picture!K454,Info!$G$9,Info!$H$9)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OFFSET(Picture!L454,Info!$G$9,Info!$H$9)</f>
        <v>0</v>
      </c>
    </row>
    <row r="299" spans="1:26" ht="13.5">
      <c r="A299" s="7">
        <f>OFFSET(Picture!B455,Info!$G$9,0)</f>
        <v>0</v>
      </c>
      <c s="8">
        <f>OFFSET(Picture!C455,Info!$G$9,Info!$H$9)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OFFSET(Picture!D455,Info!$G$9,Info!$H$9)</f>
        <v>0</v>
      </c>
      <c s="8">
        <f>OFFSET(Picture!E455,Info!$G$9,Info!$H$9)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OFFSET(Picture!F455,Info!$G$9,Info!$H$9)</f>
        <v>0</v>
      </c>
      <c s="8">
        <f>OFFSET(Picture!G455,Info!$G$9,Info!$H$9)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OFFSET(Picture!H455,Info!$G$9,Info!$H$9)</f>
        <v>0</v>
      </c>
      <c s="8">
        <f>OFFSET(Picture!I455,Info!$G$9,Info!$H$9)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OFFSET(Picture!J455,Info!$G$9,Info!$H$9)</f>
        <v>0</v>
      </c>
      <c s="8">
        <f>OFFSET(Picture!K455,Info!$G$9,Info!$H$9)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OFFSET(Picture!L455,Info!$G$9,Info!$H$9)</f>
        <v>0</v>
      </c>
    </row>
    <row r="300" spans="1:26" ht="13.5">
      <c r="A300" s="7">
        <f>OFFSET(Picture!B456,Info!$G$9,0)</f>
        <v>0</v>
      </c>
      <c s="9">
        <f>OFFSET(Picture!C456,Info!$G$9,Info!$H$9)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OFFSET(Picture!D456,Info!$G$9,Info!$H$9)</f>
        <v>0</v>
      </c>
      <c s="9">
        <f>OFFSET(Picture!E456,Info!$G$9,Info!$H$9)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OFFSET(Picture!F456,Info!$G$9,Info!$H$9)</f>
        <v>0</v>
      </c>
      <c s="9">
        <f>OFFSET(Picture!G456,Info!$G$9,Info!$H$9)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OFFSET(Picture!H456,Info!$G$9,Info!$H$9)</f>
        <v>0</v>
      </c>
      <c s="9">
        <f>OFFSET(Picture!I456,Info!$G$9,Info!$H$9)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OFFSET(Picture!J456,Info!$G$9,Info!$H$9)</f>
        <v>0</v>
      </c>
      <c s="9">
        <f>OFFSET(Picture!K456,Info!$G$9,Info!$H$9)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OFFSET(Picture!L456,Info!$G$9,Info!$H$9)</f>
        <v>0</v>
      </c>
    </row>
    <row r="301" spans="1:26" ht="13.5">
      <c r="A301" s="7">
        <f>OFFSET(Picture!B457,Info!$G$9,0)</f>
        <v>0</v>
      </c>
      <c s="8">
        <f>OFFSET(Picture!C457,Info!$G$9,Info!$H$9)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OFFSET(Picture!D457,Info!$G$9,Info!$H$9)</f>
        <v>0</v>
      </c>
      <c s="8">
        <f>OFFSET(Picture!E457,Info!$G$9,Info!$H$9)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OFFSET(Picture!F457,Info!$G$9,Info!$H$9)</f>
        <v>0</v>
      </c>
      <c s="8">
        <f>OFFSET(Picture!G457,Info!$G$9,Info!$H$9)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OFFSET(Picture!H457,Info!$G$9,Info!$H$9)</f>
        <v>0</v>
      </c>
      <c s="8">
        <f>OFFSET(Picture!I457,Info!$G$9,Info!$H$9)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OFFSET(Picture!J457,Info!$G$9,Info!$H$9)</f>
        <v>0</v>
      </c>
      <c s="8">
        <f>OFFSET(Picture!K457,Info!$G$9,Info!$H$9)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OFFSET(Picture!L457,Info!$G$9,Info!$H$9)</f>
        <v>0</v>
      </c>
    </row>
    <row r="302" spans="1:26" ht="13.5">
      <c r="A302" s="7">
        <f>OFFSET(Picture!B458,Info!$G$9,0)</f>
        <v>0</v>
      </c>
      <c s="9">
        <f>OFFSET(Picture!C458,Info!$G$9,Info!$H$9)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OFFSET(Picture!D458,Info!$G$9,Info!$H$9)</f>
        <v>0</v>
      </c>
      <c s="9">
        <f>OFFSET(Picture!E458,Info!$G$9,Info!$H$9)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OFFSET(Picture!F458,Info!$G$9,Info!$H$9)</f>
        <v>0</v>
      </c>
      <c s="9">
        <f>OFFSET(Picture!G458,Info!$G$9,Info!$H$9)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OFFSET(Picture!H458,Info!$G$9,Info!$H$9)</f>
        <v>0</v>
      </c>
      <c s="9">
        <f>OFFSET(Picture!I458,Info!$G$9,Info!$H$9)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OFFSET(Picture!J458,Info!$G$9,Info!$H$9)</f>
        <v>0</v>
      </c>
      <c s="9">
        <f>OFFSET(Picture!K458,Info!$G$9,Info!$H$9)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OFFSET(Picture!L458,Info!$G$9,Info!$H$9)</f>
        <v>0</v>
      </c>
    </row>
    <row r="303" spans="1:26" ht="13.5">
      <c r="A303" s="7">
        <f>OFFSET(Picture!B459,Info!$G$9,0)</f>
        <v>0</v>
      </c>
      <c s="8">
        <f>OFFSET(Picture!C459,Info!$G$9,Info!$H$9)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OFFSET(Picture!D459,Info!$G$9,Info!$H$9)</f>
        <v>0</v>
      </c>
      <c s="8">
        <f>OFFSET(Picture!E459,Info!$G$9,Info!$H$9)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OFFSET(Picture!F459,Info!$G$9,Info!$H$9)</f>
        <v>0</v>
      </c>
      <c s="8">
        <f>OFFSET(Picture!G459,Info!$G$9,Info!$H$9)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OFFSET(Picture!H459,Info!$G$9,Info!$H$9)</f>
        <v>0</v>
      </c>
      <c s="8">
        <f>OFFSET(Picture!I459,Info!$G$9,Info!$H$9)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OFFSET(Picture!J459,Info!$G$9,Info!$H$9)</f>
        <v>0</v>
      </c>
      <c s="8">
        <f>OFFSET(Picture!K459,Info!$G$9,Info!$H$9)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OFFSET(Picture!L459,Info!$G$9,Info!$H$9)</f>
        <v>0</v>
      </c>
    </row>
    <row r="304" spans="1:26" ht="13.5">
      <c r="A304" s="7">
        <f>OFFSET(Picture!B460,Info!$G$9,0)</f>
        <v>0</v>
      </c>
      <c s="9">
        <f>OFFSET(Picture!C460,Info!$G$9,Info!$H$9)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OFFSET(Picture!D460,Info!$G$9,Info!$H$9)</f>
        <v>0</v>
      </c>
      <c s="9">
        <f>OFFSET(Picture!E460,Info!$G$9,Info!$H$9)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OFFSET(Picture!F460,Info!$G$9,Info!$H$9)</f>
        <v>0</v>
      </c>
      <c s="9">
        <f>OFFSET(Picture!G460,Info!$G$9,Info!$H$9)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OFFSET(Picture!H460,Info!$G$9,Info!$H$9)</f>
        <v>0</v>
      </c>
      <c s="9">
        <f>OFFSET(Picture!I460,Info!$G$9,Info!$H$9)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OFFSET(Picture!J460,Info!$G$9,Info!$H$9)</f>
        <v>0</v>
      </c>
      <c s="9">
        <f>OFFSET(Picture!K460,Info!$G$9,Info!$H$9)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OFFSET(Picture!L460,Info!$G$9,Info!$H$9)</f>
        <v>0</v>
      </c>
    </row>
    <row r="305" spans="1:26" ht="13.5">
      <c r="A305" s="7">
        <f>OFFSET(Picture!B461,Info!$G$9,0)</f>
        <v>0</v>
      </c>
      <c s="8">
        <f>OFFSET(Picture!C461,Info!$G$9,Info!$H$9)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OFFSET(Picture!D461,Info!$G$9,Info!$H$9)</f>
        <v>0</v>
      </c>
      <c s="8">
        <f>OFFSET(Picture!E461,Info!$G$9,Info!$H$9)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OFFSET(Picture!F461,Info!$G$9,Info!$H$9)</f>
        <v>0</v>
      </c>
      <c s="8">
        <f>OFFSET(Picture!G461,Info!$G$9,Info!$H$9)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OFFSET(Picture!H461,Info!$G$9,Info!$H$9)</f>
        <v>0</v>
      </c>
      <c s="8">
        <f>OFFSET(Picture!I461,Info!$G$9,Info!$H$9)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OFFSET(Picture!J461,Info!$G$9,Info!$H$9)</f>
        <v>0</v>
      </c>
      <c s="8">
        <f>OFFSET(Picture!K461,Info!$G$9,Info!$H$9)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OFFSET(Picture!L461,Info!$G$9,Info!$H$9)</f>
        <v>0</v>
      </c>
    </row>
    <row r="306" spans="1:26" ht="13.5">
      <c r="A306" s="7">
        <f>OFFSET(Picture!B462,Info!$G$9,0)</f>
        <v>0</v>
      </c>
      <c s="9">
        <f>OFFSET(Picture!C462,Info!$G$9,Info!$H$9)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OFFSET(Picture!D462,Info!$G$9,Info!$H$9)</f>
        <v>0</v>
      </c>
      <c s="9">
        <f>OFFSET(Picture!E462,Info!$G$9,Info!$H$9)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OFFSET(Picture!F462,Info!$G$9,Info!$H$9)</f>
        <v>0</v>
      </c>
      <c s="9">
        <f>OFFSET(Picture!G462,Info!$G$9,Info!$H$9)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OFFSET(Picture!H462,Info!$G$9,Info!$H$9)</f>
        <v>0</v>
      </c>
      <c s="9">
        <f>OFFSET(Picture!I462,Info!$G$9,Info!$H$9)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OFFSET(Picture!J462,Info!$G$9,Info!$H$9)</f>
        <v>0</v>
      </c>
      <c s="9">
        <f>OFFSET(Picture!K462,Info!$G$9,Info!$H$9)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OFFSET(Picture!L462,Info!$G$9,Info!$H$9)</f>
        <v>0</v>
      </c>
    </row>
    <row r="307" spans="1:26" ht="13.5">
      <c r="A307" s="7">
        <f>OFFSET(Picture!B463,Info!$G$9,0)</f>
        <v>0</v>
      </c>
      <c s="8">
        <f>OFFSET(Picture!C463,Info!$G$9,Info!$H$9)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OFFSET(Picture!D463,Info!$G$9,Info!$H$9)</f>
        <v>0</v>
      </c>
      <c s="8">
        <f>OFFSET(Picture!E463,Info!$G$9,Info!$H$9)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OFFSET(Picture!F463,Info!$G$9,Info!$H$9)</f>
        <v>0</v>
      </c>
      <c s="8">
        <f>OFFSET(Picture!G463,Info!$G$9,Info!$H$9)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OFFSET(Picture!H463,Info!$G$9,Info!$H$9)</f>
        <v>0</v>
      </c>
      <c s="8">
        <f>OFFSET(Picture!I463,Info!$G$9,Info!$H$9)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OFFSET(Picture!J463,Info!$G$9,Info!$H$9)</f>
        <v>0</v>
      </c>
      <c s="8">
        <f>OFFSET(Picture!K463,Info!$G$9,Info!$H$9)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OFFSET(Picture!L463,Info!$G$9,Info!$H$9)</f>
        <v>0</v>
      </c>
    </row>
    <row r="308" spans="1:26" ht="13.5">
      <c r="A308" s="7">
        <f>OFFSET(Picture!B464,Info!$G$9,0)</f>
        <v>0</v>
      </c>
      <c s="9">
        <f>OFFSET(Picture!C464,Info!$G$9,Info!$H$9)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OFFSET(Picture!D464,Info!$G$9,Info!$H$9)</f>
        <v>0</v>
      </c>
      <c s="9">
        <f>OFFSET(Picture!E464,Info!$G$9,Info!$H$9)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OFFSET(Picture!F464,Info!$G$9,Info!$H$9)</f>
        <v>0</v>
      </c>
      <c s="9">
        <f>OFFSET(Picture!G464,Info!$G$9,Info!$H$9)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OFFSET(Picture!H464,Info!$G$9,Info!$H$9)</f>
        <v>0</v>
      </c>
      <c s="9">
        <f>OFFSET(Picture!I464,Info!$G$9,Info!$H$9)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OFFSET(Picture!J464,Info!$G$9,Info!$H$9)</f>
        <v>0</v>
      </c>
      <c s="9">
        <f>OFFSET(Picture!K464,Info!$G$9,Info!$H$9)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OFFSET(Picture!L464,Info!$G$9,Info!$H$9)</f>
        <v>0</v>
      </c>
    </row>
    <row r="309" spans="1:26" ht="13.5">
      <c r="A309" s="7">
        <f>OFFSET(Picture!B465,Info!$G$9,0)</f>
        <v>0</v>
      </c>
      <c s="8">
        <f>OFFSET(Picture!C465,Info!$G$9,Info!$H$9)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OFFSET(Picture!D465,Info!$G$9,Info!$H$9)</f>
        <v>0</v>
      </c>
      <c s="8">
        <f>OFFSET(Picture!E465,Info!$G$9,Info!$H$9)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OFFSET(Picture!F465,Info!$G$9,Info!$H$9)</f>
        <v>0</v>
      </c>
      <c s="8">
        <f>OFFSET(Picture!G465,Info!$G$9,Info!$H$9)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OFFSET(Picture!H465,Info!$G$9,Info!$H$9)</f>
        <v>0</v>
      </c>
      <c s="8">
        <f>OFFSET(Picture!I465,Info!$G$9,Info!$H$9)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OFFSET(Picture!J465,Info!$G$9,Info!$H$9)</f>
        <v>0</v>
      </c>
      <c s="8">
        <f>OFFSET(Picture!K465,Info!$G$9,Info!$H$9)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OFFSET(Picture!L465,Info!$G$9,Info!$H$9)</f>
        <v>0</v>
      </c>
    </row>
    <row r="310" spans="1:26" ht="13.5">
      <c r="A310" s="7">
        <f>OFFSET(Picture!B466,Info!$G$9,0)</f>
        <v>0</v>
      </c>
      <c s="9">
        <f>OFFSET(Picture!C466,Info!$G$9,Info!$H$9)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OFFSET(Picture!D466,Info!$G$9,Info!$H$9)</f>
        <v>0</v>
      </c>
      <c s="9">
        <f>OFFSET(Picture!E466,Info!$G$9,Info!$H$9)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OFFSET(Picture!F466,Info!$G$9,Info!$H$9)</f>
        <v>0</v>
      </c>
      <c s="9">
        <f>OFFSET(Picture!G466,Info!$G$9,Info!$H$9)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OFFSET(Picture!H466,Info!$G$9,Info!$H$9)</f>
        <v>0</v>
      </c>
      <c s="9">
        <f>OFFSET(Picture!I466,Info!$G$9,Info!$H$9)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OFFSET(Picture!J466,Info!$G$9,Info!$H$9)</f>
        <v>0</v>
      </c>
      <c s="9">
        <f>OFFSET(Picture!K466,Info!$G$9,Info!$H$9)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OFFSET(Picture!L466,Info!$G$9,Info!$H$9)</f>
        <v>0</v>
      </c>
    </row>
    <row r="311" spans="1:26" ht="13.5">
      <c r="A311" s="7">
        <f>OFFSET(Picture!B467,Info!$G$9,0)</f>
        <v>0</v>
      </c>
      <c s="8">
        <f>OFFSET(Picture!C467,Info!$G$9,Info!$H$9)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OFFSET(Picture!D467,Info!$G$9,Info!$H$9)</f>
        <v>0</v>
      </c>
      <c s="8">
        <f>OFFSET(Picture!E467,Info!$G$9,Info!$H$9)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OFFSET(Picture!F467,Info!$G$9,Info!$H$9)</f>
        <v>0</v>
      </c>
      <c s="8">
        <f>OFFSET(Picture!G467,Info!$G$9,Info!$H$9)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OFFSET(Picture!H467,Info!$G$9,Info!$H$9)</f>
        <v>0</v>
      </c>
      <c s="8">
        <f>OFFSET(Picture!I467,Info!$G$9,Info!$H$9)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OFFSET(Picture!J467,Info!$G$9,Info!$H$9)</f>
        <v>0</v>
      </c>
      <c s="8">
        <f>OFFSET(Picture!K467,Info!$G$9,Info!$H$9)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OFFSET(Picture!L467,Info!$G$9,Info!$H$9)</f>
        <v>0</v>
      </c>
    </row>
    <row r="312" spans="1:26" ht="13.5">
      <c r="A312" s="7">
        <f>OFFSET(Picture!B468,Info!$G$9,0)</f>
        <v>0</v>
      </c>
      <c s="9">
        <f>OFFSET(Picture!C468,Info!$G$9,Info!$H$9)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OFFSET(Picture!D468,Info!$G$9,Info!$H$9)</f>
        <v>0</v>
      </c>
      <c s="9">
        <f>OFFSET(Picture!E468,Info!$G$9,Info!$H$9)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OFFSET(Picture!F468,Info!$G$9,Info!$H$9)</f>
        <v>0</v>
      </c>
      <c s="9">
        <f>OFFSET(Picture!G468,Info!$G$9,Info!$H$9)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OFFSET(Picture!H468,Info!$G$9,Info!$H$9)</f>
        <v>0</v>
      </c>
      <c s="9">
        <f>OFFSET(Picture!I468,Info!$G$9,Info!$H$9)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OFFSET(Picture!J468,Info!$G$9,Info!$H$9)</f>
        <v>0</v>
      </c>
      <c s="9">
        <f>OFFSET(Picture!K468,Info!$G$9,Info!$H$9)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OFFSET(Picture!L468,Info!$G$9,Info!$H$9)</f>
        <v>0</v>
      </c>
    </row>
    <row r="313" spans="1:26" ht="13.5">
      <c r="A313" s="7">
        <f>OFFSET(Picture!B469,Info!$G$9,0)</f>
        <v>0</v>
      </c>
      <c s="8">
        <f>OFFSET(Picture!C469,Info!$G$9,Info!$H$9)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OFFSET(Picture!D469,Info!$G$9,Info!$H$9)</f>
        <v>0</v>
      </c>
      <c s="8">
        <f>OFFSET(Picture!E469,Info!$G$9,Info!$H$9)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OFFSET(Picture!F469,Info!$G$9,Info!$H$9)</f>
        <v>0</v>
      </c>
      <c s="8">
        <f>OFFSET(Picture!G469,Info!$G$9,Info!$H$9)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OFFSET(Picture!H469,Info!$G$9,Info!$H$9)</f>
        <v>0</v>
      </c>
      <c s="8">
        <f>OFFSET(Picture!I469,Info!$G$9,Info!$H$9)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OFFSET(Picture!J469,Info!$G$9,Info!$H$9)</f>
        <v>0</v>
      </c>
      <c s="8">
        <f>OFFSET(Picture!K469,Info!$G$9,Info!$H$9)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OFFSET(Picture!L469,Info!$G$9,Info!$H$9)</f>
        <v>0</v>
      </c>
    </row>
    <row r="314" spans="1:26" ht="13.5">
      <c r="A314" s="7">
        <f>OFFSET(Picture!B470,Info!$G$9,0)</f>
        <v>0</v>
      </c>
      <c s="9">
        <f>OFFSET(Picture!C470,Info!$G$9,Info!$H$9)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OFFSET(Picture!D470,Info!$G$9,Info!$H$9)</f>
        <v>0</v>
      </c>
      <c s="9">
        <f>OFFSET(Picture!E470,Info!$G$9,Info!$H$9)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OFFSET(Picture!F470,Info!$G$9,Info!$H$9)</f>
        <v>0</v>
      </c>
      <c s="9">
        <f>OFFSET(Picture!G470,Info!$G$9,Info!$H$9)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OFFSET(Picture!H470,Info!$G$9,Info!$H$9)</f>
        <v>0</v>
      </c>
      <c s="9">
        <f>OFFSET(Picture!I470,Info!$G$9,Info!$H$9)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OFFSET(Picture!J470,Info!$G$9,Info!$H$9)</f>
        <v>0</v>
      </c>
      <c s="9">
        <f>OFFSET(Picture!K470,Info!$G$9,Info!$H$9)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OFFSET(Picture!L470,Info!$G$9,Info!$H$9)</f>
        <v>0</v>
      </c>
    </row>
    <row r="315" spans="1:26" ht="13.5">
      <c r="A315" s="7">
        <f>OFFSET(Picture!B471,Info!$G$9,0)</f>
        <v>0</v>
      </c>
      <c s="8">
        <f>OFFSET(Picture!C471,Info!$G$9,Info!$H$9)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OFFSET(Picture!D471,Info!$G$9,Info!$H$9)</f>
        <v>0</v>
      </c>
      <c s="8">
        <f>OFFSET(Picture!E471,Info!$G$9,Info!$H$9)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OFFSET(Picture!F471,Info!$G$9,Info!$H$9)</f>
        <v>0</v>
      </c>
      <c s="8">
        <f>OFFSET(Picture!G471,Info!$G$9,Info!$H$9)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OFFSET(Picture!H471,Info!$G$9,Info!$H$9)</f>
        <v>0</v>
      </c>
      <c s="8">
        <f>OFFSET(Picture!I471,Info!$G$9,Info!$H$9)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OFFSET(Picture!J471,Info!$G$9,Info!$H$9)</f>
        <v>0</v>
      </c>
      <c s="8">
        <f>OFFSET(Picture!K471,Info!$G$9,Info!$H$9)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OFFSET(Picture!L471,Info!$G$9,Info!$H$9)</f>
        <v>0</v>
      </c>
    </row>
    <row r="316" spans="1:26" ht="13.5">
      <c r="A316" s="7">
        <f>OFFSET(Picture!B472,Info!$G$9,0)</f>
        <v>0</v>
      </c>
      <c s="9">
        <f>OFFSET(Picture!C472,Info!$G$9,Info!$H$9)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OFFSET(Picture!D472,Info!$G$9,Info!$H$9)</f>
        <v>0</v>
      </c>
      <c s="9">
        <f>OFFSET(Picture!E472,Info!$G$9,Info!$H$9)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OFFSET(Picture!F472,Info!$G$9,Info!$H$9)</f>
        <v>0</v>
      </c>
      <c s="9">
        <f>OFFSET(Picture!G472,Info!$G$9,Info!$H$9)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OFFSET(Picture!H472,Info!$G$9,Info!$H$9)</f>
        <v>0</v>
      </c>
      <c s="9">
        <f>OFFSET(Picture!I472,Info!$G$9,Info!$H$9)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OFFSET(Picture!J472,Info!$G$9,Info!$H$9)</f>
        <v>0</v>
      </c>
      <c s="9">
        <f>OFFSET(Picture!K472,Info!$G$9,Info!$H$9)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OFFSET(Picture!L472,Info!$G$9,Info!$H$9)</f>
        <v>0</v>
      </c>
    </row>
    <row r="317" spans="1:26" ht="13.5">
      <c r="A317" s="7">
        <f>OFFSET(Picture!B473,Info!$G$9,0)</f>
        <v>0</v>
      </c>
      <c s="8">
        <f>OFFSET(Picture!C473,Info!$G$9,Info!$H$9)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OFFSET(Picture!D473,Info!$G$9,Info!$H$9)</f>
        <v>0</v>
      </c>
      <c s="8">
        <f>OFFSET(Picture!E473,Info!$G$9,Info!$H$9)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OFFSET(Picture!F473,Info!$G$9,Info!$H$9)</f>
        <v>0</v>
      </c>
      <c s="8">
        <f>OFFSET(Picture!G473,Info!$G$9,Info!$H$9)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OFFSET(Picture!H473,Info!$G$9,Info!$H$9)</f>
        <v>0</v>
      </c>
      <c s="8">
        <f>OFFSET(Picture!I473,Info!$G$9,Info!$H$9)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OFFSET(Picture!J473,Info!$G$9,Info!$H$9)</f>
        <v>0</v>
      </c>
      <c s="8">
        <f>OFFSET(Picture!K473,Info!$G$9,Info!$H$9)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OFFSET(Picture!L473,Info!$G$9,Info!$H$9)</f>
        <v>0</v>
      </c>
    </row>
    <row r="318" spans="1:26" ht="13.5">
      <c r="A318" s="7">
        <f>OFFSET(Picture!B474,Info!$G$9,0)</f>
        <v>0</v>
      </c>
      <c s="9">
        <f>OFFSET(Picture!C474,Info!$G$9,Info!$H$9)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OFFSET(Picture!D474,Info!$G$9,Info!$H$9)</f>
        <v>0</v>
      </c>
      <c s="9">
        <f>OFFSET(Picture!E474,Info!$G$9,Info!$H$9)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OFFSET(Picture!F474,Info!$G$9,Info!$H$9)</f>
        <v>0</v>
      </c>
      <c s="9">
        <f>OFFSET(Picture!G474,Info!$G$9,Info!$H$9)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OFFSET(Picture!H474,Info!$G$9,Info!$H$9)</f>
        <v>0</v>
      </c>
      <c s="9">
        <f>OFFSET(Picture!I474,Info!$G$9,Info!$H$9)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OFFSET(Picture!J474,Info!$G$9,Info!$H$9)</f>
        <v>0</v>
      </c>
      <c s="9">
        <f>OFFSET(Picture!K474,Info!$G$9,Info!$H$9)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OFFSET(Picture!L474,Info!$G$9,Info!$H$9)</f>
        <v>0</v>
      </c>
    </row>
    <row r="319" spans="1:26" ht="13.5">
      <c r="A319" s="7">
        <f>OFFSET(Picture!B475,Info!$G$9,0)</f>
        <v>0</v>
      </c>
      <c s="8">
        <f>OFFSET(Picture!C475,Info!$G$9,Info!$H$9)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OFFSET(Picture!D475,Info!$G$9,Info!$H$9)</f>
        <v>0</v>
      </c>
      <c s="8">
        <f>OFFSET(Picture!E475,Info!$G$9,Info!$H$9)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OFFSET(Picture!F475,Info!$G$9,Info!$H$9)</f>
        <v>0</v>
      </c>
      <c s="8">
        <f>OFFSET(Picture!G475,Info!$G$9,Info!$H$9)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OFFSET(Picture!H475,Info!$G$9,Info!$H$9)</f>
        <v>0</v>
      </c>
      <c s="8">
        <f>OFFSET(Picture!I475,Info!$G$9,Info!$H$9)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OFFSET(Picture!J475,Info!$G$9,Info!$H$9)</f>
        <v>0</v>
      </c>
      <c s="8">
        <f>OFFSET(Picture!K475,Info!$G$9,Info!$H$9)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OFFSET(Picture!L475,Info!$G$9,Info!$H$9)</f>
        <v>0</v>
      </c>
    </row>
    <row r="320" spans="1:26" ht="13.5">
      <c r="A320" s="7">
        <f>OFFSET(Picture!B476,Info!$G$9,0)</f>
        <v>0</v>
      </c>
      <c s="9">
        <f>OFFSET(Picture!C476,Info!$G$9,Info!$H$9)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OFFSET(Picture!D476,Info!$G$9,Info!$H$9)</f>
        <v>0</v>
      </c>
      <c s="9">
        <f>OFFSET(Picture!E476,Info!$G$9,Info!$H$9)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OFFSET(Picture!F476,Info!$G$9,Info!$H$9)</f>
        <v>0</v>
      </c>
      <c s="9">
        <f>OFFSET(Picture!G476,Info!$G$9,Info!$H$9)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OFFSET(Picture!H476,Info!$G$9,Info!$H$9)</f>
        <v>0</v>
      </c>
      <c s="9">
        <f>OFFSET(Picture!I476,Info!$G$9,Info!$H$9)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OFFSET(Picture!J476,Info!$G$9,Info!$H$9)</f>
        <v>0</v>
      </c>
      <c s="9">
        <f>OFFSET(Picture!K476,Info!$G$9,Info!$H$9)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OFFSET(Picture!L476,Info!$G$9,Info!$H$9)</f>
        <v>0</v>
      </c>
    </row>
    <row r="321" spans="1:26" ht="13.5">
      <c r="A321" s="7">
        <f>OFFSET(Picture!B477,Info!$G$9,0)</f>
        <v>0</v>
      </c>
      <c s="8">
        <f>OFFSET(Picture!C477,Info!$G$9,Info!$H$9)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OFFSET(Picture!D477,Info!$G$9,Info!$H$9)</f>
        <v>0</v>
      </c>
      <c s="8">
        <f>OFFSET(Picture!E477,Info!$G$9,Info!$H$9)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OFFSET(Picture!F477,Info!$G$9,Info!$H$9)</f>
        <v>0</v>
      </c>
      <c s="8">
        <f>OFFSET(Picture!G477,Info!$G$9,Info!$H$9)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OFFSET(Picture!H477,Info!$G$9,Info!$H$9)</f>
        <v>0</v>
      </c>
      <c s="8">
        <f>OFFSET(Picture!I477,Info!$G$9,Info!$H$9)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OFFSET(Picture!J477,Info!$G$9,Info!$H$9)</f>
        <v>0</v>
      </c>
      <c s="8">
        <f>OFFSET(Picture!K477,Info!$G$9,Info!$H$9)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OFFSET(Picture!L477,Info!$G$9,Info!$H$9)</f>
        <v>0</v>
      </c>
    </row>
    <row r="322" spans="1:26" ht="13.5">
      <c r="A322" s="7">
        <f>OFFSET(Picture!B478,Info!$G$9,0)</f>
        <v>0</v>
      </c>
      <c s="9">
        <f>OFFSET(Picture!C478,Info!$G$9,Info!$H$9)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OFFSET(Picture!D478,Info!$G$9,Info!$H$9)</f>
        <v>0</v>
      </c>
      <c s="9">
        <f>OFFSET(Picture!E478,Info!$G$9,Info!$H$9)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OFFSET(Picture!F478,Info!$G$9,Info!$H$9)</f>
        <v>0</v>
      </c>
      <c s="9">
        <f>OFFSET(Picture!G478,Info!$G$9,Info!$H$9)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OFFSET(Picture!H478,Info!$G$9,Info!$H$9)</f>
        <v>0</v>
      </c>
      <c s="9">
        <f>OFFSET(Picture!I478,Info!$G$9,Info!$H$9)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OFFSET(Picture!J478,Info!$G$9,Info!$H$9)</f>
        <v>0</v>
      </c>
      <c s="9">
        <f>OFFSET(Picture!K478,Info!$G$9,Info!$H$9)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OFFSET(Picture!L478,Info!$G$9,Info!$H$9)</f>
        <v>0</v>
      </c>
    </row>
    <row r="323" spans="1:26" ht="13.5">
      <c r="A323" s="7">
        <f>OFFSET(Picture!B479,Info!$G$9,0)</f>
        <v>0</v>
      </c>
      <c s="8">
        <f>OFFSET(Picture!C479,Info!$G$9,Info!$H$9)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OFFSET(Picture!D479,Info!$G$9,Info!$H$9)</f>
        <v>0</v>
      </c>
      <c s="8">
        <f>OFFSET(Picture!E479,Info!$G$9,Info!$H$9)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OFFSET(Picture!F479,Info!$G$9,Info!$H$9)</f>
        <v>0</v>
      </c>
      <c s="8">
        <f>OFFSET(Picture!G479,Info!$G$9,Info!$H$9)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OFFSET(Picture!H479,Info!$G$9,Info!$H$9)</f>
        <v>0</v>
      </c>
      <c s="8">
        <f>OFFSET(Picture!I479,Info!$G$9,Info!$H$9)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OFFSET(Picture!J479,Info!$G$9,Info!$H$9)</f>
        <v>0</v>
      </c>
      <c s="8">
        <f>OFFSET(Picture!K479,Info!$G$9,Info!$H$9)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OFFSET(Picture!L479,Info!$G$9,Info!$H$9)</f>
        <v>0</v>
      </c>
    </row>
    <row r="324" spans="1:26" ht="13.5">
      <c r="A324" s="7">
        <f>OFFSET(Picture!B480,Info!$G$9,0)</f>
        <v>0</v>
      </c>
      <c s="9">
        <f>OFFSET(Picture!C480,Info!$G$9,Info!$H$9)</f>
        <v>0</v>
      </c>
      <c s="39" t="str">
        <f t="shared" si="171"/>
        <v>NA</v>
      </c>
      <c s="39" t="str">
        <f t="shared" si="177"/>
        <v>NA</v>
      </c>
      <c s="39" t="str">
        <f t="shared" si="178"/>
        <v>NA</v>
      </c>
      <c s="9">
        <f>OFFSET(Picture!D480,Info!$G$9,Info!$H$9)</f>
        <v>0</v>
      </c>
      <c s="9">
        <f>OFFSET(Picture!E480,Info!$G$9,Info!$H$9)</f>
        <v>0</v>
      </c>
      <c s="39" t="str">
        <f t="shared" si="172"/>
        <v>NA</v>
      </c>
      <c s="39" t="str">
        <f t="shared" si="179"/>
        <v>NA</v>
      </c>
      <c s="39" t="str">
        <f t="shared" si="180"/>
        <v>NA</v>
      </c>
      <c s="9">
        <f>OFFSET(Picture!F480,Info!$G$9,Info!$H$9)</f>
        <v>0</v>
      </c>
      <c s="9">
        <f>OFFSET(Picture!G480,Info!$G$9,Info!$H$9)</f>
        <v>0</v>
      </c>
      <c s="39" t="str">
        <f t="shared" si="173"/>
        <v>NA</v>
      </c>
      <c s="39" t="str">
        <f t="shared" si="181"/>
        <v>NA</v>
      </c>
      <c s="39" t="str">
        <f t="shared" si="182"/>
        <v>NA</v>
      </c>
      <c s="9">
        <f>OFFSET(Picture!H480,Info!$G$9,Info!$H$9)</f>
        <v>0</v>
      </c>
      <c s="9">
        <f>OFFSET(Picture!I480,Info!$G$9,Info!$H$9)</f>
        <v>0</v>
      </c>
      <c s="39" t="str">
        <f t="shared" si="174"/>
        <v>NA</v>
      </c>
      <c s="39" t="str">
        <f t="shared" si="183"/>
        <v>NA</v>
      </c>
      <c s="39" t="str">
        <f t="shared" si="184"/>
        <v>NA</v>
      </c>
      <c s="9">
        <f>OFFSET(Picture!J480,Info!$G$9,Info!$H$9)</f>
        <v>0</v>
      </c>
      <c s="9">
        <f>OFFSET(Picture!K480,Info!$G$9,Info!$H$9)</f>
        <v>0</v>
      </c>
      <c s="39" t="str">
        <f t="shared" si="175"/>
        <v>NA</v>
      </c>
      <c s="39" t="str">
        <f t="shared" si="185"/>
        <v>NA</v>
      </c>
      <c s="39" t="str">
        <f t="shared" si="186"/>
        <v>NA</v>
      </c>
      <c s="9">
        <f>OFFSET(Picture!L480,Info!$G$9,Info!$H$9)</f>
        <v>0</v>
      </c>
    </row>
    <row r="325" spans="1:26" ht="13.5">
      <c r="A325" s="7">
        <f>OFFSET(Picture!B481,Info!$G$9,0)</f>
        <v>0</v>
      </c>
      <c s="8">
        <f>OFFSET(Picture!C481,Info!$G$9,Info!$H$9)</f>
        <v>0</v>
      </c>
      <c s="36" t="str">
        <f t="shared" si="171"/>
        <v>NA</v>
      </c>
      <c s="36" t="str">
        <f t="shared" si="177"/>
        <v>NA</v>
      </c>
      <c s="36" t="str">
        <f t="shared" si="178"/>
        <v>NA</v>
      </c>
      <c s="8">
        <f>OFFSET(Picture!D481,Info!$G$9,Info!$H$9)</f>
        <v>0</v>
      </c>
      <c s="8">
        <f>OFFSET(Picture!E481,Info!$G$9,Info!$H$9)</f>
        <v>0</v>
      </c>
      <c s="36" t="str">
        <f t="shared" si="172"/>
        <v>NA</v>
      </c>
      <c s="36" t="str">
        <f t="shared" si="179"/>
        <v>NA</v>
      </c>
      <c s="36" t="str">
        <f t="shared" si="180"/>
        <v>NA</v>
      </c>
      <c s="8">
        <f>OFFSET(Picture!F481,Info!$G$9,Info!$H$9)</f>
        <v>0</v>
      </c>
      <c s="8">
        <f>OFFSET(Picture!G481,Info!$G$9,Info!$H$9)</f>
        <v>0</v>
      </c>
      <c s="36" t="str">
        <f t="shared" si="173"/>
        <v>NA</v>
      </c>
      <c s="36" t="str">
        <f t="shared" si="181"/>
        <v>NA</v>
      </c>
      <c s="36" t="str">
        <f t="shared" si="182"/>
        <v>NA</v>
      </c>
      <c s="8">
        <f>OFFSET(Picture!H481,Info!$G$9,Info!$H$9)</f>
        <v>0</v>
      </c>
      <c s="8">
        <f>OFFSET(Picture!I481,Info!$G$9,Info!$H$9)</f>
        <v>0</v>
      </c>
      <c s="36" t="str">
        <f t="shared" si="174"/>
        <v>NA</v>
      </c>
      <c s="36" t="str">
        <f t="shared" si="183"/>
        <v>NA</v>
      </c>
      <c s="36" t="str">
        <f t="shared" si="184"/>
        <v>NA</v>
      </c>
      <c s="8">
        <f>OFFSET(Picture!J481,Info!$G$9,Info!$H$9)</f>
        <v>0</v>
      </c>
      <c s="8">
        <f>OFFSET(Picture!K481,Info!$G$9,Info!$H$9)</f>
        <v>0</v>
      </c>
      <c s="36" t="str">
        <f t="shared" si="175"/>
        <v>NA</v>
      </c>
      <c s="36" t="str">
        <f t="shared" si="185"/>
        <v>NA</v>
      </c>
      <c s="36" t="str">
        <f t="shared" si="186"/>
        <v>NA</v>
      </c>
      <c s="8">
        <f>OFFSET(Picture!L481,Info!$G$9,Info!$H$9)</f>
        <v>0</v>
      </c>
    </row>
    <row r="326" spans="1:26" s="58" customFormat="1" ht="13.5">
      <c r="A326" s="12" t="s">
        <v>331</v>
      </c>
      <c s="113">
        <f>B285-B288-B303-B309-B313-B318-B324-B325</f>
        <v>0</v>
      </c>
      <c s="199" t="str">
        <f t="shared" si="171"/>
        <v>NA</v>
      </c>
      <c s="199" t="str">
        <f t="shared" si="177"/>
        <v>NA</v>
      </c>
      <c s="199" t="str">
        <f t="shared" si="178"/>
        <v>NA</v>
      </c>
      <c s="113">
        <f t="shared" ref="F326:Z326" si="187">F285-F288-F303-F309-F313-F318-F324-F325</f>
        <v>0</v>
      </c>
      <c s="113">
        <f t="shared" si="187"/>
        <v>0</v>
      </c>
      <c s="199" t="str">
        <f t="shared" si="172"/>
        <v>NA</v>
      </c>
      <c s="199" t="str">
        <f t="shared" si="179"/>
        <v>NA</v>
      </c>
      <c s="199" t="str">
        <f t="shared" si="180"/>
        <v>NA</v>
      </c>
      <c s="113">
        <f t="shared" si="187"/>
        <v>0</v>
      </c>
      <c s="113">
        <f t="shared" si="187"/>
        <v>0</v>
      </c>
      <c s="199" t="str">
        <f t="shared" si="173"/>
        <v>NA</v>
      </c>
      <c s="199" t="str">
        <f t="shared" si="181"/>
        <v>NA</v>
      </c>
      <c s="199" t="str">
        <f t="shared" si="182"/>
        <v>NA</v>
      </c>
      <c s="113">
        <f t="shared" si="187"/>
        <v>0</v>
      </c>
      <c s="113">
        <f t="shared" si="187"/>
        <v>0</v>
      </c>
      <c s="199" t="str">
        <f t="shared" si="174"/>
        <v>NA</v>
      </c>
      <c s="199" t="str">
        <f t="shared" si="183"/>
        <v>NA</v>
      </c>
      <c s="199" t="str">
        <f t="shared" si="184"/>
        <v>NA</v>
      </c>
      <c s="113">
        <f t="shared" si="187"/>
        <v>0</v>
      </c>
      <c s="113">
        <f t="shared" si="187"/>
        <v>0</v>
      </c>
      <c s="199" t="str">
        <f t="shared" si="175"/>
        <v>NA</v>
      </c>
      <c s="199" t="str">
        <f t="shared" si="185"/>
        <v>NA</v>
      </c>
      <c s="199" t="str">
        <f t="shared" si="186"/>
        <v>NA</v>
      </c>
      <c s="113">
        <f t="shared" si="187"/>
        <v>0</v>
      </c>
    </row>
    <row r="327" spans="1:26" ht="13.5">
      <c r="A327" s="7">
        <f>OFFSET(Picture!B482,Info!$G$9,0)</f>
        <v>0</v>
      </c>
      <c s="9">
        <f>OFFSET(Picture!C482,Info!$G$9,Info!$H$9)</f>
        <v>0</v>
      </c>
      <c s="39" t="str">
        <f t="shared" ref="C327:C355" si="188">IF(ISERROR((B327-F327)/F327*100),"NA",(B327-F327)/F327*100)</f>
        <v>NA</v>
      </c>
      <c s="39" t="str">
        <f>IF(ISERROR(B327/B$327*100),"NA",B327/B$327*100)</f>
        <v>NA</v>
      </c>
      <c s="39" t="str">
        <f>IF(ISERROR(D327-(F327/F$327*100)),"NA",D327-(F327/F$327*100))</f>
        <v>NA</v>
      </c>
      <c s="9">
        <f>OFFSET(Picture!D482,Info!$G$9,Info!$H$9)</f>
        <v>0</v>
      </c>
      <c s="9">
        <f>OFFSET(Picture!E482,Info!$G$9,Info!$H$9)</f>
        <v>0</v>
      </c>
      <c s="39" t="str">
        <f t="shared" ref="H327:H355" si="189">IF(ISERROR((G327-K327)/K327*100),"NA",(G327-K327)/K327*100)</f>
        <v>NA</v>
      </c>
      <c s="39" t="str">
        <f>IF(ISERROR(G327/G$327*100),"NA",G327/G$327*100)</f>
        <v>NA</v>
      </c>
      <c s="39" t="str">
        <f>IF(ISERROR(I327-(K327/K$327*100)),"NA",I327-(K327/K$327*100))</f>
        <v>NA</v>
      </c>
      <c s="9">
        <f>OFFSET(Picture!F482,Info!$G$9,Info!$H$9)</f>
        <v>0</v>
      </c>
      <c s="9">
        <f>OFFSET(Picture!G482,Info!$G$9,Info!$H$9)</f>
        <v>0</v>
      </c>
      <c s="39" t="str">
        <f t="shared" ref="M327:M355" si="190">IF(ISERROR((L327-P327)/P327*100),"NA",(L327-P327)/P327*100)</f>
        <v>NA</v>
      </c>
      <c s="39" t="str">
        <f>IF(ISERROR(L327/L$327*100),"NA",L327/L$327*100)</f>
        <v>NA</v>
      </c>
      <c s="39" t="str">
        <f>IF(ISERROR(N327-(P327/P$327*100)),"NA",N327-(P327/P$327*100))</f>
        <v>NA</v>
      </c>
      <c s="9">
        <f>OFFSET(Picture!H482,Info!$G$9,Info!$H$9)</f>
        <v>0</v>
      </c>
      <c s="9">
        <f>OFFSET(Picture!I482,Info!$G$9,Info!$H$9)</f>
        <v>0</v>
      </c>
      <c s="39" t="str">
        <f t="shared" ref="R327:R355" si="191">IF(ISERROR((Q327-U327)/U327*100),"NA",(Q327-U327)/U327*100)</f>
        <v>NA</v>
      </c>
      <c s="39" t="str">
        <f>IF(ISERROR(Q327/Q$327*100),"NA",Q327/Q$327*100)</f>
        <v>NA</v>
      </c>
      <c s="39" t="str">
        <f>IF(ISERROR(S327-(U327/U$327*100)),"NA",S327-(U327/U$327*100))</f>
        <v>NA</v>
      </c>
      <c s="9">
        <f>OFFSET(Picture!J482,Info!$G$9,Info!$H$9)</f>
        <v>0</v>
      </c>
      <c s="9">
        <f>OFFSET(Picture!K482,Info!$G$9,Info!$H$9)</f>
        <v>0</v>
      </c>
      <c s="39" t="str">
        <f t="shared" ref="W327:W355" si="192">IF(ISERROR((V327-Z327)/Z327*100),"NA",(V327-Z327)/Z327*100)</f>
        <v>NA</v>
      </c>
      <c s="39" t="str">
        <f>IF(ISERROR(V327/V$327*100),"NA",V327/V$327*100)</f>
        <v>NA</v>
      </c>
      <c s="39" t="str">
        <f>IF(ISERROR(X327-(Z327/Z$327*100)),"NA",X327-(Z327/Z$327*100))</f>
        <v>NA</v>
      </c>
      <c s="9">
        <f>OFFSET(Picture!L482,Info!$G$9,Info!$H$9)</f>
        <v>0</v>
      </c>
    </row>
    <row r="328" spans="1:26" ht="13.5">
      <c r="A328" s="7">
        <f>OFFSET(Picture!B483,Info!$G$9,0)</f>
        <v>0</v>
      </c>
      <c s="8">
        <f>OFFSET(Picture!C483,Info!$G$9,Info!$H$9)</f>
        <v>0</v>
      </c>
      <c s="36" t="str">
        <f t="shared" si="188"/>
        <v>NA</v>
      </c>
      <c s="36" t="str">
        <f t="shared" ref="D328:D333" si="193">IF(ISERROR(B328/B$327*100),"NA",B328/B$327*100)</f>
        <v>NA</v>
      </c>
      <c s="36" t="str">
        <f t="shared" ref="E328:E333" si="194">IF(ISERROR(D328-(F328/F$327*100)),"NA",D328-(F328/F$327*100))</f>
        <v>NA</v>
      </c>
      <c s="8">
        <f>OFFSET(Picture!D483,Info!$G$9,Info!$H$9)</f>
        <v>0</v>
      </c>
      <c s="8">
        <f>OFFSET(Picture!E483,Info!$G$9,Info!$H$9)</f>
        <v>0</v>
      </c>
      <c s="36" t="str">
        <f t="shared" si="189"/>
        <v>NA</v>
      </c>
      <c s="36" t="str">
        <f t="shared" ref="I328:I333" si="195">IF(ISERROR(G328/G$327*100),"NA",G328/G$327*100)</f>
        <v>NA</v>
      </c>
      <c s="36" t="str">
        <f t="shared" ref="J328:J333" si="196">IF(ISERROR(I328-(K328/K$327*100)),"NA",I328-(K328/K$327*100))</f>
        <v>NA</v>
      </c>
      <c s="8">
        <f>OFFSET(Picture!F483,Info!$G$9,Info!$H$9)</f>
        <v>0</v>
      </c>
      <c s="8">
        <f>OFFSET(Picture!G483,Info!$G$9,Info!$H$9)</f>
        <v>0</v>
      </c>
      <c s="36" t="str">
        <f t="shared" si="190"/>
        <v>NA</v>
      </c>
      <c s="36" t="str">
        <f t="shared" ref="N328:N333" si="197">IF(ISERROR(L328/L$327*100),"NA",L328/L$327*100)</f>
        <v>NA</v>
      </c>
      <c s="36" t="str">
        <f t="shared" ref="O328:O333" si="198">IF(ISERROR(N328-(P328/P$327*100)),"NA",N328-(P328/P$327*100))</f>
        <v>NA</v>
      </c>
      <c s="8">
        <f>OFFSET(Picture!H483,Info!$G$9,Info!$H$9)</f>
        <v>0</v>
      </c>
      <c s="8">
        <f>OFFSET(Picture!I483,Info!$G$9,Info!$H$9)</f>
        <v>0</v>
      </c>
      <c s="36" t="str">
        <f t="shared" si="191"/>
        <v>NA</v>
      </c>
      <c s="36" t="str">
        <f t="shared" ref="S328:S333" si="199">IF(ISERROR(Q328/Q$327*100),"NA",Q328/Q$327*100)</f>
        <v>NA</v>
      </c>
      <c s="36" t="str">
        <f t="shared" ref="T328:T333" si="200">IF(ISERROR(S328-(U328/U$327*100)),"NA",S328-(U328/U$327*100))</f>
        <v>NA</v>
      </c>
      <c s="8">
        <f>OFFSET(Picture!J483,Info!$G$9,Info!$H$9)</f>
        <v>0</v>
      </c>
      <c s="8">
        <f>OFFSET(Picture!K483,Info!$G$9,Info!$H$9)</f>
        <v>0</v>
      </c>
      <c s="36" t="str">
        <f t="shared" si="192"/>
        <v>NA</v>
      </c>
      <c s="36" t="str">
        <f t="shared" ref="X328:X333" si="201">IF(ISERROR(V328/V$327*100),"NA",V328/V$327*100)</f>
        <v>NA</v>
      </c>
      <c s="36" t="str">
        <f t="shared" ref="Y328:Y333" si="202">IF(ISERROR(X328-(Z328/Z$327*100)),"NA",X328-(Z328/Z$327*100))</f>
        <v>NA</v>
      </c>
      <c s="8">
        <f>OFFSET(Picture!L483,Info!$G$9,Info!$H$9)</f>
        <v>0</v>
      </c>
    </row>
    <row r="329" spans="1:26" ht="13.5">
      <c r="A329" s="7">
        <f>OFFSET(Picture!B484,Info!$G$9,0)</f>
        <v>0</v>
      </c>
      <c s="9">
        <f>OFFSET(Picture!C484,Info!$G$9,Info!$H$9)</f>
        <v>0</v>
      </c>
      <c s="39" t="str">
        <f t="shared" si="188"/>
        <v>NA</v>
      </c>
      <c s="39" t="str">
        <f t="shared" si="193"/>
        <v>NA</v>
      </c>
      <c s="39" t="str">
        <f t="shared" si="194"/>
        <v>NA</v>
      </c>
      <c s="9">
        <f>OFFSET(Picture!D484,Info!$G$9,Info!$H$9)</f>
        <v>0</v>
      </c>
      <c s="9">
        <f>OFFSET(Picture!E484,Info!$G$9,Info!$H$9)</f>
        <v>0</v>
      </c>
      <c s="39" t="str">
        <f t="shared" si="189"/>
        <v>NA</v>
      </c>
      <c s="39" t="str">
        <f t="shared" si="195"/>
        <v>NA</v>
      </c>
      <c s="39" t="str">
        <f t="shared" si="196"/>
        <v>NA</v>
      </c>
      <c s="9">
        <f>OFFSET(Picture!F484,Info!$G$9,Info!$H$9)</f>
        <v>0</v>
      </c>
      <c s="9">
        <f>OFFSET(Picture!G484,Info!$G$9,Info!$H$9)</f>
        <v>0</v>
      </c>
      <c s="39" t="str">
        <f t="shared" si="190"/>
        <v>NA</v>
      </c>
      <c s="39" t="str">
        <f t="shared" si="197"/>
        <v>NA</v>
      </c>
      <c s="39" t="str">
        <f t="shared" si="198"/>
        <v>NA</v>
      </c>
      <c s="9">
        <f>OFFSET(Picture!H484,Info!$G$9,Info!$H$9)</f>
        <v>0</v>
      </c>
      <c s="9">
        <f>OFFSET(Picture!I484,Info!$G$9,Info!$H$9)</f>
        <v>0</v>
      </c>
      <c s="39" t="str">
        <f t="shared" si="191"/>
        <v>NA</v>
      </c>
      <c s="39" t="str">
        <f t="shared" si="199"/>
        <v>NA</v>
      </c>
      <c s="39" t="str">
        <f t="shared" si="200"/>
        <v>NA</v>
      </c>
      <c s="9">
        <f>OFFSET(Picture!J484,Info!$G$9,Info!$H$9)</f>
        <v>0</v>
      </c>
      <c s="9">
        <f>OFFSET(Picture!K484,Info!$G$9,Info!$H$9)</f>
        <v>0</v>
      </c>
      <c s="39" t="str">
        <f t="shared" si="192"/>
        <v>NA</v>
      </c>
      <c s="39" t="str">
        <f t="shared" si="201"/>
        <v>NA</v>
      </c>
      <c s="39" t="str">
        <f t="shared" si="202"/>
        <v>NA</v>
      </c>
      <c s="9">
        <f>OFFSET(Picture!L484,Info!$G$9,Info!$H$9)</f>
        <v>0</v>
      </c>
    </row>
    <row r="330" spans="1:26" ht="13.5">
      <c r="A330" s="7">
        <f>OFFSET(Picture!B485,Info!$G$9,0)</f>
        <v>0</v>
      </c>
      <c s="8">
        <f>OFFSET(Picture!C485,Info!$G$9,Info!$H$9)</f>
        <v>0</v>
      </c>
      <c s="36" t="str">
        <f t="shared" si="188"/>
        <v>NA</v>
      </c>
      <c s="36" t="str">
        <f t="shared" si="193"/>
        <v>NA</v>
      </c>
      <c s="36" t="str">
        <f t="shared" si="194"/>
        <v>NA</v>
      </c>
      <c s="8">
        <f>OFFSET(Picture!D485,Info!$G$9,Info!$H$9)</f>
        <v>0</v>
      </c>
      <c s="8">
        <f>OFFSET(Picture!E485,Info!$G$9,Info!$H$9)</f>
        <v>0</v>
      </c>
      <c s="36" t="str">
        <f t="shared" si="189"/>
        <v>NA</v>
      </c>
      <c s="36" t="str">
        <f t="shared" si="195"/>
        <v>NA</v>
      </c>
      <c s="36" t="str">
        <f t="shared" si="196"/>
        <v>NA</v>
      </c>
      <c s="8">
        <f>OFFSET(Picture!F485,Info!$G$9,Info!$H$9)</f>
        <v>0</v>
      </c>
      <c s="8">
        <f>OFFSET(Picture!G485,Info!$G$9,Info!$H$9)</f>
        <v>0</v>
      </c>
      <c s="36" t="str">
        <f t="shared" si="190"/>
        <v>NA</v>
      </c>
      <c s="36" t="str">
        <f t="shared" si="197"/>
        <v>NA</v>
      </c>
      <c s="36" t="str">
        <f t="shared" si="198"/>
        <v>NA</v>
      </c>
      <c s="8">
        <f>OFFSET(Picture!H485,Info!$G$9,Info!$H$9)</f>
        <v>0</v>
      </c>
      <c s="8">
        <f>OFFSET(Picture!I485,Info!$G$9,Info!$H$9)</f>
        <v>0</v>
      </c>
      <c s="36" t="str">
        <f t="shared" si="191"/>
        <v>NA</v>
      </c>
      <c s="36" t="str">
        <f t="shared" si="199"/>
        <v>NA</v>
      </c>
      <c s="36" t="str">
        <f t="shared" si="200"/>
        <v>NA</v>
      </c>
      <c s="8">
        <f>OFFSET(Picture!J485,Info!$G$9,Info!$H$9)</f>
        <v>0</v>
      </c>
      <c s="8">
        <f>OFFSET(Picture!K485,Info!$G$9,Info!$H$9)</f>
        <v>0</v>
      </c>
      <c s="36" t="str">
        <f t="shared" si="192"/>
        <v>NA</v>
      </c>
      <c s="36" t="str">
        <f t="shared" si="201"/>
        <v>NA</v>
      </c>
      <c s="36" t="str">
        <f t="shared" si="202"/>
        <v>NA</v>
      </c>
      <c s="8">
        <f>OFFSET(Picture!L485,Info!$G$9,Info!$H$9)</f>
        <v>0</v>
      </c>
    </row>
    <row r="331" spans="1:26" ht="13.5">
      <c r="A331" s="7">
        <f>OFFSET(Picture!B486,Info!$G$9,0)</f>
        <v>0</v>
      </c>
      <c s="9">
        <f>OFFSET(Picture!C486,Info!$G$9,Info!$H$9)</f>
        <v>0</v>
      </c>
      <c s="39" t="str">
        <f t="shared" si="188"/>
        <v>NA</v>
      </c>
      <c s="39" t="str">
        <f t="shared" si="193"/>
        <v>NA</v>
      </c>
      <c s="39" t="str">
        <f t="shared" si="194"/>
        <v>NA</v>
      </c>
      <c s="9">
        <f>OFFSET(Picture!D486,Info!$G$9,Info!$H$9)</f>
        <v>0</v>
      </c>
      <c s="9">
        <f>OFFSET(Picture!E486,Info!$G$9,Info!$H$9)</f>
        <v>0</v>
      </c>
      <c s="39" t="str">
        <f t="shared" si="189"/>
        <v>NA</v>
      </c>
      <c s="39" t="str">
        <f t="shared" si="195"/>
        <v>NA</v>
      </c>
      <c s="39" t="str">
        <f t="shared" si="196"/>
        <v>NA</v>
      </c>
      <c s="9">
        <f>OFFSET(Picture!F486,Info!$G$9,Info!$H$9)</f>
        <v>0</v>
      </c>
      <c s="9">
        <f>OFFSET(Picture!G486,Info!$G$9,Info!$H$9)</f>
        <v>0</v>
      </c>
      <c s="39" t="str">
        <f t="shared" si="190"/>
        <v>NA</v>
      </c>
      <c s="39" t="str">
        <f t="shared" si="197"/>
        <v>NA</v>
      </c>
      <c s="39" t="str">
        <f t="shared" si="198"/>
        <v>NA</v>
      </c>
      <c s="9">
        <f>OFFSET(Picture!H486,Info!$G$9,Info!$H$9)</f>
        <v>0</v>
      </c>
      <c s="9">
        <f>OFFSET(Picture!I486,Info!$G$9,Info!$H$9)</f>
        <v>0</v>
      </c>
      <c s="39" t="str">
        <f t="shared" si="191"/>
        <v>NA</v>
      </c>
      <c s="39" t="str">
        <f t="shared" si="199"/>
        <v>NA</v>
      </c>
      <c s="39" t="str">
        <f t="shared" si="200"/>
        <v>NA</v>
      </c>
      <c s="9">
        <f>OFFSET(Picture!J486,Info!$G$9,Info!$H$9)</f>
        <v>0</v>
      </c>
      <c s="9">
        <f>OFFSET(Picture!K486,Info!$G$9,Info!$H$9)</f>
        <v>0</v>
      </c>
      <c s="39" t="str">
        <f t="shared" si="192"/>
        <v>NA</v>
      </c>
      <c s="39" t="str">
        <f t="shared" si="201"/>
        <v>NA</v>
      </c>
      <c s="39" t="str">
        <f t="shared" si="202"/>
        <v>NA</v>
      </c>
      <c s="9">
        <f>OFFSET(Picture!L486,Info!$G$9,Info!$H$9)</f>
        <v>0</v>
      </c>
    </row>
    <row r="332" spans="1:26" ht="13.5">
      <c r="A332" s="7">
        <f>OFFSET(Picture!B487,Info!$G$9,0)</f>
        <v>0</v>
      </c>
      <c s="8">
        <f>OFFSET(Picture!C487,Info!$G$9,Info!$H$9)</f>
        <v>0</v>
      </c>
      <c s="36" t="str">
        <f t="shared" si="188"/>
        <v>NA</v>
      </c>
      <c s="36" t="str">
        <f t="shared" si="193"/>
        <v>NA</v>
      </c>
      <c s="36" t="str">
        <f t="shared" si="194"/>
        <v>NA</v>
      </c>
      <c s="8">
        <f>OFFSET(Picture!D487,Info!$G$9,Info!$H$9)</f>
        <v>0</v>
      </c>
      <c s="8">
        <f>OFFSET(Picture!E487,Info!$G$9,Info!$H$9)</f>
        <v>0</v>
      </c>
      <c s="36" t="str">
        <f t="shared" si="189"/>
        <v>NA</v>
      </c>
      <c s="36" t="str">
        <f t="shared" si="195"/>
        <v>NA</v>
      </c>
      <c s="36" t="str">
        <f t="shared" si="196"/>
        <v>NA</v>
      </c>
      <c s="8">
        <f>OFFSET(Picture!F487,Info!$G$9,Info!$H$9)</f>
        <v>0</v>
      </c>
      <c s="8">
        <f>OFFSET(Picture!G487,Info!$G$9,Info!$H$9)</f>
        <v>0</v>
      </c>
      <c s="36" t="str">
        <f t="shared" si="190"/>
        <v>NA</v>
      </c>
      <c s="36" t="str">
        <f t="shared" si="197"/>
        <v>NA</v>
      </c>
      <c s="36" t="str">
        <f t="shared" si="198"/>
        <v>NA</v>
      </c>
      <c s="8">
        <f>OFFSET(Picture!H487,Info!$G$9,Info!$H$9)</f>
        <v>0</v>
      </c>
      <c s="8">
        <f>OFFSET(Picture!I487,Info!$G$9,Info!$H$9)</f>
        <v>0</v>
      </c>
      <c s="36" t="str">
        <f t="shared" si="191"/>
        <v>NA</v>
      </c>
      <c s="36" t="str">
        <f t="shared" si="199"/>
        <v>NA</v>
      </c>
      <c s="36" t="str">
        <f t="shared" si="200"/>
        <v>NA</v>
      </c>
      <c s="8">
        <f>OFFSET(Picture!J487,Info!$G$9,Info!$H$9)</f>
        <v>0</v>
      </c>
      <c s="8">
        <f>OFFSET(Picture!K487,Info!$G$9,Info!$H$9)</f>
        <v>0</v>
      </c>
      <c s="36" t="str">
        <f t="shared" si="192"/>
        <v>NA</v>
      </c>
      <c s="36" t="str">
        <f t="shared" si="201"/>
        <v>NA</v>
      </c>
      <c s="36" t="str">
        <f t="shared" si="202"/>
        <v>NA</v>
      </c>
      <c s="8">
        <f>OFFSET(Picture!L487,Info!$G$9,Info!$H$9)</f>
        <v>0</v>
      </c>
    </row>
    <row r="333" spans="1:26" s="58" customFormat="1" ht="13.5">
      <c r="A333" s="12" t="s">
        <v>80</v>
      </c>
      <c s="113">
        <f>B327-SUM(B328:B332)</f>
        <v>0</v>
      </c>
      <c s="199" t="str">
        <f t="shared" si="188"/>
        <v>NA</v>
      </c>
      <c s="199" t="str">
        <f t="shared" si="193"/>
        <v>NA</v>
      </c>
      <c s="199" t="str">
        <f t="shared" si="194"/>
        <v>NA</v>
      </c>
      <c s="113">
        <f t="shared" ref="F333:Z333" si="203">F327-SUM(F328:F332)</f>
        <v>0</v>
      </c>
      <c s="113">
        <f t="shared" si="203"/>
        <v>0</v>
      </c>
      <c s="199" t="str">
        <f t="shared" si="189"/>
        <v>NA</v>
      </c>
      <c s="199" t="str">
        <f t="shared" si="195"/>
        <v>NA</v>
      </c>
      <c s="199" t="str">
        <f t="shared" si="196"/>
        <v>NA</v>
      </c>
      <c s="113">
        <f t="shared" si="203"/>
        <v>0</v>
      </c>
      <c s="113">
        <f t="shared" si="203"/>
        <v>0</v>
      </c>
      <c s="199" t="str">
        <f t="shared" si="190"/>
        <v>NA</v>
      </c>
      <c s="199" t="str">
        <f t="shared" si="197"/>
        <v>NA</v>
      </c>
      <c s="199" t="str">
        <f t="shared" si="198"/>
        <v>NA</v>
      </c>
      <c s="113">
        <f t="shared" si="203"/>
        <v>0</v>
      </c>
      <c s="113">
        <f t="shared" si="203"/>
        <v>0</v>
      </c>
      <c s="199" t="str">
        <f t="shared" si="191"/>
        <v>NA</v>
      </c>
      <c s="199" t="str">
        <f t="shared" si="199"/>
        <v>NA</v>
      </c>
      <c s="199" t="str">
        <f t="shared" si="200"/>
        <v>NA</v>
      </c>
      <c s="113">
        <f t="shared" si="203"/>
        <v>0</v>
      </c>
      <c s="113">
        <f t="shared" si="203"/>
        <v>0</v>
      </c>
      <c s="199" t="str">
        <f t="shared" si="192"/>
        <v>NA</v>
      </c>
      <c s="199" t="str">
        <f t="shared" si="201"/>
        <v>NA</v>
      </c>
      <c s="199" t="str">
        <f t="shared" si="202"/>
        <v>NA</v>
      </c>
      <c s="113">
        <f t="shared" si="203"/>
        <v>0</v>
      </c>
    </row>
    <row r="334" spans="1:26" ht="13.5">
      <c r="A334" s="7">
        <f>OFFSET(Picture!B488,Info!$G$9,0)</f>
        <v>0</v>
      </c>
      <c s="9">
        <f>OFFSET(Picture!C488,Info!$G$9,Info!$H$9)</f>
        <v>0</v>
      </c>
      <c s="39" t="str">
        <f t="shared" si="188"/>
        <v>NA</v>
      </c>
      <c s="39" t="str">
        <f>IF(ISERROR(B334/B$334*100),"NA",B334/B$334*100)</f>
        <v>NA</v>
      </c>
      <c s="39" t="str">
        <f>IF(ISERROR(D334-(F334/F$334*100)),"NA",D334-(F334/F$334*100))</f>
        <v>NA</v>
      </c>
      <c s="9">
        <f>OFFSET(Picture!D488,Info!$G$9,Info!$H$9)</f>
        <v>0</v>
      </c>
      <c s="9">
        <f>OFFSET(Picture!E488,Info!$G$9,Info!$H$9)</f>
        <v>0</v>
      </c>
      <c s="39" t="str">
        <f t="shared" si="189"/>
        <v>NA</v>
      </c>
      <c s="39" t="str">
        <f>IF(ISERROR(G334/G$334*100),"NA",G334/G$334*100)</f>
        <v>NA</v>
      </c>
      <c s="39" t="str">
        <f>IF(ISERROR(I334-(K334/K$334*100)),"NA",I334-(K334/K$334*100))</f>
        <v>NA</v>
      </c>
      <c s="9">
        <f>OFFSET(Picture!F488,Info!$G$9,Info!$H$9)</f>
        <v>0</v>
      </c>
      <c s="9">
        <f>OFFSET(Picture!G488,Info!$G$9,Info!$H$9)</f>
        <v>0</v>
      </c>
      <c s="39" t="str">
        <f t="shared" si="190"/>
        <v>NA</v>
      </c>
      <c s="39" t="str">
        <f>IF(ISERROR(L334/L$334*100),"NA",L334/L$334*100)</f>
        <v>NA</v>
      </c>
      <c s="39" t="str">
        <f>IF(ISERROR(N334-(P334/P$334*100)),"NA",N334-(P334/P$334*100))</f>
        <v>NA</v>
      </c>
      <c s="9">
        <f>OFFSET(Picture!H488,Info!$G$9,Info!$H$9)</f>
        <v>0</v>
      </c>
      <c s="9">
        <f>OFFSET(Picture!I488,Info!$G$9,Info!$H$9)</f>
        <v>0</v>
      </c>
      <c s="39" t="str">
        <f t="shared" si="191"/>
        <v>NA</v>
      </c>
      <c s="39" t="str">
        <f>IF(ISERROR(Q334/Q$334*100),"NA",Q334/Q$334*100)</f>
        <v>NA</v>
      </c>
      <c s="39" t="str">
        <f>IF(ISERROR(S334-(U334/U$334*100)),"NA",S334-(U334/U$334*100))</f>
        <v>NA</v>
      </c>
      <c s="9">
        <f>OFFSET(Picture!J488,Info!$G$9,Info!$H$9)</f>
        <v>0</v>
      </c>
      <c s="9">
        <f>OFFSET(Picture!K488,Info!$G$9,Info!$H$9)</f>
        <v>0</v>
      </c>
      <c s="39" t="str">
        <f t="shared" si="192"/>
        <v>NA</v>
      </c>
      <c s="39" t="str">
        <f>IF(ISERROR(V334/V$334*100),"NA",V334/V$334*100)</f>
        <v>NA</v>
      </c>
      <c s="39" t="str">
        <f>IF(ISERROR(X334-(Z334/Z$334*100)),"NA",X334-(Z334/Z$334*100))</f>
        <v>NA</v>
      </c>
      <c s="9">
        <f>OFFSET(Picture!L488,Info!$G$9,Info!$H$9)</f>
        <v>0</v>
      </c>
    </row>
    <row r="335" spans="1:26" ht="13.5">
      <c r="A335" s="7">
        <f>OFFSET(Picture!B489,Info!$G$9,0)</f>
        <v>0</v>
      </c>
      <c s="8">
        <f>OFFSET(Picture!C489,Info!$G$9,Info!$H$9)</f>
        <v>0</v>
      </c>
      <c s="36" t="str">
        <f t="shared" si="188"/>
        <v>NA</v>
      </c>
      <c s="36" t="str">
        <f t="shared" ref="D335:D344" si="204">IF(ISERROR(B335/B$334*100),"NA",B335/B$334*100)</f>
        <v>NA</v>
      </c>
      <c s="36" t="str">
        <f t="shared" ref="E335:E344" si="205">IF(ISERROR(D335-(F335/F$334*100)),"NA",D335-(F335/F$334*100))</f>
        <v>NA</v>
      </c>
      <c s="8">
        <f>OFFSET(Picture!D489,Info!$G$9,Info!$H$9)</f>
        <v>0</v>
      </c>
      <c s="8">
        <f>OFFSET(Picture!E489,Info!$G$9,Info!$H$9)</f>
        <v>0</v>
      </c>
      <c s="36" t="str">
        <f t="shared" si="189"/>
        <v>NA</v>
      </c>
      <c s="36" t="str">
        <f t="shared" ref="I335:I344" si="206">IF(ISERROR(G335/G$334*100),"NA",G335/G$334*100)</f>
        <v>NA</v>
      </c>
      <c s="36" t="str">
        <f t="shared" ref="J335:J344" si="207">IF(ISERROR(I335-(K335/K$334*100)),"NA",I335-(K335/K$334*100))</f>
        <v>NA</v>
      </c>
      <c s="8">
        <f>OFFSET(Picture!F489,Info!$G$9,Info!$H$9)</f>
        <v>0</v>
      </c>
      <c s="8">
        <f>OFFSET(Picture!G489,Info!$G$9,Info!$H$9)</f>
        <v>0</v>
      </c>
      <c s="36" t="str">
        <f t="shared" si="190"/>
        <v>NA</v>
      </c>
      <c s="36" t="str">
        <f t="shared" ref="N335:N344" si="208">IF(ISERROR(L335/L$334*100),"NA",L335/L$334*100)</f>
        <v>NA</v>
      </c>
      <c s="36" t="str">
        <f t="shared" ref="O335:O344" si="209">IF(ISERROR(N335-(P335/P$334*100)),"NA",N335-(P335/P$334*100))</f>
        <v>NA</v>
      </c>
      <c s="8">
        <f>OFFSET(Picture!H489,Info!$G$9,Info!$H$9)</f>
        <v>0</v>
      </c>
      <c s="8">
        <f>OFFSET(Picture!I489,Info!$G$9,Info!$H$9)</f>
        <v>0</v>
      </c>
      <c s="36" t="str">
        <f t="shared" si="191"/>
        <v>NA</v>
      </c>
      <c s="36" t="str">
        <f t="shared" ref="S335:S344" si="210">IF(ISERROR(Q335/Q$334*100),"NA",Q335/Q$334*100)</f>
        <v>NA</v>
      </c>
      <c s="36" t="str">
        <f t="shared" ref="T335:T344" si="211">IF(ISERROR(S335-(U335/U$334*100)),"NA",S335-(U335/U$334*100))</f>
        <v>NA</v>
      </c>
      <c s="8">
        <f>OFFSET(Picture!J489,Info!$G$9,Info!$H$9)</f>
        <v>0</v>
      </c>
      <c s="8">
        <f>OFFSET(Picture!K489,Info!$G$9,Info!$H$9)</f>
        <v>0</v>
      </c>
      <c s="36" t="str">
        <f t="shared" si="192"/>
        <v>NA</v>
      </c>
      <c s="36" t="str">
        <f t="shared" ref="X335:X344" si="212">IF(ISERROR(V335/V$334*100),"NA",V335/V$334*100)</f>
        <v>NA</v>
      </c>
      <c s="36" t="str">
        <f t="shared" ref="Y335:Y344" si="213">IF(ISERROR(X335-(Z335/Z$334*100)),"NA",X335-(Z335/Z$334*100))</f>
        <v>NA</v>
      </c>
      <c s="8">
        <f>OFFSET(Picture!L489,Info!$G$9,Info!$H$9)</f>
        <v>0</v>
      </c>
    </row>
    <row r="336" spans="1:26" ht="13.5">
      <c r="A336" s="7">
        <f>OFFSET(Picture!B490,Info!$G$9,0)</f>
        <v>0</v>
      </c>
      <c s="9">
        <f>OFFSET(Picture!C490,Info!$G$9,Info!$H$9)</f>
        <v>0</v>
      </c>
      <c s="39" t="str">
        <f t="shared" si="188"/>
        <v>NA</v>
      </c>
      <c s="39" t="str">
        <f t="shared" si="204"/>
        <v>NA</v>
      </c>
      <c s="39" t="str">
        <f t="shared" si="205"/>
        <v>NA</v>
      </c>
      <c s="9">
        <f>OFFSET(Picture!D490,Info!$G$9,Info!$H$9)</f>
        <v>0</v>
      </c>
      <c s="9">
        <f>OFFSET(Picture!E490,Info!$G$9,Info!$H$9)</f>
        <v>0</v>
      </c>
      <c s="39" t="str">
        <f t="shared" si="189"/>
        <v>NA</v>
      </c>
      <c s="39" t="str">
        <f t="shared" si="206"/>
        <v>NA</v>
      </c>
      <c s="39" t="str">
        <f t="shared" si="207"/>
        <v>NA</v>
      </c>
      <c s="9">
        <f>OFFSET(Picture!F490,Info!$G$9,Info!$H$9)</f>
        <v>0</v>
      </c>
      <c s="9">
        <f>OFFSET(Picture!G490,Info!$G$9,Info!$H$9)</f>
        <v>0</v>
      </c>
      <c s="39" t="str">
        <f t="shared" si="190"/>
        <v>NA</v>
      </c>
      <c s="39" t="str">
        <f t="shared" si="208"/>
        <v>NA</v>
      </c>
      <c s="39" t="str">
        <f t="shared" si="209"/>
        <v>NA</v>
      </c>
      <c s="9">
        <f>OFFSET(Picture!H490,Info!$G$9,Info!$H$9)</f>
        <v>0</v>
      </c>
      <c s="9">
        <f>OFFSET(Picture!I490,Info!$G$9,Info!$H$9)</f>
        <v>0</v>
      </c>
      <c s="39" t="str">
        <f t="shared" si="191"/>
        <v>NA</v>
      </c>
      <c s="39" t="str">
        <f t="shared" si="210"/>
        <v>NA</v>
      </c>
      <c s="39" t="str">
        <f t="shared" si="211"/>
        <v>NA</v>
      </c>
      <c s="9">
        <f>OFFSET(Picture!J490,Info!$G$9,Info!$H$9)</f>
        <v>0</v>
      </c>
      <c s="9">
        <f>OFFSET(Picture!K490,Info!$G$9,Info!$H$9)</f>
        <v>0</v>
      </c>
      <c s="39" t="str">
        <f t="shared" si="192"/>
        <v>NA</v>
      </c>
      <c s="39" t="str">
        <f t="shared" si="212"/>
        <v>NA</v>
      </c>
      <c s="39" t="str">
        <f t="shared" si="213"/>
        <v>NA</v>
      </c>
      <c s="9">
        <f>OFFSET(Picture!L490,Info!$G$9,Info!$H$9)</f>
        <v>0</v>
      </c>
    </row>
    <row r="337" spans="1:26" ht="13.5">
      <c r="A337" s="7">
        <f>OFFSET(Picture!B491,Info!$G$9,0)</f>
        <v>0</v>
      </c>
      <c s="8">
        <f>OFFSET(Picture!C491,Info!$G$9,Info!$H$9)</f>
        <v>0</v>
      </c>
      <c s="36" t="str">
        <f t="shared" si="188"/>
        <v>NA</v>
      </c>
      <c s="36" t="str">
        <f t="shared" si="204"/>
        <v>NA</v>
      </c>
      <c s="36" t="str">
        <f t="shared" si="205"/>
        <v>NA</v>
      </c>
      <c s="8">
        <f>OFFSET(Picture!D491,Info!$G$9,Info!$H$9)</f>
        <v>0</v>
      </c>
      <c s="8">
        <f>OFFSET(Picture!E491,Info!$G$9,Info!$H$9)</f>
        <v>0</v>
      </c>
      <c s="36" t="str">
        <f t="shared" si="189"/>
        <v>NA</v>
      </c>
      <c s="36" t="str">
        <f t="shared" si="206"/>
        <v>NA</v>
      </c>
      <c s="36" t="str">
        <f t="shared" si="207"/>
        <v>NA</v>
      </c>
      <c s="8">
        <f>OFFSET(Picture!F491,Info!$G$9,Info!$H$9)</f>
        <v>0</v>
      </c>
      <c s="8">
        <f>OFFSET(Picture!G491,Info!$G$9,Info!$H$9)</f>
        <v>0</v>
      </c>
      <c s="36" t="str">
        <f t="shared" si="190"/>
        <v>NA</v>
      </c>
      <c s="36" t="str">
        <f t="shared" si="208"/>
        <v>NA</v>
      </c>
      <c s="36" t="str">
        <f t="shared" si="209"/>
        <v>NA</v>
      </c>
      <c s="8">
        <f>OFFSET(Picture!H491,Info!$G$9,Info!$H$9)</f>
        <v>0</v>
      </c>
      <c s="8">
        <f>OFFSET(Picture!I491,Info!$G$9,Info!$H$9)</f>
        <v>0</v>
      </c>
      <c s="36" t="str">
        <f t="shared" si="191"/>
        <v>NA</v>
      </c>
      <c s="36" t="str">
        <f t="shared" si="210"/>
        <v>NA</v>
      </c>
      <c s="36" t="str">
        <f t="shared" si="211"/>
        <v>NA</v>
      </c>
      <c s="8">
        <f>OFFSET(Picture!J491,Info!$G$9,Info!$H$9)</f>
        <v>0</v>
      </c>
      <c s="8">
        <f>OFFSET(Picture!K491,Info!$G$9,Info!$H$9)</f>
        <v>0</v>
      </c>
      <c s="36" t="str">
        <f t="shared" si="192"/>
        <v>NA</v>
      </c>
      <c s="36" t="str">
        <f t="shared" si="212"/>
        <v>NA</v>
      </c>
      <c s="36" t="str">
        <f t="shared" si="213"/>
        <v>NA</v>
      </c>
      <c s="8">
        <f>OFFSET(Picture!L491,Info!$G$9,Info!$H$9)</f>
        <v>0</v>
      </c>
    </row>
    <row r="338" spans="1:26" ht="13.5">
      <c r="A338" s="7">
        <f>OFFSET(Picture!B492,Info!$G$9,0)</f>
        <v>0</v>
      </c>
      <c s="9">
        <f>OFFSET(Picture!C492,Info!$G$9,Info!$H$9)</f>
        <v>0</v>
      </c>
      <c s="36" t="str">
        <f t="shared" si="188"/>
        <v>NA</v>
      </c>
      <c s="36" t="str">
        <f t="shared" si="204"/>
        <v>NA</v>
      </c>
      <c s="36" t="str">
        <f t="shared" si="205"/>
        <v>NA</v>
      </c>
      <c s="9">
        <f>OFFSET(Picture!D492,Info!$G$9,Info!$H$9)</f>
        <v>0</v>
      </c>
      <c s="9">
        <f>OFFSET(Picture!E492,Info!$G$9,Info!$H$9)</f>
        <v>0</v>
      </c>
      <c s="36" t="str">
        <f t="shared" si="189"/>
        <v>NA</v>
      </c>
      <c s="36" t="str">
        <f t="shared" si="206"/>
        <v>NA</v>
      </c>
      <c s="36" t="str">
        <f t="shared" si="207"/>
        <v>NA</v>
      </c>
      <c s="9">
        <f>OFFSET(Picture!F492,Info!$G$9,Info!$H$9)</f>
        <v>0</v>
      </c>
      <c s="9">
        <f>OFFSET(Picture!G492,Info!$G$9,Info!$H$9)</f>
        <v>0</v>
      </c>
      <c s="36" t="str">
        <f t="shared" si="190"/>
        <v>NA</v>
      </c>
      <c s="36" t="str">
        <f t="shared" si="208"/>
        <v>NA</v>
      </c>
      <c s="36" t="str">
        <f t="shared" si="209"/>
        <v>NA</v>
      </c>
      <c s="9">
        <f>OFFSET(Picture!H492,Info!$G$9,Info!$H$9)</f>
        <v>0</v>
      </c>
      <c s="9">
        <f>OFFSET(Picture!I492,Info!$G$9,Info!$H$9)</f>
        <v>0</v>
      </c>
      <c s="36" t="str">
        <f t="shared" si="191"/>
        <v>NA</v>
      </c>
      <c s="36" t="str">
        <f t="shared" si="210"/>
        <v>NA</v>
      </c>
      <c s="36" t="str">
        <f t="shared" si="211"/>
        <v>NA</v>
      </c>
      <c s="9">
        <f>OFFSET(Picture!J492,Info!$G$9,Info!$H$9)</f>
        <v>0</v>
      </c>
      <c s="9">
        <f>OFFSET(Picture!K492,Info!$G$9,Info!$H$9)</f>
        <v>0</v>
      </c>
      <c s="36" t="str">
        <f t="shared" si="192"/>
        <v>NA</v>
      </c>
      <c s="36" t="str">
        <f t="shared" si="212"/>
        <v>NA</v>
      </c>
      <c s="36" t="str">
        <f t="shared" si="213"/>
        <v>NA</v>
      </c>
      <c s="9">
        <f>OFFSET(Picture!L492,Info!$G$9,Info!$H$9)</f>
        <v>0</v>
      </c>
    </row>
    <row r="339" spans="1:26" ht="13.5">
      <c r="A339" s="7">
        <f>OFFSET(Picture!B493,Info!$G$9,0)</f>
        <v>0</v>
      </c>
      <c s="9">
        <f>OFFSET(Picture!C493,Info!$G$9,Info!$H$9)</f>
        <v>0</v>
      </c>
      <c s="36" t="str">
        <f t="shared" si="188"/>
        <v>NA</v>
      </c>
      <c s="36" t="str">
        <f t="shared" si="204"/>
        <v>NA</v>
      </c>
      <c s="36" t="str">
        <f t="shared" si="205"/>
        <v>NA</v>
      </c>
      <c s="9">
        <f>OFFSET(Picture!D493,Info!$G$9,Info!$H$9)</f>
        <v>0</v>
      </c>
      <c s="9">
        <f>OFFSET(Picture!E493,Info!$G$9,Info!$H$9)</f>
        <v>0</v>
      </c>
      <c s="36" t="str">
        <f t="shared" si="189"/>
        <v>NA</v>
      </c>
      <c s="36" t="str">
        <f t="shared" si="206"/>
        <v>NA</v>
      </c>
      <c s="36" t="str">
        <f t="shared" si="207"/>
        <v>NA</v>
      </c>
      <c s="9">
        <f>OFFSET(Picture!F493,Info!$G$9,Info!$H$9)</f>
        <v>0</v>
      </c>
      <c s="9">
        <f>OFFSET(Picture!G493,Info!$G$9,Info!$H$9)</f>
        <v>0</v>
      </c>
      <c s="36" t="str">
        <f t="shared" si="190"/>
        <v>NA</v>
      </c>
      <c s="36" t="str">
        <f t="shared" si="208"/>
        <v>NA</v>
      </c>
      <c s="36" t="str">
        <f t="shared" si="209"/>
        <v>NA</v>
      </c>
      <c s="9">
        <f>OFFSET(Picture!H493,Info!$G$9,Info!$H$9)</f>
        <v>0</v>
      </c>
      <c s="9">
        <f>OFFSET(Picture!I493,Info!$G$9,Info!$H$9)</f>
        <v>0</v>
      </c>
      <c s="36" t="str">
        <f t="shared" si="191"/>
        <v>NA</v>
      </c>
      <c s="36" t="str">
        <f t="shared" si="210"/>
        <v>NA</v>
      </c>
      <c s="36" t="str">
        <f t="shared" si="211"/>
        <v>NA</v>
      </c>
      <c s="9">
        <f>OFFSET(Picture!J493,Info!$G$9,Info!$H$9)</f>
        <v>0</v>
      </c>
      <c s="9">
        <f>OFFSET(Picture!K493,Info!$G$9,Info!$H$9)</f>
        <v>0</v>
      </c>
      <c s="36" t="str">
        <f t="shared" si="192"/>
        <v>NA</v>
      </c>
      <c s="36" t="str">
        <f t="shared" si="212"/>
        <v>NA</v>
      </c>
      <c s="36" t="str">
        <f t="shared" si="213"/>
        <v>NA</v>
      </c>
      <c s="9">
        <f>OFFSET(Picture!L493,Info!$G$9,Info!$H$9)</f>
        <v>0</v>
      </c>
    </row>
    <row r="340" spans="1:26" ht="13.5">
      <c r="A340" s="7">
        <f>OFFSET(Picture!B494,Info!$G$9,0)</f>
        <v>0</v>
      </c>
      <c s="9">
        <f>OFFSET(Picture!C494,Info!$G$9,Info!$H$9)</f>
        <v>0</v>
      </c>
      <c s="36" t="str">
        <f t="shared" si="188"/>
        <v>NA</v>
      </c>
      <c s="36" t="str">
        <f t="shared" si="204"/>
        <v>NA</v>
      </c>
      <c s="36" t="str">
        <f t="shared" si="205"/>
        <v>NA</v>
      </c>
      <c s="9">
        <f>OFFSET(Picture!D494,Info!$G$9,Info!$H$9)</f>
        <v>0</v>
      </c>
      <c s="9">
        <f>OFFSET(Picture!E494,Info!$G$9,Info!$H$9)</f>
        <v>0</v>
      </c>
      <c s="36" t="str">
        <f t="shared" si="189"/>
        <v>NA</v>
      </c>
      <c s="36" t="str">
        <f t="shared" si="206"/>
        <v>NA</v>
      </c>
      <c s="36" t="str">
        <f t="shared" si="207"/>
        <v>NA</v>
      </c>
      <c s="9">
        <f>OFFSET(Picture!F494,Info!$G$9,Info!$H$9)</f>
        <v>0</v>
      </c>
      <c s="9">
        <f>OFFSET(Picture!G494,Info!$G$9,Info!$H$9)</f>
        <v>0</v>
      </c>
      <c s="36" t="str">
        <f t="shared" si="190"/>
        <v>NA</v>
      </c>
      <c s="36" t="str">
        <f t="shared" si="208"/>
        <v>NA</v>
      </c>
      <c s="36" t="str">
        <f t="shared" si="209"/>
        <v>NA</v>
      </c>
      <c s="9">
        <f>OFFSET(Picture!H494,Info!$G$9,Info!$H$9)</f>
        <v>0</v>
      </c>
      <c s="9">
        <f>OFFSET(Picture!I494,Info!$G$9,Info!$H$9)</f>
        <v>0</v>
      </c>
      <c s="36" t="str">
        <f t="shared" si="191"/>
        <v>NA</v>
      </c>
      <c s="36" t="str">
        <f t="shared" si="210"/>
        <v>NA</v>
      </c>
      <c s="36" t="str">
        <f t="shared" si="211"/>
        <v>NA</v>
      </c>
      <c s="9">
        <f>OFFSET(Picture!J494,Info!$G$9,Info!$H$9)</f>
        <v>0</v>
      </c>
      <c s="9">
        <f>OFFSET(Picture!K494,Info!$G$9,Info!$H$9)</f>
        <v>0</v>
      </c>
      <c s="36" t="str">
        <f t="shared" si="192"/>
        <v>NA</v>
      </c>
      <c s="36" t="str">
        <f t="shared" si="212"/>
        <v>NA</v>
      </c>
      <c s="36" t="str">
        <f t="shared" si="213"/>
        <v>NA</v>
      </c>
      <c s="9">
        <f>OFFSET(Picture!L494,Info!$G$9,Info!$H$9)</f>
        <v>0</v>
      </c>
    </row>
    <row r="341" spans="1:26" ht="13.5">
      <c r="A341" s="7">
        <f>OFFSET(Picture!B495,Info!$G$9,0)</f>
        <v>0</v>
      </c>
      <c s="9">
        <f>OFFSET(Picture!C495,Info!$G$9,Info!$H$9)</f>
        <v>0</v>
      </c>
      <c s="36" t="str">
        <f t="shared" si="188"/>
        <v>NA</v>
      </c>
      <c s="36" t="str">
        <f t="shared" si="204"/>
        <v>NA</v>
      </c>
      <c s="36" t="str">
        <f t="shared" si="205"/>
        <v>NA</v>
      </c>
      <c s="9">
        <f>OFFSET(Picture!D495,Info!$G$9,Info!$H$9)</f>
        <v>0</v>
      </c>
      <c s="9">
        <f>OFFSET(Picture!E495,Info!$G$9,Info!$H$9)</f>
        <v>0</v>
      </c>
      <c s="36" t="str">
        <f t="shared" si="189"/>
        <v>NA</v>
      </c>
      <c s="36" t="str">
        <f t="shared" si="206"/>
        <v>NA</v>
      </c>
      <c s="36" t="str">
        <f t="shared" si="207"/>
        <v>NA</v>
      </c>
      <c s="9">
        <f>OFFSET(Picture!F495,Info!$G$9,Info!$H$9)</f>
        <v>0</v>
      </c>
      <c s="9">
        <f>OFFSET(Picture!G495,Info!$G$9,Info!$H$9)</f>
        <v>0</v>
      </c>
      <c s="36" t="str">
        <f t="shared" si="190"/>
        <v>NA</v>
      </c>
      <c s="36" t="str">
        <f t="shared" si="208"/>
        <v>NA</v>
      </c>
      <c s="36" t="str">
        <f t="shared" si="209"/>
        <v>NA</v>
      </c>
      <c s="9">
        <f>OFFSET(Picture!H495,Info!$G$9,Info!$H$9)</f>
        <v>0</v>
      </c>
      <c s="9">
        <f>OFFSET(Picture!I495,Info!$G$9,Info!$H$9)</f>
        <v>0</v>
      </c>
      <c s="36" t="str">
        <f t="shared" si="191"/>
        <v>NA</v>
      </c>
      <c s="36" t="str">
        <f t="shared" si="210"/>
        <v>NA</v>
      </c>
      <c s="36" t="str">
        <f t="shared" si="211"/>
        <v>NA</v>
      </c>
      <c s="9">
        <f>OFFSET(Picture!J495,Info!$G$9,Info!$H$9)</f>
        <v>0</v>
      </c>
      <c s="9">
        <f>OFFSET(Picture!K495,Info!$G$9,Info!$H$9)</f>
        <v>0</v>
      </c>
      <c s="36" t="str">
        <f t="shared" si="192"/>
        <v>NA</v>
      </c>
      <c s="36" t="str">
        <f t="shared" si="212"/>
        <v>NA</v>
      </c>
      <c s="36" t="str">
        <f t="shared" si="213"/>
        <v>NA</v>
      </c>
      <c s="9">
        <f>OFFSET(Picture!L495,Info!$G$9,Info!$H$9)</f>
        <v>0</v>
      </c>
    </row>
    <row r="342" spans="1:26" ht="13.5">
      <c r="A342" s="7">
        <f>OFFSET(Picture!B496,Info!$G$9,0)</f>
        <v>0</v>
      </c>
      <c s="9">
        <f>OFFSET(Picture!C496,Info!$G$9,Info!$H$9)</f>
        <v>0</v>
      </c>
      <c s="36" t="str">
        <f t="shared" si="188"/>
        <v>NA</v>
      </c>
      <c s="36" t="str">
        <f t="shared" si="204"/>
        <v>NA</v>
      </c>
      <c s="36" t="str">
        <f t="shared" si="205"/>
        <v>NA</v>
      </c>
      <c s="9">
        <f>OFFSET(Picture!D496,Info!$G$9,Info!$H$9)</f>
        <v>0</v>
      </c>
      <c s="9">
        <f>OFFSET(Picture!E496,Info!$G$9,Info!$H$9)</f>
        <v>0</v>
      </c>
      <c s="36" t="str">
        <f t="shared" si="189"/>
        <v>NA</v>
      </c>
      <c s="36" t="str">
        <f t="shared" si="206"/>
        <v>NA</v>
      </c>
      <c s="36" t="str">
        <f t="shared" si="207"/>
        <v>NA</v>
      </c>
      <c s="9">
        <f>OFFSET(Picture!F496,Info!$G$9,Info!$H$9)</f>
        <v>0</v>
      </c>
      <c s="9">
        <f>OFFSET(Picture!G496,Info!$G$9,Info!$H$9)</f>
        <v>0</v>
      </c>
      <c s="36" t="str">
        <f t="shared" si="190"/>
        <v>NA</v>
      </c>
      <c s="36" t="str">
        <f t="shared" si="208"/>
        <v>NA</v>
      </c>
      <c s="36" t="str">
        <f t="shared" si="209"/>
        <v>NA</v>
      </c>
      <c s="9">
        <f>OFFSET(Picture!H496,Info!$G$9,Info!$H$9)</f>
        <v>0</v>
      </c>
      <c s="9">
        <f>OFFSET(Picture!I496,Info!$G$9,Info!$H$9)</f>
        <v>0</v>
      </c>
      <c s="36" t="str">
        <f t="shared" si="191"/>
        <v>NA</v>
      </c>
      <c s="36" t="str">
        <f t="shared" si="210"/>
        <v>NA</v>
      </c>
      <c s="36" t="str">
        <f t="shared" si="211"/>
        <v>NA</v>
      </c>
      <c s="9">
        <f>OFFSET(Picture!J496,Info!$G$9,Info!$H$9)</f>
        <v>0</v>
      </c>
      <c s="9">
        <f>OFFSET(Picture!K496,Info!$G$9,Info!$H$9)</f>
        <v>0</v>
      </c>
      <c s="36" t="str">
        <f t="shared" si="192"/>
        <v>NA</v>
      </c>
      <c s="36" t="str">
        <f t="shared" si="212"/>
        <v>NA</v>
      </c>
      <c s="36" t="str">
        <f t="shared" si="213"/>
        <v>NA</v>
      </c>
      <c s="9">
        <f>OFFSET(Picture!L496,Info!$G$9,Info!$H$9)</f>
        <v>0</v>
      </c>
    </row>
    <row r="343" spans="1:26" ht="13.5">
      <c r="A343" s="7">
        <f>OFFSET(Picture!B497,Info!$G$9,0)</f>
        <v>0</v>
      </c>
      <c s="9">
        <f>OFFSET(Picture!C497,Info!$G$9,Info!$H$9)</f>
        <v>0</v>
      </c>
      <c s="36" t="str">
        <f t="shared" si="188"/>
        <v>NA</v>
      </c>
      <c s="36" t="str">
        <f t="shared" si="204"/>
        <v>NA</v>
      </c>
      <c s="36" t="str">
        <f t="shared" si="205"/>
        <v>NA</v>
      </c>
      <c s="9">
        <f>OFFSET(Picture!D497,Info!$G$9,Info!$H$9)</f>
        <v>0</v>
      </c>
      <c s="9">
        <f>OFFSET(Picture!E497,Info!$G$9,Info!$H$9)</f>
        <v>0</v>
      </c>
      <c s="36" t="str">
        <f t="shared" si="189"/>
        <v>NA</v>
      </c>
      <c s="36" t="str">
        <f t="shared" si="206"/>
        <v>NA</v>
      </c>
      <c s="36" t="str">
        <f t="shared" si="207"/>
        <v>NA</v>
      </c>
      <c s="9">
        <f>OFFSET(Picture!F497,Info!$G$9,Info!$H$9)</f>
        <v>0</v>
      </c>
      <c s="9">
        <f>OFFSET(Picture!G497,Info!$G$9,Info!$H$9)</f>
        <v>0</v>
      </c>
      <c s="36" t="str">
        <f t="shared" si="190"/>
        <v>NA</v>
      </c>
      <c s="36" t="str">
        <f t="shared" si="208"/>
        <v>NA</v>
      </c>
      <c s="36" t="str">
        <f t="shared" si="209"/>
        <v>NA</v>
      </c>
      <c s="9">
        <f>OFFSET(Picture!H497,Info!$G$9,Info!$H$9)</f>
        <v>0</v>
      </c>
      <c s="9">
        <f>OFFSET(Picture!I497,Info!$G$9,Info!$H$9)</f>
        <v>0</v>
      </c>
      <c s="36" t="str">
        <f t="shared" si="191"/>
        <v>NA</v>
      </c>
      <c s="36" t="str">
        <f t="shared" si="210"/>
        <v>NA</v>
      </c>
      <c s="36" t="str">
        <f t="shared" si="211"/>
        <v>NA</v>
      </c>
      <c s="9">
        <f>OFFSET(Picture!J497,Info!$G$9,Info!$H$9)</f>
        <v>0</v>
      </c>
      <c s="9">
        <f>OFFSET(Picture!K497,Info!$G$9,Info!$H$9)</f>
        <v>0</v>
      </c>
      <c s="36" t="str">
        <f t="shared" si="192"/>
        <v>NA</v>
      </c>
      <c s="36" t="str">
        <f t="shared" si="212"/>
        <v>NA</v>
      </c>
      <c s="36" t="str">
        <f t="shared" si="213"/>
        <v>NA</v>
      </c>
      <c s="9">
        <f>OFFSET(Picture!L497,Info!$G$9,Info!$H$9)</f>
        <v>0</v>
      </c>
    </row>
    <row r="344" spans="1:26" s="58" customFormat="1" ht="13.5">
      <c r="A344" s="12" t="s">
        <v>371</v>
      </c>
      <c s="113">
        <f>B334-B335-B336-B337-B338-B342-B343</f>
        <v>0</v>
      </c>
      <c s="199" t="str">
        <f t="shared" si="188"/>
        <v>NA</v>
      </c>
      <c s="199" t="str">
        <f t="shared" si="204"/>
        <v>NA</v>
      </c>
      <c s="199" t="str">
        <f t="shared" si="205"/>
        <v>NA</v>
      </c>
      <c s="113">
        <f>F334-F335-F336-F337-F338-F342-F343</f>
        <v>0</v>
      </c>
      <c s="113">
        <f>G334-G335-G336-G337-G338-G342-G343</f>
        <v>0</v>
      </c>
      <c s="199" t="str">
        <f t="shared" si="189"/>
        <v>NA</v>
      </c>
      <c s="199" t="str">
        <f t="shared" si="206"/>
        <v>NA</v>
      </c>
      <c s="199" t="str">
        <f t="shared" si="207"/>
        <v>NA</v>
      </c>
      <c s="113">
        <f>K334-K335-K336-K337-K338-K342-K343</f>
        <v>0</v>
      </c>
      <c s="113">
        <f>L334-L335-L336-L337-L338-L342-L343</f>
        <v>0</v>
      </c>
      <c s="199" t="str">
        <f t="shared" si="190"/>
        <v>NA</v>
      </c>
      <c s="199" t="str">
        <f t="shared" si="208"/>
        <v>NA</v>
      </c>
      <c s="199" t="str">
        <f t="shared" si="209"/>
        <v>NA</v>
      </c>
      <c s="113">
        <f>P334-P335-P336-P337-P338-P342-P343</f>
        <v>0</v>
      </c>
      <c s="113">
        <f>Q334-Q335-Q336-Q337-Q338-Q342-Q343</f>
        <v>0</v>
      </c>
      <c s="199" t="str">
        <f t="shared" si="191"/>
        <v>NA</v>
      </c>
      <c s="199" t="str">
        <f t="shared" si="210"/>
        <v>NA</v>
      </c>
      <c s="199" t="str">
        <f t="shared" si="211"/>
        <v>NA</v>
      </c>
      <c s="113">
        <f>U334-U335-U336-U337-U338-U342-U343</f>
        <v>0</v>
      </c>
      <c s="113">
        <f>V334-V335-V336-V337-V338-V342-V343</f>
        <v>0</v>
      </c>
      <c s="199" t="str">
        <f t="shared" si="192"/>
        <v>NA</v>
      </c>
      <c s="199" t="str">
        <f t="shared" si="212"/>
        <v>NA</v>
      </c>
      <c s="199" t="str">
        <f t="shared" si="213"/>
        <v>NA</v>
      </c>
      <c s="113">
        <f>Z334-Z335-Z336-Z337-Z338-Z342-Z343</f>
        <v>0</v>
      </c>
    </row>
    <row r="345" spans="1:26" ht="13.5">
      <c r="A345" s="7">
        <f>OFFSET(Picture!B498,Info!$G$9,0)</f>
        <v>0</v>
      </c>
      <c s="9">
        <f>OFFSET(Picture!C498,Info!$G$9,Info!$H$9)</f>
        <v>0</v>
      </c>
      <c s="36" t="str">
        <f t="shared" si="188"/>
        <v>NA</v>
      </c>
      <c s="36" t="str">
        <f>IF(ISERROR(B345/B$345*100),"NA",B345/B$345*100)</f>
        <v>NA</v>
      </c>
      <c s="36" t="str">
        <f>IF(ISERROR(D345-(F345/F$345*100)),"NA",D345-(F345/F$345*100))</f>
        <v>NA</v>
      </c>
      <c s="9">
        <f>OFFSET(Picture!D498,Info!$G$9,Info!$H$9)</f>
        <v>0</v>
      </c>
      <c s="9">
        <f>OFFSET(Picture!E498,Info!$G$9,Info!$H$9)</f>
        <v>0</v>
      </c>
      <c s="36" t="str">
        <f t="shared" si="189"/>
        <v>NA</v>
      </c>
      <c s="36" t="str">
        <f>IF(ISERROR(G345/G$345*100),"NA",G345/G$345*100)</f>
        <v>NA</v>
      </c>
      <c s="36" t="str">
        <f>IF(ISERROR(I345-(K345/K$345*100)),"NA",I345-(K345/K$345*100))</f>
        <v>NA</v>
      </c>
      <c s="9">
        <f>OFFSET(Picture!F498,Info!$G$9,Info!$H$9)</f>
        <v>0</v>
      </c>
      <c s="9">
        <f>OFFSET(Picture!G498,Info!$G$9,Info!$H$9)</f>
        <v>0</v>
      </c>
      <c s="36" t="str">
        <f t="shared" si="190"/>
        <v>NA</v>
      </c>
      <c s="36" t="str">
        <f>IF(ISERROR(L345/L$345*100),"NA",L345/L$345*100)</f>
        <v>NA</v>
      </c>
      <c s="36" t="str">
        <f>IF(ISERROR(N345-(P345/P$345*100)),"NA",N345-(P345/P$345*100))</f>
        <v>NA</v>
      </c>
      <c s="9">
        <f>OFFSET(Picture!H498,Info!$G$9,Info!$H$9)</f>
        <v>0</v>
      </c>
      <c s="9">
        <f>OFFSET(Picture!I498,Info!$G$9,Info!$H$9)</f>
        <v>0</v>
      </c>
      <c s="36" t="str">
        <f t="shared" si="191"/>
        <v>NA</v>
      </c>
      <c s="36" t="str">
        <f>IF(ISERROR(Q345/Q$345*100),"NA",Q345/Q$345*100)</f>
        <v>NA</v>
      </c>
      <c s="36" t="str">
        <f>IF(ISERROR(S345-(U345/U$345*100)),"NA",S345-(U345/U$345*100))</f>
        <v>NA</v>
      </c>
      <c s="9">
        <f>OFFSET(Picture!J498,Info!$G$9,Info!$H$9)</f>
        <v>0</v>
      </c>
      <c s="9">
        <f>OFFSET(Picture!K498,Info!$G$9,Info!$H$9)</f>
        <v>0</v>
      </c>
      <c s="36" t="str">
        <f t="shared" si="192"/>
        <v>NA</v>
      </c>
      <c s="36" t="str">
        <f>IF(ISERROR(V345/V$345*100),"NA",V345/V$345*100)</f>
        <v>NA</v>
      </c>
      <c s="36" t="str">
        <f>IF(ISERROR(X345-(Z345/Z$345*100)),"NA",X345-(Z345/Z$345*100))</f>
        <v>NA</v>
      </c>
      <c s="9">
        <f>OFFSET(Picture!L498,Info!$G$9,Info!$H$9)</f>
        <v>0</v>
      </c>
    </row>
    <row r="346" spans="1:26" ht="13.5">
      <c r="A346" s="7">
        <f>OFFSET(Picture!B499,Info!$G$9,0)</f>
        <v>0</v>
      </c>
      <c s="9">
        <f>OFFSET(Picture!C499,Info!$G$9,Info!$H$9)</f>
        <v>0</v>
      </c>
      <c s="36" t="str">
        <f t="shared" si="188"/>
        <v>NA</v>
      </c>
      <c s="36" t="str">
        <f t="shared" ref="D346:D355" si="214">IF(ISERROR(B346/B$345*100),"NA",B346/B$345*100)</f>
        <v>NA</v>
      </c>
      <c s="36" t="str">
        <f t="shared" ref="E346:E355" si="215">IF(ISERROR(D346-(F346/F$345*100)),"NA",D346-(F346/F$345*100))</f>
        <v>NA</v>
      </c>
      <c s="9">
        <f>OFFSET(Picture!D499,Info!$G$9,Info!$H$9)</f>
        <v>0</v>
      </c>
      <c s="9">
        <f>OFFSET(Picture!E499,Info!$G$9,Info!$H$9)</f>
        <v>0</v>
      </c>
      <c s="36" t="str">
        <f t="shared" si="189"/>
        <v>NA</v>
      </c>
      <c s="36" t="str">
        <f t="shared" ref="I346:I355" si="216">IF(ISERROR(G346/G$345*100),"NA",G346/G$345*100)</f>
        <v>NA</v>
      </c>
      <c s="36" t="str">
        <f t="shared" ref="J346:J355" si="217">IF(ISERROR(I346-(K346/K$345*100)),"NA",I346-(K346/K$345*100))</f>
        <v>NA</v>
      </c>
      <c s="9">
        <f>OFFSET(Picture!F499,Info!$G$9,Info!$H$9)</f>
        <v>0</v>
      </c>
      <c s="9">
        <f>OFFSET(Picture!G499,Info!$G$9,Info!$H$9)</f>
        <v>0</v>
      </c>
      <c s="36" t="str">
        <f t="shared" si="190"/>
        <v>NA</v>
      </c>
      <c s="36" t="str">
        <f t="shared" ref="N346:N355" si="218">IF(ISERROR(L346/L$345*100),"NA",L346/L$345*100)</f>
        <v>NA</v>
      </c>
      <c s="36" t="str">
        <f t="shared" ref="O346:O355" si="219">IF(ISERROR(N346-(P346/P$345*100)),"NA",N346-(P346/P$345*100))</f>
        <v>NA</v>
      </c>
      <c s="9">
        <f>OFFSET(Picture!H499,Info!$G$9,Info!$H$9)</f>
        <v>0</v>
      </c>
      <c s="9">
        <f>OFFSET(Picture!I499,Info!$G$9,Info!$H$9)</f>
        <v>0</v>
      </c>
      <c s="36" t="str">
        <f t="shared" si="191"/>
        <v>NA</v>
      </c>
      <c s="36" t="str">
        <f t="shared" ref="S346:S355" si="220">IF(ISERROR(Q346/Q$345*100),"NA",Q346/Q$345*100)</f>
        <v>NA</v>
      </c>
      <c s="36" t="str">
        <f t="shared" ref="T346:T355" si="221">IF(ISERROR(S346-(U346/U$345*100)),"NA",S346-(U346/U$345*100))</f>
        <v>NA</v>
      </c>
      <c s="9">
        <f>OFFSET(Picture!J499,Info!$G$9,Info!$H$9)</f>
        <v>0</v>
      </c>
      <c s="9">
        <f>OFFSET(Picture!K499,Info!$G$9,Info!$H$9)</f>
        <v>0</v>
      </c>
      <c s="36" t="str">
        <f t="shared" si="192"/>
        <v>NA</v>
      </c>
      <c s="36" t="str">
        <f t="shared" ref="X346:X355" si="222">IF(ISERROR(V346/V$345*100),"NA",V346/V$345*100)</f>
        <v>NA</v>
      </c>
      <c s="36" t="str">
        <f t="shared" ref="Y346:Y355" si="223">IF(ISERROR(X346-(Z346/Z$345*100)),"NA",X346-(Z346/Z$345*100))</f>
        <v>NA</v>
      </c>
      <c s="9">
        <f>OFFSET(Picture!L499,Info!$G$9,Info!$H$9)</f>
        <v>0</v>
      </c>
    </row>
    <row r="347" spans="1:26" ht="13.5">
      <c r="A347" s="7">
        <f>OFFSET(Picture!B500,Info!$G$9,0)</f>
        <v>0</v>
      </c>
      <c s="9">
        <f>OFFSET(Picture!C500,Info!$G$9,Info!$H$9)</f>
        <v>0</v>
      </c>
      <c s="36" t="str">
        <f t="shared" si="188"/>
        <v>NA</v>
      </c>
      <c s="36" t="str">
        <f t="shared" si="214"/>
        <v>NA</v>
      </c>
      <c s="36" t="str">
        <f t="shared" si="215"/>
        <v>NA</v>
      </c>
      <c s="9">
        <f>OFFSET(Picture!D500,Info!$G$9,Info!$H$9)</f>
        <v>0</v>
      </c>
      <c s="9">
        <f>OFFSET(Picture!E500,Info!$G$9,Info!$H$9)</f>
        <v>0</v>
      </c>
      <c s="36" t="str">
        <f t="shared" si="189"/>
        <v>NA</v>
      </c>
      <c s="36" t="str">
        <f t="shared" si="216"/>
        <v>NA</v>
      </c>
      <c s="36" t="str">
        <f t="shared" si="217"/>
        <v>NA</v>
      </c>
      <c s="9">
        <f>OFFSET(Picture!F500,Info!$G$9,Info!$H$9)</f>
        <v>0</v>
      </c>
      <c s="9">
        <f>OFFSET(Picture!G500,Info!$G$9,Info!$H$9)</f>
        <v>0</v>
      </c>
      <c s="36" t="str">
        <f t="shared" si="190"/>
        <v>NA</v>
      </c>
      <c s="36" t="str">
        <f t="shared" si="218"/>
        <v>NA</v>
      </c>
      <c s="36" t="str">
        <f t="shared" si="219"/>
        <v>NA</v>
      </c>
      <c s="9">
        <f>OFFSET(Picture!H500,Info!$G$9,Info!$H$9)</f>
        <v>0</v>
      </c>
      <c s="9">
        <f>OFFSET(Picture!I500,Info!$G$9,Info!$H$9)</f>
        <v>0</v>
      </c>
      <c s="36" t="str">
        <f t="shared" si="191"/>
        <v>NA</v>
      </c>
      <c s="36" t="str">
        <f t="shared" si="220"/>
        <v>NA</v>
      </c>
      <c s="36" t="str">
        <f t="shared" si="221"/>
        <v>NA</v>
      </c>
      <c s="9">
        <f>OFFSET(Picture!J500,Info!$G$9,Info!$H$9)</f>
        <v>0</v>
      </c>
      <c s="9">
        <f>OFFSET(Picture!K500,Info!$G$9,Info!$H$9)</f>
        <v>0</v>
      </c>
      <c s="36" t="str">
        <f t="shared" si="192"/>
        <v>NA</v>
      </c>
      <c s="36" t="str">
        <f t="shared" si="222"/>
        <v>NA</v>
      </c>
      <c s="36" t="str">
        <f t="shared" si="223"/>
        <v>NA</v>
      </c>
      <c s="9">
        <f>OFFSET(Picture!L500,Info!$G$9,Info!$H$9)</f>
        <v>0</v>
      </c>
    </row>
    <row r="348" spans="1:26" ht="13.5">
      <c r="A348" s="7">
        <f>OFFSET(Picture!B501,Info!$G$9,0)</f>
        <v>0</v>
      </c>
      <c s="32">
        <f>OFFSET(Picture!C501,Info!$G$9,Info!$H$9)</f>
        <v>0</v>
      </c>
      <c s="36" t="str">
        <f t="shared" si="188"/>
        <v>NA</v>
      </c>
      <c s="36" t="str">
        <f t="shared" si="214"/>
        <v>NA</v>
      </c>
      <c s="36" t="str">
        <f t="shared" si="215"/>
        <v>NA</v>
      </c>
      <c s="32">
        <f>OFFSET(Picture!D501,Info!$G$9,Info!$H$9)</f>
        <v>0</v>
      </c>
      <c s="32">
        <f>OFFSET(Picture!E501,Info!$G$9,Info!$H$9)</f>
        <v>0</v>
      </c>
      <c s="36" t="str">
        <f t="shared" si="189"/>
        <v>NA</v>
      </c>
      <c s="36" t="str">
        <f t="shared" si="216"/>
        <v>NA</v>
      </c>
      <c s="36" t="str">
        <f t="shared" si="217"/>
        <v>NA</v>
      </c>
      <c s="32">
        <f>OFFSET(Picture!F501,Info!$G$9,Info!$H$9)</f>
        <v>0</v>
      </c>
      <c s="32">
        <f>OFFSET(Picture!G501,Info!$G$9,Info!$H$9)</f>
        <v>0</v>
      </c>
      <c s="36" t="str">
        <f t="shared" si="190"/>
        <v>NA</v>
      </c>
      <c s="36" t="str">
        <f t="shared" si="218"/>
        <v>NA</v>
      </c>
      <c s="36" t="str">
        <f t="shared" si="219"/>
        <v>NA</v>
      </c>
      <c s="32">
        <f>OFFSET(Picture!H501,Info!$G$9,Info!$H$9)</f>
        <v>0</v>
      </c>
      <c s="32">
        <f>OFFSET(Picture!I501,Info!$G$9,Info!$H$9)</f>
        <v>0</v>
      </c>
      <c s="36" t="str">
        <f t="shared" si="191"/>
        <v>NA</v>
      </c>
      <c s="36" t="str">
        <f t="shared" si="220"/>
        <v>NA</v>
      </c>
      <c s="36" t="str">
        <f t="shared" si="221"/>
        <v>NA</v>
      </c>
      <c s="32">
        <f>OFFSET(Picture!J501,Info!$G$9,Info!$H$9)</f>
        <v>0</v>
      </c>
      <c s="32">
        <f>OFFSET(Picture!K501,Info!$G$9,Info!$H$9)</f>
        <v>0</v>
      </c>
      <c s="36" t="str">
        <f t="shared" si="192"/>
        <v>NA</v>
      </c>
      <c s="36" t="str">
        <f t="shared" si="222"/>
        <v>NA</v>
      </c>
      <c s="36" t="str">
        <f t="shared" si="223"/>
        <v>NA</v>
      </c>
      <c s="32">
        <f>OFFSET(Picture!L501,Info!$G$9,Info!$H$9)</f>
        <v>0</v>
      </c>
    </row>
    <row r="349" spans="1:26" ht="13.5">
      <c r="A349" s="7">
        <f>OFFSET(Picture!B502,Info!$G$9,0)</f>
        <v>0</v>
      </c>
      <c s="32">
        <f>OFFSET(Picture!C502,Info!$G$9,Info!$H$9)</f>
        <v>0</v>
      </c>
      <c s="36" t="str">
        <f t="shared" si="188"/>
        <v>NA</v>
      </c>
      <c s="36" t="str">
        <f t="shared" si="214"/>
        <v>NA</v>
      </c>
      <c s="36" t="str">
        <f t="shared" si="215"/>
        <v>NA</v>
      </c>
      <c s="32">
        <f>OFFSET(Picture!D502,Info!$G$9,Info!$H$9)</f>
        <v>0</v>
      </c>
      <c s="32">
        <f>OFFSET(Picture!E502,Info!$G$9,Info!$H$9)</f>
        <v>0</v>
      </c>
      <c s="36" t="str">
        <f t="shared" si="189"/>
        <v>NA</v>
      </c>
      <c s="36" t="str">
        <f t="shared" si="216"/>
        <v>NA</v>
      </c>
      <c s="36" t="str">
        <f t="shared" si="217"/>
        <v>NA</v>
      </c>
      <c s="32">
        <f>OFFSET(Picture!F502,Info!$G$9,Info!$H$9)</f>
        <v>0</v>
      </c>
      <c s="32">
        <f>OFFSET(Picture!G502,Info!$G$9,Info!$H$9)</f>
        <v>0</v>
      </c>
      <c s="36" t="str">
        <f t="shared" si="190"/>
        <v>NA</v>
      </c>
      <c s="36" t="str">
        <f t="shared" si="218"/>
        <v>NA</v>
      </c>
      <c s="36" t="str">
        <f t="shared" si="219"/>
        <v>NA</v>
      </c>
      <c s="32">
        <f>OFFSET(Picture!H502,Info!$G$9,Info!$H$9)</f>
        <v>0</v>
      </c>
      <c s="32">
        <f>OFFSET(Picture!I502,Info!$G$9,Info!$H$9)</f>
        <v>0</v>
      </c>
      <c s="36" t="str">
        <f t="shared" si="191"/>
        <v>NA</v>
      </c>
      <c s="36" t="str">
        <f t="shared" si="220"/>
        <v>NA</v>
      </c>
      <c s="36" t="str">
        <f t="shared" si="221"/>
        <v>NA</v>
      </c>
      <c s="32">
        <f>OFFSET(Picture!J502,Info!$G$9,Info!$H$9)</f>
        <v>0</v>
      </c>
      <c s="32">
        <f>OFFSET(Picture!K502,Info!$G$9,Info!$H$9)</f>
        <v>0</v>
      </c>
      <c s="36" t="str">
        <f t="shared" si="192"/>
        <v>NA</v>
      </c>
      <c s="36" t="str">
        <f t="shared" si="222"/>
        <v>NA</v>
      </c>
      <c s="36" t="str">
        <f t="shared" si="223"/>
        <v>NA</v>
      </c>
      <c s="32">
        <f>OFFSET(Picture!L502,Info!$G$9,Info!$H$9)</f>
        <v>0</v>
      </c>
    </row>
    <row r="350" spans="1:26" ht="13.5">
      <c r="A350" s="7">
        <f>OFFSET(Picture!B503,Info!$G$9,0)</f>
        <v>0</v>
      </c>
      <c s="32">
        <f>OFFSET(Picture!C503,Info!$G$9,Info!$H$9)</f>
        <v>0</v>
      </c>
      <c s="36" t="str">
        <f t="shared" si="188"/>
        <v>NA</v>
      </c>
      <c s="36" t="str">
        <f t="shared" si="214"/>
        <v>NA</v>
      </c>
      <c s="36" t="str">
        <f t="shared" si="215"/>
        <v>NA</v>
      </c>
      <c s="32">
        <f>OFFSET(Picture!D503,Info!$G$9,Info!$H$9)</f>
        <v>0</v>
      </c>
      <c s="32">
        <f>OFFSET(Picture!E503,Info!$G$9,Info!$H$9)</f>
        <v>0</v>
      </c>
      <c s="36" t="str">
        <f t="shared" si="189"/>
        <v>NA</v>
      </c>
      <c s="36" t="str">
        <f t="shared" si="216"/>
        <v>NA</v>
      </c>
      <c s="36" t="str">
        <f t="shared" si="217"/>
        <v>NA</v>
      </c>
      <c s="32">
        <f>OFFSET(Picture!F503,Info!$G$9,Info!$H$9)</f>
        <v>0</v>
      </c>
      <c s="32">
        <f>OFFSET(Picture!G503,Info!$G$9,Info!$H$9)</f>
        <v>0</v>
      </c>
      <c s="36" t="str">
        <f t="shared" si="190"/>
        <v>NA</v>
      </c>
      <c s="36" t="str">
        <f t="shared" si="218"/>
        <v>NA</v>
      </c>
      <c s="36" t="str">
        <f t="shared" si="219"/>
        <v>NA</v>
      </c>
      <c s="32">
        <f>OFFSET(Picture!H503,Info!$G$9,Info!$H$9)</f>
        <v>0</v>
      </c>
      <c s="32">
        <f>OFFSET(Picture!I503,Info!$G$9,Info!$H$9)</f>
        <v>0</v>
      </c>
      <c s="36" t="str">
        <f t="shared" si="191"/>
        <v>NA</v>
      </c>
      <c s="36" t="str">
        <f t="shared" si="220"/>
        <v>NA</v>
      </c>
      <c s="36" t="str">
        <f t="shared" si="221"/>
        <v>NA</v>
      </c>
      <c s="32">
        <f>OFFSET(Picture!J503,Info!$G$9,Info!$H$9)</f>
        <v>0</v>
      </c>
      <c s="32">
        <f>OFFSET(Picture!K503,Info!$G$9,Info!$H$9)</f>
        <v>0</v>
      </c>
      <c s="36" t="str">
        <f t="shared" si="192"/>
        <v>NA</v>
      </c>
      <c s="36" t="str">
        <f t="shared" si="222"/>
        <v>NA</v>
      </c>
      <c s="36" t="str">
        <f t="shared" si="223"/>
        <v>NA</v>
      </c>
      <c s="32">
        <f>OFFSET(Picture!L503,Info!$G$9,Info!$H$9)</f>
        <v>0</v>
      </c>
    </row>
    <row r="351" spans="1:26" ht="13.5">
      <c r="A351" s="7">
        <f>OFFSET(Picture!B504,Info!$G$9,0)</f>
        <v>0</v>
      </c>
      <c s="32">
        <f>OFFSET(Picture!C504,Info!$G$9,Info!$H$9)</f>
        <v>0</v>
      </c>
      <c s="36" t="str">
        <f t="shared" si="188"/>
        <v>NA</v>
      </c>
      <c s="36" t="str">
        <f t="shared" si="214"/>
        <v>NA</v>
      </c>
      <c s="36" t="str">
        <f t="shared" si="215"/>
        <v>NA</v>
      </c>
      <c s="32">
        <f>OFFSET(Picture!D504,Info!$G$9,Info!$H$9)</f>
        <v>0</v>
      </c>
      <c s="32">
        <f>OFFSET(Picture!E504,Info!$G$9,Info!$H$9)</f>
        <v>0</v>
      </c>
      <c s="36" t="str">
        <f t="shared" si="189"/>
        <v>NA</v>
      </c>
      <c s="36" t="str">
        <f t="shared" si="216"/>
        <v>NA</v>
      </c>
      <c s="36" t="str">
        <f t="shared" si="217"/>
        <v>NA</v>
      </c>
      <c s="32">
        <f>OFFSET(Picture!F504,Info!$G$9,Info!$H$9)</f>
        <v>0</v>
      </c>
      <c s="32">
        <f>OFFSET(Picture!G504,Info!$G$9,Info!$H$9)</f>
        <v>0</v>
      </c>
      <c s="36" t="str">
        <f t="shared" si="190"/>
        <v>NA</v>
      </c>
      <c s="36" t="str">
        <f t="shared" si="218"/>
        <v>NA</v>
      </c>
      <c s="36" t="str">
        <f t="shared" si="219"/>
        <v>NA</v>
      </c>
      <c s="32">
        <f>OFFSET(Picture!H504,Info!$G$9,Info!$H$9)</f>
        <v>0</v>
      </c>
      <c s="32">
        <f>OFFSET(Picture!I504,Info!$G$9,Info!$H$9)</f>
        <v>0</v>
      </c>
      <c s="36" t="str">
        <f t="shared" si="191"/>
        <v>NA</v>
      </c>
      <c s="36" t="str">
        <f t="shared" si="220"/>
        <v>NA</v>
      </c>
      <c s="36" t="str">
        <f t="shared" si="221"/>
        <v>NA</v>
      </c>
      <c s="32">
        <f>OFFSET(Picture!J504,Info!$G$9,Info!$H$9)</f>
        <v>0</v>
      </c>
      <c s="32">
        <f>OFFSET(Picture!K504,Info!$G$9,Info!$H$9)</f>
        <v>0</v>
      </c>
      <c s="36" t="str">
        <f t="shared" si="192"/>
        <v>NA</v>
      </c>
      <c s="36" t="str">
        <f t="shared" si="222"/>
        <v>NA</v>
      </c>
      <c s="36" t="str">
        <f t="shared" si="223"/>
        <v>NA</v>
      </c>
      <c s="32">
        <f>OFFSET(Picture!L504,Info!$G$9,Info!$H$9)</f>
        <v>0</v>
      </c>
    </row>
    <row r="352" spans="1:26" ht="13.5">
      <c r="A352" s="7">
        <f>OFFSET(Picture!B505,Info!$G$9,0)</f>
        <v>0</v>
      </c>
      <c s="32">
        <f>OFFSET(Picture!C505,Info!$G$9,Info!$H$9)</f>
        <v>0</v>
      </c>
      <c s="36" t="str">
        <f t="shared" si="188"/>
        <v>NA</v>
      </c>
      <c s="36" t="str">
        <f t="shared" si="214"/>
        <v>NA</v>
      </c>
      <c s="36" t="str">
        <f t="shared" si="215"/>
        <v>NA</v>
      </c>
      <c s="32">
        <f>OFFSET(Picture!D505,Info!$G$9,Info!$H$9)</f>
        <v>0</v>
      </c>
      <c s="32">
        <f>OFFSET(Picture!E505,Info!$G$9,Info!$H$9)</f>
        <v>0</v>
      </c>
      <c s="36" t="str">
        <f t="shared" si="189"/>
        <v>NA</v>
      </c>
      <c s="36" t="str">
        <f t="shared" si="216"/>
        <v>NA</v>
      </c>
      <c s="36" t="str">
        <f t="shared" si="217"/>
        <v>NA</v>
      </c>
      <c s="32">
        <f>OFFSET(Picture!F505,Info!$G$9,Info!$H$9)</f>
        <v>0</v>
      </c>
      <c s="32">
        <f>OFFSET(Picture!G505,Info!$G$9,Info!$H$9)</f>
        <v>0</v>
      </c>
      <c s="36" t="str">
        <f t="shared" si="190"/>
        <v>NA</v>
      </c>
      <c s="36" t="str">
        <f t="shared" si="218"/>
        <v>NA</v>
      </c>
      <c s="36" t="str">
        <f t="shared" si="219"/>
        <v>NA</v>
      </c>
      <c s="32">
        <f>OFFSET(Picture!H505,Info!$G$9,Info!$H$9)</f>
        <v>0</v>
      </c>
      <c s="32">
        <f>OFFSET(Picture!I505,Info!$G$9,Info!$H$9)</f>
        <v>0</v>
      </c>
      <c s="36" t="str">
        <f t="shared" si="191"/>
        <v>NA</v>
      </c>
      <c s="36" t="str">
        <f t="shared" si="220"/>
        <v>NA</v>
      </c>
      <c s="36" t="str">
        <f t="shared" si="221"/>
        <v>NA</v>
      </c>
      <c s="32">
        <f>OFFSET(Picture!J505,Info!$G$9,Info!$H$9)</f>
        <v>0</v>
      </c>
      <c s="32">
        <f>OFFSET(Picture!K505,Info!$G$9,Info!$H$9)</f>
        <v>0</v>
      </c>
      <c s="36" t="str">
        <f t="shared" si="192"/>
        <v>NA</v>
      </c>
      <c s="36" t="str">
        <f t="shared" si="222"/>
        <v>NA</v>
      </c>
      <c s="36" t="str">
        <f t="shared" si="223"/>
        <v>NA</v>
      </c>
      <c s="32">
        <f>OFFSET(Picture!L505,Info!$G$9,Info!$H$9)</f>
        <v>0</v>
      </c>
    </row>
    <row r="353" spans="1:26" ht="13.5">
      <c r="A353" s="7">
        <f>OFFSET(Picture!B506,Info!$G$9,0)</f>
        <v>0</v>
      </c>
      <c s="32">
        <f>OFFSET(Picture!C506,Info!$G$9,Info!$H$9)</f>
        <v>0</v>
      </c>
      <c s="36" t="str">
        <f t="shared" si="188"/>
        <v>NA</v>
      </c>
      <c s="36" t="str">
        <f t="shared" si="214"/>
        <v>NA</v>
      </c>
      <c s="36" t="str">
        <f t="shared" si="215"/>
        <v>NA</v>
      </c>
      <c s="32">
        <f>OFFSET(Picture!D506,Info!$G$9,Info!$H$9)</f>
        <v>0</v>
      </c>
      <c s="32">
        <f>OFFSET(Picture!E506,Info!$G$9,Info!$H$9)</f>
        <v>0</v>
      </c>
      <c s="36" t="str">
        <f t="shared" si="189"/>
        <v>NA</v>
      </c>
      <c s="36" t="str">
        <f t="shared" si="216"/>
        <v>NA</v>
      </c>
      <c s="36" t="str">
        <f t="shared" si="217"/>
        <v>NA</v>
      </c>
      <c s="32">
        <f>OFFSET(Picture!F506,Info!$G$9,Info!$H$9)</f>
        <v>0</v>
      </c>
      <c s="32">
        <f>OFFSET(Picture!G506,Info!$G$9,Info!$H$9)</f>
        <v>0</v>
      </c>
      <c s="36" t="str">
        <f t="shared" si="190"/>
        <v>NA</v>
      </c>
      <c s="36" t="str">
        <f t="shared" si="218"/>
        <v>NA</v>
      </c>
      <c s="36" t="str">
        <f t="shared" si="219"/>
        <v>NA</v>
      </c>
      <c s="32">
        <f>OFFSET(Picture!H506,Info!$G$9,Info!$H$9)</f>
        <v>0</v>
      </c>
      <c s="32">
        <f>OFFSET(Picture!I506,Info!$G$9,Info!$H$9)</f>
        <v>0</v>
      </c>
      <c s="36" t="str">
        <f t="shared" si="191"/>
        <v>NA</v>
      </c>
      <c s="36" t="str">
        <f t="shared" si="220"/>
        <v>NA</v>
      </c>
      <c s="36" t="str">
        <f t="shared" si="221"/>
        <v>NA</v>
      </c>
      <c s="32">
        <f>OFFSET(Picture!J506,Info!$G$9,Info!$H$9)</f>
        <v>0</v>
      </c>
      <c s="32">
        <f>OFFSET(Picture!K506,Info!$G$9,Info!$H$9)</f>
        <v>0</v>
      </c>
      <c s="36" t="str">
        <f t="shared" si="192"/>
        <v>NA</v>
      </c>
      <c s="36" t="str">
        <f t="shared" si="222"/>
        <v>NA</v>
      </c>
      <c s="36" t="str">
        <f t="shared" si="223"/>
        <v>NA</v>
      </c>
      <c s="32">
        <f>OFFSET(Picture!L506,Info!$G$9,Info!$H$9)</f>
        <v>0</v>
      </c>
    </row>
    <row r="354" spans="1:26" ht="13.5">
      <c r="A354" s="7">
        <f>OFFSET(Picture!B507,Info!$G$9,0)</f>
        <v>0</v>
      </c>
      <c s="32">
        <f>OFFSET(Picture!C507,Info!$G$9,Info!$H$9)</f>
        <v>0</v>
      </c>
      <c s="36" t="str">
        <f t="shared" si="188"/>
        <v>NA</v>
      </c>
      <c s="36" t="str">
        <f t="shared" si="214"/>
        <v>NA</v>
      </c>
      <c s="36" t="str">
        <f t="shared" si="215"/>
        <v>NA</v>
      </c>
      <c s="32">
        <f>OFFSET(Picture!D507,Info!$G$9,Info!$H$9)</f>
        <v>0</v>
      </c>
      <c s="32">
        <f>OFFSET(Picture!E507,Info!$G$9,Info!$H$9)</f>
        <v>0</v>
      </c>
      <c s="36" t="str">
        <f t="shared" si="189"/>
        <v>NA</v>
      </c>
      <c s="36" t="str">
        <f t="shared" si="216"/>
        <v>NA</v>
      </c>
      <c s="36" t="str">
        <f t="shared" si="217"/>
        <v>NA</v>
      </c>
      <c s="32">
        <f>OFFSET(Picture!F507,Info!$G$9,Info!$H$9)</f>
        <v>0</v>
      </c>
      <c s="32">
        <f>OFFSET(Picture!G507,Info!$G$9,Info!$H$9)</f>
        <v>0</v>
      </c>
      <c s="36" t="str">
        <f t="shared" si="190"/>
        <v>NA</v>
      </c>
      <c s="36" t="str">
        <f t="shared" si="218"/>
        <v>NA</v>
      </c>
      <c s="36" t="str">
        <f t="shared" si="219"/>
        <v>NA</v>
      </c>
      <c s="32">
        <f>OFFSET(Picture!H507,Info!$G$9,Info!$H$9)</f>
        <v>0</v>
      </c>
      <c s="32">
        <f>OFFSET(Picture!I507,Info!$G$9,Info!$H$9)</f>
        <v>0</v>
      </c>
      <c s="36" t="str">
        <f t="shared" si="191"/>
        <v>NA</v>
      </c>
      <c s="36" t="str">
        <f t="shared" si="220"/>
        <v>NA</v>
      </c>
      <c s="36" t="str">
        <f t="shared" si="221"/>
        <v>NA</v>
      </c>
      <c s="32">
        <f>OFFSET(Picture!J507,Info!$G$9,Info!$H$9)</f>
        <v>0</v>
      </c>
      <c s="32">
        <f>OFFSET(Picture!K507,Info!$G$9,Info!$H$9)</f>
        <v>0</v>
      </c>
      <c s="36" t="str">
        <f t="shared" si="192"/>
        <v>NA</v>
      </c>
      <c s="36" t="str">
        <f t="shared" si="222"/>
        <v>NA</v>
      </c>
      <c s="36" t="str">
        <f t="shared" si="223"/>
        <v>NA</v>
      </c>
      <c s="32">
        <f>OFFSET(Picture!L507,Info!$G$9,Info!$H$9)</f>
        <v>0</v>
      </c>
    </row>
    <row r="355" spans="1:26" s="17" customFormat="1" ht="13.5">
      <c r="A355" s="12" t="s">
        <v>475</v>
      </c>
      <c s="13">
        <f>B345-B346-B348-B350-B352-B354</f>
        <v>0</v>
      </c>
      <c s="40" t="str">
        <f t="shared" si="188"/>
        <v>NA</v>
      </c>
      <c s="40" t="str">
        <f t="shared" si="214"/>
        <v>NA</v>
      </c>
      <c s="40" t="str">
        <f t="shared" si="215"/>
        <v>NA</v>
      </c>
      <c s="13">
        <f t="shared" ref="F355:V355" si="224">F345-F346-F348-F350-F352-F354</f>
        <v>0</v>
      </c>
      <c s="13">
        <f t="shared" si="224"/>
        <v>0</v>
      </c>
      <c s="40" t="str">
        <f t="shared" si="189"/>
        <v>NA</v>
      </c>
      <c s="40" t="str">
        <f t="shared" si="216"/>
        <v>NA</v>
      </c>
      <c s="40" t="str">
        <f t="shared" si="217"/>
        <v>NA</v>
      </c>
      <c s="13">
        <f t="shared" si="224"/>
        <v>0</v>
      </c>
      <c s="13">
        <f t="shared" si="224"/>
        <v>0</v>
      </c>
      <c s="40" t="str">
        <f t="shared" si="190"/>
        <v>NA</v>
      </c>
      <c s="40" t="str">
        <f t="shared" si="218"/>
        <v>NA</v>
      </c>
      <c s="40" t="str">
        <f t="shared" si="219"/>
        <v>NA</v>
      </c>
      <c s="13">
        <f t="shared" si="224"/>
        <v>0</v>
      </c>
      <c s="13">
        <f t="shared" si="224"/>
        <v>0</v>
      </c>
      <c s="40" t="str">
        <f t="shared" si="191"/>
        <v>NA</v>
      </c>
      <c s="40" t="str">
        <f t="shared" si="220"/>
        <v>NA</v>
      </c>
      <c s="40" t="str">
        <f t="shared" si="221"/>
        <v>NA</v>
      </c>
      <c s="13">
        <f t="shared" si="224"/>
        <v>0</v>
      </c>
      <c s="13">
        <f t="shared" si="224"/>
        <v>0</v>
      </c>
      <c s="40" t="str">
        <f t="shared" si="192"/>
        <v>NA</v>
      </c>
      <c s="40" t="str">
        <f t="shared" si="222"/>
        <v>NA</v>
      </c>
      <c s="40" t="str">
        <f t="shared" si="223"/>
        <v>NA</v>
      </c>
      <c s="13">
        <f>Z345-Z346-Z348-Z350-Z352-Z354</f>
        <v>0</v>
      </c>
    </row>
  </sheetData>
  <mergeCells count="7">
    <mergeCell ref="Q4:U4"/>
    <mergeCell ref="B3:Z3"/>
    <mergeCell ref="V4:Z4"/>
    <mergeCell ref="A3:A5"/>
    <mergeCell ref="B4:F4"/>
    <mergeCell ref="G4:K4"/>
    <mergeCell ref="L4:P4"/>
  </mergeCells>
  <printOptions/>
  <pageMargins left="0.7" right="0.7" top="0.75" bottom="0.75" header="0.3" footer="0.3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5"/>
  <sheetViews>
    <sheetView workbookViewId="0" topLeftCell="A1"/>
  </sheetViews>
  <sheetFormatPr defaultColWidth="9.14285714285714" defaultRowHeight="12.75"/>
  <cols>
    <col min="1" max="1" width="18" style="30" customWidth="1"/>
    <col min="2" max="2" width="41" style="29" customWidth="1"/>
    <col min="3" max="16384" width="9.14285714285714" style="29" customWidth="1"/>
  </cols>
  <sheetData>
    <row r="1" spans="1:1" ht="12.75">
      <c r="A1" s="31" t="s">
        <v>470</v>
      </c>
    </row>
    <row r="2" spans="1:1" ht="12.75">
      <c r="A2" s="31" t="s">
        <v>471</v>
      </c>
    </row>
    <row r="3" spans="1:1" ht="12.75">
      <c r="A3" s="31" t="s">
        <v>468</v>
      </c>
    </row>
    <row r="4" spans="1:1" ht="12.75">
      <c r="A4" s="31" t="s">
        <v>469</v>
      </c>
    </row>
    <row r="5" spans="1:1" ht="12.75">
      <c r="A5" s="31" t="s">
        <v>472</v>
      </c>
    </row>
  </sheetData>
  <printOptions/>
  <pageMargins left="0.75" right="0.75" top="1" bottom="1" header="0.5" footer="0.5"/>
  <pageSetup horizontalDpi="600" verticalDpi="60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5:R505"/>
  <sheetViews>
    <sheetView workbookViewId="0" topLeftCell="A157">
      <selection pane="topLeft" activeCell="B170" sqref="B170"/>
    </sheetView>
  </sheetViews>
  <sheetFormatPr defaultColWidth="9.14285714285714" defaultRowHeight="12.75"/>
  <cols>
    <col min="1" max="1" width="21.7142857142857" style="230" customWidth="1"/>
    <col min="2" max="2" width="67.7142857142857" style="230" customWidth="1"/>
    <col min="3" max="4" width="31.5714285714286" style="230" customWidth="1"/>
    <col min="5" max="6" width="30.8571428571429" style="230" customWidth="1"/>
    <col min="7" max="8" width="33" style="230" customWidth="1"/>
    <col min="9" max="10" width="30" style="230" customWidth="1"/>
    <col min="11" max="12" width="31.5714285714286" style="230" customWidth="1"/>
    <col min="13" max="14" width="30.8571428571429" style="230" customWidth="1"/>
    <col min="15" max="16" width="33" style="230" customWidth="1"/>
    <col min="17" max="18" width="30" style="230" customWidth="1"/>
    <col min="19" max="16384" width="9.14285714285714" style="230" customWidth="1"/>
  </cols>
  <sheetData>
    <row r="5" spans="3:18" ht="12.75">
      <c r="C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6" spans="3:18" ht="12.75">
      <c r="C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7" spans="3:18" ht="12.75">
      <c r="C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8" spans="3:18" ht="12.75">
      <c r="C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9" spans="3:18" ht="12.75">
      <c r="C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0" spans="3:18" ht="12.75">
      <c r="C1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1" spans="3:18" ht="12.75">
      <c r="C1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2" spans="3:18" ht="12.75">
      <c r="C1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3" spans="3:18" ht="12.75">
      <c r="C1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4" spans="3:18" ht="12.75">
      <c r="C1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5" spans="3:18" ht="12.75">
      <c r="C1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6" spans="3:18" ht="12.75">
      <c r="C1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" spans="3:18" ht="12.75">
      <c r="C1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" spans="3:18" ht="12.75">
      <c r="C1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" spans="3:18" ht="12.75">
      <c r="C1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" spans="3:18" ht="12.75">
      <c r="C2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" spans="3:18" ht="12.75">
      <c r="C2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" spans="3:18" ht="12.75">
      <c r="C2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" spans="3:18" ht="12.75">
      <c r="C2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" spans="3:18" ht="12.75">
      <c r="C2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" spans="3:18" ht="12.75">
      <c r="C2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" spans="3:18" ht="12.75">
      <c r="C2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" spans="3:18" ht="12.75">
      <c r="C2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" spans="3:18" ht="12.75">
      <c r="C2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" spans="3:18" ht="12.75">
      <c r="C2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" spans="3:18" ht="12.75">
      <c r="C3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" spans="3:18" ht="12.75">
      <c r="C3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2" spans="3:18" ht="12.75">
      <c r="C3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3" spans="3:18" ht="12.75">
      <c r="C3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4" spans="3:18" ht="12.75">
      <c r="C3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5" spans="3:18" ht="12.75">
      <c r="C3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6" spans="3:18" ht="12.75">
      <c r="C3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7" spans="3:18" ht="12.75">
      <c r="C3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8" spans="3:18" ht="12.75">
      <c r="C3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40" spans="10:10" ht="12.75">
      <c r="J40" s="301"/>
    </row>
    <row r="43" spans="9:18" ht="12.75">
      <c r="I43" s="301"/>
      <c s="301"/>
      <c r="Q43" s="301"/>
      <c s="301"/>
    </row>
    <row r="44" spans="3:18" ht="12.75">
      <c r="C44" s="301"/>
      <c s="301"/>
      <c s="301"/>
      <c s="301"/>
      <c s="301"/>
      <c s="301"/>
      <c s="301"/>
      <c s="301"/>
      <c r="M44" s="301"/>
      <c s="301"/>
      <c s="301"/>
      <c s="301"/>
      <c s="301"/>
      <c s="301"/>
    </row>
    <row r="46" spans="3:18" ht="12.75">
      <c r="C46" s="301"/>
      <c s="301"/>
      <c s="301"/>
      <c s="301"/>
      <c s="301"/>
      <c s="301"/>
      <c s="301"/>
      <c s="301"/>
      <c r="M46" s="301"/>
      <c s="301"/>
      <c s="301"/>
      <c s="301"/>
      <c s="301"/>
      <c s="301"/>
    </row>
    <row r="47" spans="3:18" ht="12.75">
      <c r="C47" s="301"/>
      <c s="301"/>
      <c s="301"/>
      <c s="301"/>
      <c s="301"/>
      <c s="301"/>
      <c s="301"/>
      <c s="301"/>
      <c r="M47" s="301"/>
      <c s="301"/>
      <c s="301"/>
      <c s="301"/>
      <c s="301"/>
      <c s="301"/>
    </row>
    <row r="48" spans="9:18" ht="12.75">
      <c r="I48" s="301"/>
      <c s="301"/>
      <c r="Q48" s="301"/>
      <c s="301"/>
    </row>
    <row r="50" spans="9:10" ht="12.75">
      <c r="I50" s="301"/>
      <c s="301"/>
    </row>
    <row r="51" spans="9:18" ht="12.75">
      <c r="I51" s="301"/>
      <c s="301"/>
      <c r="Q51" s="301"/>
      <c s="301"/>
    </row>
    <row r="52" spans="9:17" ht="12.75">
      <c r="I52" s="301"/>
      <c s="301"/>
      <c r="Q52" s="301"/>
    </row>
    <row r="53" spans="9:18" ht="12.75">
      <c r="I53" s="301"/>
      <c s="301"/>
      <c r="Q53" s="301"/>
      <c s="301"/>
    </row>
    <row r="54" spans="9:18" ht="12.75">
      <c r="I54" s="301"/>
      <c s="301"/>
      <c r="Q54" s="301"/>
      <c s="301"/>
    </row>
    <row r="58" spans="9:18" ht="12.75">
      <c r="I58" s="301"/>
      <c s="301"/>
      <c r="Q58" s="301"/>
      <c s="301"/>
    </row>
    <row r="59" spans="9:18" ht="12.75">
      <c r="I59" s="301"/>
      <c s="301"/>
      <c r="Q59" s="301"/>
      <c s="301"/>
    </row>
    <row r="61" spans="3:18" ht="12.75">
      <c r="C61" s="301"/>
      <c s="301"/>
      <c s="301"/>
      <c s="301"/>
      <c s="301"/>
      <c s="301"/>
      <c s="301"/>
      <c s="301"/>
      <c r="Q61" s="301"/>
      <c s="301"/>
    </row>
    <row r="62" spans="3:18" ht="12.75">
      <c r="C62" s="301"/>
      <c s="301"/>
      <c s="301"/>
      <c s="301"/>
      <c s="301"/>
      <c s="301"/>
      <c s="301"/>
      <c s="301"/>
      <c r="Q62" s="301"/>
      <c s="301"/>
    </row>
    <row r="63" spans="3:18" ht="12.75">
      <c r="C63" s="301"/>
      <c s="301"/>
      <c s="301"/>
      <c s="301"/>
      <c s="301"/>
      <c s="301"/>
      <c s="301"/>
      <c s="301"/>
      <c r="Q63" s="301"/>
      <c s="301"/>
    </row>
    <row r="65" spans="9:10" ht="12.75">
      <c r="I65" s="301"/>
      <c s="301"/>
    </row>
    <row r="66" spans="9:10" ht="12.75">
      <c r="I66" s="301"/>
      <c s="301"/>
    </row>
    <row r="71" spans="9:10" ht="12.75">
      <c r="I71" s="301"/>
      <c s="301"/>
    </row>
    <row r="72" spans="3:18" ht="12.75">
      <c r="C72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73" spans="3:18" ht="12.75">
      <c r="C73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74" spans="3:18" ht="12.75">
      <c r="C74" s="301"/>
      <c s="301"/>
      <c s="301"/>
      <c s="301"/>
      <c s="301"/>
      <c s="301"/>
      <c s="301"/>
      <c s="301"/>
      <c r="Q74" s="301"/>
      <c s="301"/>
    </row>
    <row r="75" spans="3:18" ht="12.75">
      <c r="C75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76" spans="3:18" ht="12.75">
      <c r="C76" s="301"/>
      <c s="301"/>
      <c s="301"/>
      <c s="301"/>
      <c s="301"/>
      <c s="301"/>
      <c s="301"/>
      <c s="301"/>
      <c r="M76" s="301"/>
      <c s="301"/>
      <c s="301"/>
      <c s="301"/>
      <c s="301"/>
      <c s="301"/>
    </row>
    <row r="77" spans="3:18" ht="12.75">
      <c r="C77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78" spans="3:18" ht="12.75">
      <c r="C78" s="301"/>
      <c s="301"/>
      <c s="301"/>
      <c s="301"/>
      <c s="301"/>
      <c s="301"/>
      <c s="301"/>
      <c s="301"/>
      <c r="Q78" s="301"/>
      <c s="301"/>
    </row>
    <row r="79" spans="5:18" ht="12.75">
      <c r="E79" s="301"/>
      <c s="301"/>
      <c s="301"/>
      <c s="301"/>
      <c s="301"/>
      <c s="301"/>
      <c r="Q79" s="301"/>
      <c s="301"/>
    </row>
    <row r="80" spans="9:18" ht="12.75">
      <c r="I80" s="301"/>
      <c s="301"/>
      <c r="Q80" s="301"/>
      <c s="301"/>
    </row>
    <row r="81" spans="9:18" ht="12.75">
      <c r="I81" s="301"/>
      <c s="301"/>
      <c r="Q81" s="301"/>
      <c s="301"/>
    </row>
    <row r="82" spans="9:18" ht="12.75">
      <c r="I82" s="301"/>
      <c s="301"/>
      <c r="Q82" s="301"/>
      <c s="301"/>
    </row>
    <row r="83" spans="9:10" ht="12.75">
      <c r="I83" s="301"/>
      <c s="301"/>
    </row>
    <row r="84" spans="9:18" ht="12.75">
      <c r="I84" s="301"/>
      <c s="301"/>
      <c r="Q84" s="301"/>
      <c s="301"/>
    </row>
    <row r="85" spans="3:18" ht="12.75">
      <c r="C85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86" spans="3:18" ht="12.75">
      <c r="C86" s="301"/>
      <c s="301"/>
      <c s="301"/>
      <c s="301"/>
      <c s="301"/>
      <c s="301"/>
      <c s="301"/>
      <c s="301"/>
      <c r="L86" s="301"/>
      <c s="301"/>
      <c s="301"/>
      <c s="301"/>
      <c s="301"/>
      <c s="301"/>
      <c s="301"/>
    </row>
    <row r="87" spans="3:18" ht="12.75">
      <c r="C87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88" spans="3:18" ht="12.75">
      <c r="C88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89" spans="3:18" ht="12.75">
      <c r="C89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90" spans="3:18" ht="12.75">
      <c r="C90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91" spans="9:10" ht="12.75">
      <c r="I91" s="301"/>
      <c s="301"/>
    </row>
    <row r="92" spans="9:18" ht="12.75">
      <c r="I92" s="301"/>
      <c s="301"/>
      <c r="Q92" s="301"/>
      <c s="301"/>
    </row>
    <row r="93" spans="9:10" ht="12.75">
      <c r="I93" s="301"/>
      <c s="301"/>
    </row>
    <row r="95" spans="3:18" ht="12.75">
      <c r="C95" s="301"/>
      <c s="301"/>
      <c s="301"/>
      <c s="301"/>
      <c s="301"/>
      <c s="301"/>
      <c s="301"/>
      <c s="301"/>
      <c r="M95" s="301"/>
      <c s="301"/>
      <c s="301"/>
      <c s="301"/>
      <c s="301"/>
      <c s="301"/>
    </row>
    <row r="96" spans="3:18" ht="12.75">
      <c r="C96" s="301"/>
      <c s="301"/>
      <c s="301"/>
      <c s="301"/>
      <c s="301"/>
      <c s="301"/>
      <c s="301"/>
      <c s="301"/>
      <c r="M96" s="301"/>
      <c s="301"/>
      <c s="301"/>
      <c s="301"/>
      <c s="301"/>
      <c s="301"/>
    </row>
    <row r="97" spans="3:18" ht="12.75">
      <c r="C97" s="301"/>
      <c s="301"/>
      <c s="301"/>
      <c s="301"/>
      <c s="301"/>
      <c s="301"/>
      <c s="301"/>
      <c s="301"/>
      <c r="M97" s="301"/>
      <c s="301"/>
      <c s="301"/>
      <c s="301"/>
      <c s="301"/>
      <c s="301"/>
    </row>
    <row r="98" spans="3:18" ht="12.75">
      <c r="C98" s="301"/>
      <c s="301"/>
      <c s="301"/>
      <c s="301"/>
      <c s="301"/>
      <c s="301"/>
      <c s="301"/>
      <c s="301"/>
      <c r="M98" s="301"/>
      <c s="301"/>
      <c s="301"/>
      <c s="301"/>
      <c s="301"/>
      <c s="301"/>
    </row>
    <row r="99" spans="3:18" ht="12.75">
      <c r="C99" s="301"/>
      <c s="301"/>
      <c s="301"/>
      <c s="301"/>
      <c s="301"/>
      <c s="301"/>
      <c s="301"/>
      <c s="301"/>
      <c r="M99" s="301"/>
      <c s="301"/>
      <c s="301"/>
      <c s="301"/>
      <c s="301"/>
      <c s="301"/>
    </row>
    <row r="100" spans="9:18" ht="12.75">
      <c r="I100" s="301"/>
      <c s="301"/>
      <c r="Q100" s="301"/>
      <c s="301"/>
    </row>
    <row r="101" spans="9:10" ht="12.75">
      <c r="I101" s="301"/>
      <c s="301"/>
    </row>
    <row r="102" spans="9:10" ht="12.75">
      <c r="I102" s="301"/>
      <c s="301"/>
    </row>
    <row r="103" spans="3:18" ht="12.75">
      <c r="C103" s="301"/>
      <c s="301"/>
      <c s="301"/>
      <c s="301"/>
      <c s="301"/>
      <c s="301"/>
      <c s="301"/>
      <c s="301"/>
      <c r="Q103" s="301"/>
      <c s="301"/>
    </row>
    <row r="104" spans="3:18" ht="12.75">
      <c r="C104" s="301"/>
      <c s="301"/>
      <c s="301"/>
      <c s="301"/>
      <c s="301"/>
      <c s="301"/>
      <c s="301"/>
      <c s="301"/>
      <c r="Q104" s="301"/>
      <c s="301"/>
    </row>
    <row r="105" spans="9:18" ht="12.75">
      <c r="I105" s="301"/>
      <c s="301"/>
      <c r="Q105" s="301"/>
      <c s="301"/>
    </row>
    <row r="106" spans="9:10" ht="12.75">
      <c r="I106" s="301"/>
      <c s="301"/>
    </row>
    <row r="108" spans="3:18" ht="12.75">
      <c r="C108" s="301"/>
      <c s="301"/>
      <c s="301"/>
      <c s="301"/>
      <c s="301"/>
      <c s="301"/>
      <c s="301"/>
      <c s="301"/>
      <c r="M108" s="301"/>
      <c s="301"/>
      <c s="301"/>
      <c s="301"/>
      <c s="301"/>
      <c s="301"/>
    </row>
    <row r="109" spans="3:18" ht="12.75">
      <c r="C109" s="301"/>
      <c s="301"/>
      <c s="301"/>
      <c s="301"/>
      <c s="301"/>
      <c s="301"/>
      <c s="301"/>
      <c s="301"/>
      <c r="Q109" s="301"/>
      <c s="301"/>
    </row>
    <row r="110" spans="9:18" ht="12.75">
      <c r="I110" s="301"/>
      <c s="301"/>
      <c r="Q110" s="301"/>
      <c s="301"/>
    </row>
    <row r="112" spans="9:18" ht="12.75">
      <c r="I112" s="301"/>
      <c s="301"/>
      <c r="Q112" s="301"/>
      <c s="301"/>
    </row>
    <row r="113" spans="9:18" ht="12.75">
      <c r="I113" s="301"/>
      <c s="301"/>
      <c r="Q113" s="301"/>
      <c s="301"/>
    </row>
    <row r="114" spans="5:18" ht="12.75">
      <c r="E114" s="301"/>
      <c s="301"/>
      <c s="301"/>
      <c s="301"/>
      <c s="301"/>
      <c s="301"/>
      <c r="Q114" s="301"/>
      <c s="301"/>
    </row>
    <row r="115" spans="9:10" ht="12.75">
      <c r="I115" s="301"/>
      <c s="301"/>
    </row>
    <row r="116" spans="5:18" ht="12.75">
      <c r="E116" s="301"/>
      <c r="G116" s="301"/>
      <c r="I116" s="301"/>
      <c s="301"/>
      <c r="Q116" s="301"/>
      <c s="301"/>
    </row>
    <row r="117" spans="9:10" ht="12.75">
      <c r="I117" s="301"/>
      <c s="301"/>
    </row>
    <row r="118" spans="9:10" ht="12.75">
      <c r="I118" s="301"/>
      <c s="301"/>
    </row>
    <row r="120" spans="9:18" ht="12.75">
      <c r="I120" s="301"/>
      <c s="301"/>
      <c r="Q120" s="301"/>
      <c s="301"/>
    </row>
    <row r="121" spans="9:18" ht="12.75">
      <c r="I121" s="301"/>
      <c s="301"/>
      <c r="Q121" s="301"/>
      <c s="301"/>
    </row>
    <row r="122" spans="5:18" ht="12.75">
      <c r="E122" s="301"/>
      <c s="301"/>
      <c s="301"/>
      <c s="301"/>
      <c s="301"/>
      <c s="301"/>
      <c r="Q122" s="301"/>
      <c s="301"/>
    </row>
    <row r="123" spans="9:18" ht="12.75">
      <c r="I123" s="301"/>
      <c s="301"/>
      <c r="Q123" s="301"/>
      <c s="301"/>
    </row>
    <row r="124" spans="9:10" ht="12.75">
      <c r="I124" s="301"/>
      <c s="301"/>
    </row>
    <row r="125" spans="9:18" ht="12.75">
      <c r="I125" s="301"/>
      <c s="301"/>
      <c r="Q125" s="301"/>
      <c s="301"/>
    </row>
    <row r="126" spans="9:10" ht="12.75">
      <c r="I126" s="301"/>
      <c s="301"/>
    </row>
    <row r="130" spans="3:18" ht="12.75">
      <c r="C130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131" spans="3:18" ht="12.75">
      <c r="C131" s="301"/>
      <c s="301"/>
      <c s="301"/>
      <c s="301"/>
      <c s="301"/>
      <c s="301"/>
      <c s="301"/>
      <c s="301"/>
      <c r="M131" s="301"/>
      <c s="301"/>
      <c s="301"/>
      <c s="301"/>
      <c s="301"/>
      <c s="301"/>
    </row>
    <row r="132" spans="5:18" ht="12.75">
      <c r="E132" s="301"/>
      <c s="301"/>
      <c s="301"/>
      <c s="301"/>
      <c s="301"/>
      <c s="301"/>
      <c r="Q132" s="301"/>
      <c s="301"/>
    </row>
    <row r="133" spans="3:18" ht="12.75">
      <c r="C133" s="301"/>
      <c r="E133" s="301"/>
      <c s="301"/>
      <c s="301"/>
      <c s="301"/>
      <c s="301"/>
      <c s="301"/>
      <c r="Q133" s="301"/>
      <c s="301"/>
    </row>
    <row r="134" spans="5:18" ht="12.75">
      <c r="E134" s="301"/>
      <c s="301"/>
      <c s="301"/>
      <c s="301"/>
      <c s="301"/>
      <c s="301"/>
      <c r="Q134" s="301"/>
      <c s="301"/>
    </row>
    <row r="135" spans="9:10" ht="12.75">
      <c r="I135" s="301"/>
      <c s="301"/>
    </row>
    <row r="136" spans="9:18" ht="12.75">
      <c r="I136" s="301"/>
      <c s="301"/>
      <c r="Q136" s="301"/>
      <c s="301"/>
    </row>
    <row r="137" spans="3:18" ht="12.75">
      <c r="C137" s="301"/>
      <c s="301"/>
      <c s="301"/>
      <c s="301"/>
      <c s="301"/>
      <c s="301"/>
      <c s="301"/>
      <c s="301"/>
      <c r="Q137" s="301"/>
      <c s="301"/>
    </row>
    <row r="138" spans="9:18" ht="12.75">
      <c r="I138" s="301"/>
      <c s="301"/>
      <c r="Q138" s="301"/>
      <c s="301"/>
    </row>
    <row r="139" spans="9:18" ht="12.75">
      <c r="I139" s="301"/>
      <c s="301"/>
      <c r="Q139" s="301"/>
      <c s="301"/>
    </row>
    <row r="140" spans="9:18" ht="12.75">
      <c r="I140" s="301"/>
      <c s="301"/>
      <c r="Q140" s="301"/>
      <c s="301"/>
    </row>
    <row r="141" spans="5:18" ht="12.75">
      <c r="E141" s="301"/>
      <c s="301"/>
      <c s="301"/>
      <c s="301"/>
      <c s="301"/>
      <c s="301"/>
      <c r="Q141" s="301"/>
      <c s="301"/>
    </row>
    <row r="142" spans="3:18" ht="12.75">
      <c r="C142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143" spans="3:18" ht="12.75">
      <c r="C143" s="301"/>
      <c s="301"/>
      <c s="301"/>
      <c s="301"/>
      <c s="301"/>
      <c s="301"/>
      <c s="301"/>
      <c s="301"/>
      <c r="Q143" s="301"/>
      <c s="301"/>
    </row>
    <row r="144" spans="3:18" ht="12.75">
      <c r="C144" s="301"/>
      <c s="301"/>
      <c s="301"/>
      <c s="301"/>
      <c s="301"/>
      <c s="301"/>
      <c s="301"/>
      <c s="301"/>
      <c r="M144" s="301"/>
      <c s="301"/>
      <c s="301"/>
      <c s="301"/>
      <c s="301"/>
      <c s="301"/>
    </row>
    <row r="145" spans="3:18" ht="12.75">
      <c r="C145" s="301"/>
      <c s="301"/>
      <c s="301"/>
      <c s="301"/>
      <c s="301"/>
      <c s="301"/>
      <c s="301"/>
      <c s="301"/>
      <c r="M145" s="301"/>
      <c s="301"/>
      <c s="301"/>
      <c s="301"/>
      <c s="301"/>
      <c s="301"/>
    </row>
    <row r="146" spans="3:18" ht="12.75">
      <c r="C146" s="301"/>
      <c s="301"/>
      <c s="301"/>
      <c s="301"/>
      <c s="301"/>
      <c s="301"/>
      <c s="301"/>
      <c s="301"/>
      <c r="M146" s="301"/>
      <c s="301"/>
      <c s="301"/>
      <c s="301"/>
      <c s="301"/>
      <c s="301"/>
    </row>
    <row r="149" spans="5:18" ht="12.75">
      <c r="E149" s="301"/>
      <c s="301"/>
      <c s="301"/>
      <c s="301"/>
      <c s="301"/>
      <c s="301"/>
      <c r="Q149" s="301"/>
      <c s="301"/>
    </row>
    <row r="150" spans="5:18" ht="12.75">
      <c r="E150" s="301"/>
      <c s="301"/>
      <c s="301"/>
      <c s="301"/>
      <c s="301"/>
      <c s="301"/>
      <c r="Q150" s="301"/>
      <c s="301"/>
    </row>
    <row r="152" spans="5:18" ht="12.75">
      <c r="E152" s="301"/>
      <c s="301"/>
      <c s="301"/>
      <c s="301"/>
      <c s="301"/>
      <c s="301"/>
      <c r="Q152" s="301"/>
      <c s="301"/>
    </row>
    <row r="153" spans="5:18" ht="12.75">
      <c r="E153" s="301"/>
      <c s="301"/>
      <c s="301"/>
      <c s="301"/>
      <c s="301"/>
      <c s="301"/>
      <c r="Q153" s="301"/>
      <c s="301"/>
    </row>
    <row r="154" spans="9:18" ht="12.75">
      <c r="I154" s="301"/>
      <c s="301"/>
      <c r="Q154" s="301"/>
      <c s="301"/>
    </row>
    <row r="155" spans="5:18" ht="12.75">
      <c r="E155" s="301"/>
      <c s="301"/>
      <c s="301"/>
      <c s="301"/>
      <c s="301"/>
      <c s="301"/>
      <c r="Q155" s="301"/>
      <c s="301"/>
    </row>
    <row r="156" spans="3:18" ht="12.75">
      <c r="C156" s="301"/>
      <c s="301"/>
      <c s="301"/>
      <c s="301"/>
      <c s="301"/>
      <c s="301"/>
      <c s="301"/>
      <c s="301"/>
      <c r="Q156" s="301"/>
      <c s="301"/>
    </row>
    <row r="157" spans="3:18" ht="12.75">
      <c r="C157" s="301"/>
      <c s="301"/>
      <c s="301"/>
      <c s="301"/>
      <c s="301"/>
      <c s="301"/>
      <c s="301"/>
      <c s="301"/>
      <c r="Q157" s="301"/>
      <c s="301"/>
    </row>
    <row r="158" spans="3:18" ht="12.75">
      <c r="C158" s="301"/>
      <c s="301"/>
      <c s="301"/>
      <c s="301"/>
      <c s="301"/>
      <c s="301"/>
      <c s="301"/>
      <c s="301"/>
      <c r="Q158" s="301"/>
      <c s="301"/>
    </row>
    <row r="159" spans="9:10" ht="12.75">
      <c r="I159" s="301"/>
      <c s="301"/>
    </row>
    <row r="161" spans="9:10" ht="12.75">
      <c r="I161" s="301"/>
      <c s="301"/>
    </row>
    <row r="162" spans="9:18" ht="12.75">
      <c r="I162" s="301"/>
      <c s="301"/>
      <c r="Q162" s="301"/>
      <c s="301"/>
    </row>
    <row r="163" spans="9:18" ht="12.75">
      <c r="I163" s="301"/>
      <c s="301"/>
      <c r="Q163" s="301"/>
      <c s="301"/>
    </row>
    <row r="165" spans="9:18" ht="12.75">
      <c r="I165" s="301"/>
      <c s="301"/>
      <c r="Q165" s="301"/>
      <c s="301"/>
    </row>
    <row r="166" spans="9:18" ht="12.75">
      <c r="I166" s="301"/>
      <c s="301"/>
      <c r="Q166" s="301"/>
      <c s="301"/>
    </row>
    <row r="167" spans="9:10" ht="12.75">
      <c r="I167" s="301"/>
      <c s="301"/>
    </row>
    <row r="169" spans="3:18" ht="12.75">
      <c r="C16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0" spans="3:18" ht="12.75">
      <c r="C17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1" spans="3:18" ht="12.75">
      <c r="C17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2" spans="3:18" ht="12.75">
      <c r="C17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3" spans="3:18" ht="12.75">
      <c r="C17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4" spans="3:18" ht="12.75">
      <c r="C17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5" spans="3:18" ht="12.75">
      <c r="C17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6" spans="3:18" ht="12.75">
      <c r="C17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7" spans="3:18" ht="12.75">
      <c r="C17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8" spans="3:18" ht="12.75">
      <c r="C17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79" spans="3:18" ht="12.75">
      <c r="C17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0" spans="3:18" ht="12.75">
      <c r="C18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1" spans="3:18" ht="12.75">
      <c r="C18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2" spans="3:18" ht="12.75">
      <c r="C18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3" spans="3:18" ht="12.75">
      <c r="C18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4" spans="3:18" ht="12.75">
      <c r="C18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5" spans="3:18" ht="12.75">
      <c r="C18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6" spans="3:18" ht="12.75">
      <c r="C18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7" spans="3:18" ht="12.75">
      <c r="C18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8" spans="3:18" ht="12.75">
      <c r="C18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89" spans="3:18" ht="12.75">
      <c r="C18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0" spans="3:18" ht="12.75">
      <c r="C19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1" spans="3:18" ht="12.75">
      <c r="C19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2" spans="3:18" ht="12.75">
      <c r="C19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3" spans="3:18" ht="12.75">
      <c r="C19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4" spans="3:18" ht="12.75">
      <c r="C19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5" spans="3:18" ht="12.75">
      <c r="C19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6" spans="3:18" ht="12.75">
      <c r="C19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7" spans="3:18" ht="12.75">
      <c r="C19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8" spans="3:18" ht="12.75">
      <c r="C19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199" spans="3:18" ht="12.75">
      <c r="C19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0" spans="3:18" ht="12.75">
      <c r="C20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1" spans="3:18" ht="12.75">
      <c r="C20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2" spans="3:18" ht="12.75">
      <c r="C20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3" spans="3:18" ht="12.75">
      <c r="C20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4" spans="3:18" ht="12.75">
      <c r="C20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5" spans="3:18" ht="12.75">
      <c r="C20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6" spans="3:18" ht="12.75">
      <c r="C20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7" spans="3:18" ht="12.75">
      <c r="C20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8" spans="3:18" ht="12.75">
      <c r="C20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09" spans="3:18" ht="12.75">
      <c r="C20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0" spans="3:18" ht="12.75">
      <c r="C21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1" spans="3:18" ht="12.75">
      <c r="C21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2" spans="3:18" ht="12.75">
      <c r="C21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3" spans="3:18" ht="12.75">
      <c r="C21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4" spans="3:18" ht="12.75">
      <c r="C21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5" spans="3:18" ht="12.75">
      <c r="C21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6" spans="3:18" ht="12.75">
      <c r="C21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7" spans="3:18" ht="12.75">
      <c r="C21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8" spans="3:18" ht="12.75">
      <c r="C21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19" spans="3:18" ht="12.75">
      <c r="C21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0" spans="3:18" ht="12.75">
      <c r="C22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1" spans="3:18" ht="12.75">
      <c r="C22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2" spans="3:18" ht="12.75">
      <c r="C22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3" spans="3:18" ht="12.75">
      <c r="C22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4" spans="3:18" ht="12.75">
      <c r="C22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5" spans="3:18" ht="12.75">
      <c r="C22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6" spans="3:18" ht="12.75">
      <c r="C22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7" spans="3:18" ht="12.75">
      <c r="C22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8" spans="3:18" ht="12.75">
      <c r="C22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29" spans="3:18" ht="12.75">
      <c r="C22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0" spans="3:18" ht="12.75">
      <c r="C23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1" spans="3:18" ht="12.75">
      <c r="C23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2" spans="3:18" ht="12.75">
      <c r="C23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3" spans="3:18" ht="12.75">
      <c r="C23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4" spans="3:18" ht="12.75">
      <c r="C23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5" spans="3:18" ht="12.75">
      <c r="C23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6" spans="3:18" ht="12.75">
      <c r="C23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7" spans="3:18" ht="12.75">
      <c r="C23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8" spans="3:18" ht="12.75">
      <c r="C23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39" spans="3:18" ht="12.75">
      <c r="C23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0" spans="3:18" ht="12.75">
      <c r="C24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1" spans="3:18" ht="12.75">
      <c r="C24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2" spans="3:18" ht="12.75">
      <c r="C24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3" spans="3:18" ht="12.75">
      <c r="C24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4" spans="3:18" ht="12.75">
      <c r="C24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5" spans="3:18" ht="12.75">
      <c r="C24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6" spans="3:18" ht="12.75">
      <c r="C24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7" spans="3:18" ht="12.75">
      <c r="C24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8" spans="3:18" ht="12.75">
      <c r="C24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49" spans="3:18" ht="12.75">
      <c r="C24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0" spans="3:18" ht="12.75">
      <c r="C25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1" spans="3:18" ht="12.75">
      <c r="C25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2" spans="3:18" ht="12.75">
      <c r="C25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3" spans="3:18" ht="12.75">
      <c r="C25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4" spans="3:18" ht="12.75">
      <c r="C25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5" spans="3:18" ht="12.75">
      <c r="C25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6" spans="3:18" ht="12.75">
      <c r="C25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7" spans="3:18" ht="12.75">
      <c r="C25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8" spans="3:18" ht="12.75">
      <c r="C25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59" spans="3:18" ht="12.75">
      <c r="C25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0" spans="3:18" ht="12.75">
      <c r="C26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1" spans="3:18" ht="12.75">
      <c r="C26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2" spans="3:18" ht="12.75">
      <c r="C26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3" spans="3:18" ht="12.75">
      <c r="C26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4" spans="3:18" ht="12.75">
      <c r="C26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5" spans="3:18" ht="12.75">
      <c r="C26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6" spans="3:18" ht="12.75">
      <c r="C26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7" spans="3:18" ht="12.75">
      <c r="C26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8" spans="3:18" ht="12.75">
      <c r="C26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69" spans="3:18" ht="12.75">
      <c r="C26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0" spans="3:18" ht="12.75">
      <c r="C27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1" spans="3:18" ht="12.75">
      <c r="C27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2" spans="3:18" ht="12.75">
      <c r="C27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3" spans="3:18" ht="12.75">
      <c r="C27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4" spans="3:18" ht="12.75">
      <c r="C27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5" spans="3:18" ht="12.75">
      <c r="C27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6" spans="3:18" ht="12.75">
      <c r="C27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7" spans="3:18" ht="12.75">
      <c r="C27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8" spans="3:18" ht="12.75">
      <c r="C27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79" spans="3:18" ht="12.75">
      <c r="C27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0" spans="3:18" ht="12.75">
      <c r="C28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1" spans="3:18" ht="12.75">
      <c r="C28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2" spans="3:18" ht="12.75">
      <c r="C28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3" spans="3:18" ht="12.75">
      <c r="C28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4" spans="3:18" ht="12.75">
      <c r="C28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5" spans="3:18" ht="12.75">
      <c r="C28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6" spans="3:18" ht="12.75">
      <c r="C28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7" spans="3:18" ht="12.75">
      <c r="C28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8" spans="3:18" ht="12.75">
      <c r="C28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89" spans="3:18" ht="12.75">
      <c r="C28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0" spans="3:18" ht="12.75">
      <c r="C29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1" spans="3:18" ht="12.75">
      <c r="C29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2" spans="3:18" ht="12.75">
      <c r="C29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3" spans="3:18" ht="12.75">
      <c r="C29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4" spans="3:18" ht="12.75">
      <c r="C29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5" spans="3:18" ht="12.75">
      <c r="C29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6" spans="3:18" ht="12.75">
      <c r="C29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7" spans="3:18" ht="12.75">
      <c r="C29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8" spans="3:18" ht="12.75">
      <c r="C29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299" spans="3:18" ht="12.75">
      <c r="C29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0" spans="3:18" ht="12.75">
      <c r="C30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1" spans="3:18" ht="12.75">
      <c r="C30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2" spans="3:18" ht="12.75">
      <c r="C30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3" spans="3:18" ht="12.75">
      <c r="C30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4" spans="3:18" ht="12.75">
      <c r="C30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5" spans="3:18" ht="12.75">
      <c r="C30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6" spans="3:18" ht="12.75">
      <c r="C30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7" spans="3:18" ht="12.75">
      <c r="C30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8" spans="3:18" ht="12.75">
      <c r="C30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09" spans="3:18" ht="12.75">
      <c r="C30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0" spans="3:18" ht="12.75">
      <c r="C31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1" spans="3:18" ht="12.75">
      <c r="C31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2" spans="3:18" ht="12.75">
      <c r="C31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3" spans="3:18" ht="12.75">
      <c r="C313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4" spans="3:18" ht="12.75">
      <c r="C314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5" spans="3:18" ht="12.75">
      <c r="C315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6" spans="3:18" ht="12.75">
      <c r="C316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7" spans="3:18" ht="12.75">
      <c r="C317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8" spans="3:18" ht="12.75">
      <c r="C318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19" spans="3:18" ht="12.75">
      <c r="C319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20" spans="3:18" ht="12.75">
      <c r="C320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21" spans="3:18" ht="12.75">
      <c r="C321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22" spans="3:18" ht="12.75">
      <c r="C322"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r="325" spans="3:10" ht="12.75">
      <c r="C325" s="301"/>
      <c s="301"/>
      <c s="301"/>
      <c s="301"/>
      <c s="301"/>
      <c s="301"/>
      <c s="301"/>
      <c s="301"/>
    </row>
    <row r="326" spans="9:10" ht="12.75">
      <c r="I326" s="301"/>
      <c s="301"/>
    </row>
    <row r="327" spans="3:18" ht="12.75">
      <c r="C327" s="301"/>
      <c s="301"/>
      <c s="301"/>
      <c s="301"/>
      <c s="301"/>
      <c s="301"/>
      <c s="301"/>
      <c s="301"/>
      <c r="Q327" s="301"/>
      <c s="301"/>
    </row>
    <row r="328" spans="3:18" ht="12.75">
      <c r="C328" s="301"/>
      <c s="301"/>
      <c s="301"/>
      <c s="301"/>
      <c s="301"/>
      <c s="301"/>
      <c s="301"/>
      <c s="301"/>
      <c r="Q328" s="301"/>
      <c s="301"/>
    </row>
    <row r="329" spans="3:18" ht="12.75">
      <c r="C329" s="301"/>
      <c s="301"/>
      <c s="301"/>
      <c s="301"/>
      <c s="301"/>
      <c s="301"/>
      <c s="301"/>
      <c s="301"/>
      <c r="Q329" s="301"/>
      <c s="301"/>
    </row>
    <row r="330" spans="3:18" ht="12.75">
      <c r="C330" s="301"/>
      <c s="301"/>
      <c s="301"/>
      <c s="301"/>
      <c s="301"/>
      <c s="301"/>
      <c s="301"/>
      <c s="301"/>
      <c r="Q330" s="301"/>
      <c s="301"/>
    </row>
    <row r="331" spans="9:10" ht="12.75">
      <c r="I331" s="301"/>
      <c s="301"/>
    </row>
    <row r="332" spans="9:10" ht="12.75">
      <c r="I332" s="301"/>
      <c s="301"/>
    </row>
    <row r="338" spans="3:18" ht="12.75">
      <c r="C338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339" spans="3:18" ht="12.75">
      <c r="C339" s="301"/>
      <c s="301"/>
      <c s="301"/>
      <c s="301"/>
      <c s="301"/>
      <c s="301"/>
      <c s="301"/>
      <c s="301"/>
      <c r="Q339" s="301"/>
      <c s="301"/>
    </row>
    <row r="340" spans="3:18" ht="12.75">
      <c r="C340" s="301"/>
      <c s="301"/>
      <c s="301"/>
      <c s="301"/>
      <c s="301"/>
      <c s="301"/>
      <c s="301"/>
      <c s="301"/>
      <c r="Q340" s="301"/>
      <c s="301"/>
    </row>
    <row r="341" spans="3:18" ht="12.75">
      <c r="C341" s="301"/>
      <c s="301"/>
      <c s="301"/>
      <c s="301"/>
      <c s="301"/>
      <c s="301"/>
      <c s="301"/>
      <c s="301"/>
      <c r="Q341" s="301"/>
      <c s="301"/>
    </row>
    <row r="342" spans="9:18" ht="12.75">
      <c r="I342" s="301"/>
      <c s="301"/>
      <c r="R342" s="301"/>
    </row>
    <row r="343" spans="3:18" ht="12.75">
      <c r="C343" s="301"/>
      <c s="301"/>
      <c s="301"/>
      <c s="301"/>
      <c s="301"/>
      <c s="301"/>
      <c s="301"/>
      <c s="301"/>
      <c r="Q343" s="301"/>
      <c s="301"/>
    </row>
    <row r="344" spans="3:18" ht="12.75">
      <c r="C344" s="301"/>
      <c s="301"/>
      <c s="301"/>
      <c s="301"/>
      <c s="301"/>
      <c s="301"/>
      <c s="301"/>
      <c s="301"/>
      <c r="Q344" s="301"/>
      <c s="301"/>
    </row>
    <row r="345" spans="3:18" ht="12.75">
      <c r="C345" s="301"/>
      <c s="301"/>
      <c s="301"/>
      <c s="301"/>
      <c s="301"/>
      <c s="301"/>
      <c s="301"/>
      <c s="301"/>
      <c r="Q345" s="301"/>
      <c s="301"/>
    </row>
    <row r="346" spans="5:18" ht="12.75">
      <c r="E346" s="301"/>
      <c s="301"/>
      <c s="301"/>
      <c s="301"/>
      <c s="301"/>
      <c s="301"/>
      <c r="Q346" s="301"/>
      <c s="301"/>
    </row>
    <row r="347" spans="9:10" ht="12.75">
      <c r="I347" s="301"/>
      <c s="301"/>
    </row>
    <row r="348" spans="3:18" ht="12.75">
      <c r="C348" s="301"/>
      <c s="301"/>
      <c s="301"/>
      <c s="301"/>
      <c s="301"/>
      <c s="301"/>
      <c s="301"/>
      <c s="301"/>
      <c r="Q348" s="301"/>
      <c s="301"/>
    </row>
    <row r="349" spans="3:18" ht="12.75">
      <c r="C349" s="301"/>
      <c s="301"/>
      <c s="301"/>
      <c s="301"/>
      <c s="301"/>
      <c s="301"/>
      <c s="301"/>
      <c s="301"/>
      <c r="M349" s="301"/>
      <c s="301"/>
      <c s="301"/>
      <c s="301"/>
      <c s="301"/>
      <c s="301"/>
    </row>
    <row r="352" spans="3:18" ht="12.75">
      <c r="C352" s="301"/>
      <c s="301"/>
      <c s="301"/>
      <c s="301"/>
      <c s="301"/>
      <c s="301"/>
      <c s="301"/>
      <c s="301"/>
      <c r="Q352" s="301"/>
      <c s="301"/>
    </row>
    <row r="353" spans="3:18" ht="12.75">
      <c r="C353" s="301"/>
      <c s="301"/>
      <c s="301"/>
      <c s="301"/>
      <c s="301"/>
      <c s="301"/>
      <c s="301"/>
      <c s="301"/>
      <c r="Q353" s="301"/>
      <c s="301"/>
    </row>
    <row r="354" spans="9:10" ht="12.75">
      <c r="I354" s="301"/>
      <c s="301"/>
    </row>
    <row r="355" spans="3:18" ht="12.75">
      <c r="C355" s="301"/>
      <c s="301"/>
      <c s="301"/>
      <c s="301"/>
      <c s="301"/>
      <c s="301"/>
      <c s="301"/>
      <c s="301"/>
      <c r="Q355" s="301"/>
      <c s="301"/>
    </row>
    <row r="356" spans="6:18" ht="12.75">
      <c r="F356" s="301"/>
      <c r="H356" s="301"/>
      <c s="301"/>
      <c s="301"/>
      <c r="Q356" s="301"/>
      <c s="301"/>
    </row>
    <row r="358" spans="9:10" ht="12.75">
      <c r="I358" s="301"/>
      <c s="301"/>
    </row>
    <row r="359" spans="3:18" ht="12.75">
      <c r="C359" s="301"/>
      <c s="301"/>
      <c s="301"/>
      <c s="301"/>
      <c s="301"/>
      <c s="301"/>
      <c s="301"/>
      <c s="301"/>
      <c r="Q359" s="301"/>
      <c s="301"/>
    </row>
    <row r="360" spans="5:18" ht="12.75">
      <c r="E360" s="301"/>
      <c s="301"/>
      <c s="301"/>
      <c s="301"/>
      <c s="301"/>
      <c s="301"/>
      <c r="Q360" s="301"/>
      <c s="301"/>
    </row>
    <row r="361" spans="5:18" ht="12.75">
      <c r="E361" s="301"/>
      <c s="301"/>
      <c s="301"/>
      <c s="301"/>
      <c s="301"/>
      <c s="301"/>
      <c r="Q361" s="301"/>
      <c s="301"/>
    </row>
    <row r="362" spans="5:18" ht="12.75">
      <c r="E362" s="301"/>
      <c s="301"/>
      <c s="301"/>
      <c s="301"/>
      <c s="301"/>
      <c s="301"/>
      <c r="Q362" s="301"/>
      <c s="301"/>
    </row>
    <row r="365" spans="3:18" ht="12.75">
      <c r="C365" s="301"/>
      <c s="301"/>
      <c s="301"/>
      <c s="301"/>
      <c s="301"/>
      <c s="301"/>
      <c s="301"/>
      <c s="301"/>
      <c r="Q365" s="301"/>
      <c s="301"/>
    </row>
    <row r="366" spans="3:18" ht="12.75">
      <c r="C366" s="301"/>
      <c s="301"/>
      <c s="301"/>
      <c s="301"/>
      <c s="301"/>
      <c s="301"/>
      <c s="301"/>
      <c s="301"/>
      <c r="Q366" s="301"/>
      <c s="301"/>
    </row>
    <row r="367" spans="9:10" ht="12.75">
      <c r="I367" s="301"/>
      <c s="301"/>
    </row>
    <row r="368" spans="5:18" ht="12.75">
      <c r="E368" s="301"/>
      <c s="301"/>
      <c s="301"/>
      <c s="301"/>
      <c s="301"/>
      <c s="301"/>
      <c r="Q368" s="301"/>
      <c s="301"/>
    </row>
    <row r="369" spans="9:10" ht="12.75">
      <c r="I369" s="301"/>
      <c s="301"/>
    </row>
    <row r="370" spans="5:18" ht="12.75">
      <c r="E370" s="301"/>
      <c s="301"/>
      <c s="301"/>
      <c s="301"/>
      <c s="301"/>
      <c s="301"/>
      <c r="Q370" s="301"/>
      <c s="301"/>
    </row>
    <row r="371" spans="9:18" ht="12.75">
      <c r="I371" s="301"/>
      <c s="301"/>
      <c r="Q371" s="301"/>
      <c s="301"/>
    </row>
    <row r="372" spans="9:10" ht="12.75">
      <c r="I372" s="301"/>
      <c s="301"/>
    </row>
    <row r="373" spans="9:10" ht="12.75">
      <c r="I373" s="301"/>
      <c s="301"/>
    </row>
    <row r="375" spans="9:10" ht="12.75">
      <c r="I375" s="301"/>
      <c s="301"/>
    </row>
    <row r="376" spans="9:10" ht="12.75">
      <c r="I376" s="301"/>
      <c s="301"/>
    </row>
    <row r="377" spans="10:10" ht="12.75">
      <c r="J377" s="301"/>
    </row>
    <row r="378" spans="9:10" ht="12.75">
      <c r="I378" s="301"/>
      <c s="301"/>
    </row>
    <row r="380" spans="9:10" ht="12.75">
      <c r="I380" s="301"/>
      <c s="301"/>
    </row>
    <row r="381" spans="9:10" ht="12.75">
      <c r="I381" s="301"/>
      <c s="301"/>
    </row>
    <row r="383" spans="3:18" ht="12.75">
      <c r="C383" s="301"/>
      <c s="301"/>
      <c s="301"/>
      <c s="301"/>
      <c s="301"/>
      <c s="301"/>
      <c s="301"/>
      <c s="301"/>
      <c r="M383" s="301"/>
      <c s="301"/>
      <c s="301"/>
      <c s="301"/>
      <c s="301"/>
      <c s="301"/>
    </row>
    <row r="384" spans="3:18" ht="12.75">
      <c r="C384" s="301"/>
      <c s="301"/>
      <c s="301"/>
      <c s="301"/>
      <c s="301"/>
      <c s="301"/>
      <c s="301"/>
      <c s="301"/>
      <c r="M384" s="301"/>
      <c r="O384" s="301"/>
      <c r="Q384" s="301"/>
      <c s="301"/>
    </row>
    <row r="385" spans="9:18" ht="12.75">
      <c r="I385" s="301"/>
      <c s="301"/>
      <c r="Q385" s="301"/>
      <c s="301"/>
    </row>
    <row r="386" spans="9:18" ht="12.75">
      <c r="I386" s="301"/>
      <c s="301"/>
      <c r="Q386" s="301"/>
      <c s="301"/>
    </row>
    <row r="388" spans="3:18" ht="12.75">
      <c r="C388" s="301"/>
      <c s="301"/>
      <c s="301"/>
      <c s="301"/>
      <c s="301"/>
      <c s="301"/>
      <c s="301"/>
      <c s="301"/>
      <c r="Q388" s="301"/>
      <c s="301"/>
    </row>
    <row r="389" spans="3:18" ht="12.75">
      <c r="C389" s="301"/>
      <c r="E389" s="301"/>
      <c s="301"/>
      <c s="301"/>
      <c s="301"/>
      <c s="301"/>
      <c s="301"/>
      <c r="Q389" s="301"/>
      <c s="301"/>
    </row>
    <row r="390" spans="5:18" ht="12.75">
      <c r="E390" s="301"/>
      <c s="301"/>
      <c s="301"/>
      <c s="301"/>
      <c s="301"/>
      <c s="301"/>
      <c r="Q390" s="301"/>
      <c s="301"/>
    </row>
    <row r="391" spans="6:18" ht="12.75">
      <c r="F391" s="301"/>
      <c r="H391" s="301"/>
      <c s="301"/>
      <c s="301"/>
      <c r="Q391" s="301"/>
      <c s="301"/>
    </row>
    <row r="393" spans="9:10" ht="12.75">
      <c r="I393" s="301"/>
      <c s="301"/>
    </row>
    <row r="394" spans="9:10" ht="12.75">
      <c r="I394" s="301"/>
      <c s="301"/>
    </row>
    <row r="395" spans="3:18" ht="12.75">
      <c r="C395" s="301"/>
      <c s="301"/>
      <c s="301"/>
      <c s="301"/>
      <c s="301"/>
      <c s="301"/>
      <c s="301"/>
      <c s="301"/>
      <c r="Q395" s="301"/>
      <c s="301"/>
    </row>
    <row r="396" spans="9:10" ht="12.75">
      <c r="I396" s="301"/>
      <c s="301"/>
    </row>
    <row r="397" spans="9:18" ht="12.75">
      <c r="I397" s="301"/>
      <c s="301"/>
      <c r="Q397" s="301"/>
      <c s="301"/>
    </row>
    <row r="398" spans="9:18" ht="12.75">
      <c r="I398" s="301"/>
      <c s="301"/>
      <c r="Q398" s="301"/>
      <c s="301"/>
    </row>
    <row r="399" spans="9:18" ht="12.75">
      <c r="I399" s="301"/>
      <c s="301"/>
      <c r="Q399" s="301"/>
      <c s="301"/>
    </row>
    <row r="400" spans="9:10" ht="12.75">
      <c r="I400" s="301"/>
      <c s="301"/>
    </row>
    <row r="401" spans="9:10" ht="12.75">
      <c r="I401" s="301"/>
      <c s="301"/>
    </row>
    <row r="402" spans="9:10" ht="12.75">
      <c r="I402" s="301"/>
      <c s="301"/>
    </row>
    <row r="407" spans="3:18" ht="12.75">
      <c r="C407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408" spans="3:18" ht="12.75">
      <c r="C408" s="301"/>
      <c s="301"/>
      <c s="301"/>
      <c s="301"/>
      <c s="301"/>
      <c s="301"/>
      <c s="301"/>
      <c s="301"/>
      <c r="Q408" s="301"/>
      <c s="301"/>
    </row>
    <row r="409" spans="5:18" ht="12.75">
      <c r="E409" s="301"/>
      <c s="301"/>
      <c s="301"/>
      <c s="301"/>
      <c s="301"/>
      <c s="301"/>
      <c r="Q409" s="301"/>
      <c s="301"/>
    </row>
    <row r="412" spans="9:18" ht="12.75">
      <c r="I412" s="301"/>
      <c s="301"/>
      <c r="Q412" s="301"/>
      <c s="301"/>
    </row>
    <row r="413" spans="9:10" ht="12.75">
      <c r="I413" s="301"/>
      <c s="301"/>
    </row>
    <row r="414" spans="9:10" ht="12.75">
      <c r="I414" s="301"/>
      <c s="301"/>
    </row>
    <row r="415" spans="9:10" ht="12.75">
      <c r="I415" s="301"/>
      <c s="301"/>
    </row>
    <row r="416" spans="6:18" ht="12.75">
      <c r="F416" s="301"/>
      <c r="H416" s="301"/>
      <c s="301"/>
      <c s="301"/>
      <c r="Q416" s="301"/>
      <c s="301"/>
    </row>
    <row r="417" spans="9:18" ht="12.75">
      <c r="I417" s="301"/>
      <c s="301"/>
      <c r="R417" s="301"/>
    </row>
    <row r="418" spans="9:10" ht="12.75">
      <c r="I418" s="301"/>
      <c s="301"/>
    </row>
    <row r="419" spans="3:18" ht="12.75">
      <c r="C419" s="301"/>
      <c s="301"/>
      <c s="301"/>
      <c s="301"/>
      <c s="301"/>
      <c s="301"/>
      <c s="301"/>
      <c s="301"/>
      <c r="Q419" s="301"/>
      <c s="301"/>
    </row>
    <row r="420" spans="3:18" ht="12.75">
      <c r="C420" s="301"/>
      <c s="301"/>
      <c s="301"/>
      <c s="301"/>
      <c s="301"/>
      <c s="301"/>
      <c s="301"/>
      <c s="301"/>
      <c r="Q420" s="301"/>
      <c s="301"/>
    </row>
    <row r="421" spans="9:10" ht="12.75">
      <c r="I421" s="301"/>
      <c s="301"/>
    </row>
    <row r="422" spans="3:18" ht="12.75">
      <c r="C422" s="301"/>
      <c s="301"/>
      <c s="301"/>
      <c s="301"/>
      <c s="301"/>
      <c s="301"/>
      <c s="301"/>
      <c s="301"/>
      <c r="Q422" s="301"/>
      <c s="301"/>
    </row>
    <row r="423" spans="5:18" ht="12.75">
      <c r="E423" s="301"/>
      <c s="301"/>
      <c s="301"/>
      <c s="301"/>
      <c s="301"/>
      <c s="301"/>
      <c r="Q423" s="301"/>
      <c s="301"/>
    </row>
    <row r="424" spans="4:18" ht="12.75">
      <c r="D424" s="301"/>
      <c s="301"/>
      <c s="301"/>
      <c s="301"/>
      <c s="301"/>
      <c s="301"/>
      <c s="301"/>
      <c r="Q424" s="301"/>
      <c s="301"/>
    </row>
    <row r="425" spans="9:10" ht="12.75">
      <c r="I425" s="301"/>
      <c s="301"/>
    </row>
    <row r="426" spans="3:18" ht="12.75">
      <c r="C426" s="301"/>
      <c s="301"/>
      <c s="301"/>
      <c s="301"/>
      <c s="301"/>
      <c s="301"/>
      <c s="301"/>
      <c s="301"/>
      <c r="Q426" s="301"/>
      <c s="301"/>
    </row>
    <row r="427" spans="5:18" ht="12.75">
      <c r="E427" s="301"/>
      <c s="301"/>
      <c s="301"/>
      <c s="301"/>
      <c s="301"/>
      <c s="301"/>
      <c r="Q427" s="301"/>
      <c s="301"/>
    </row>
    <row r="428" spans="9:18" ht="12.75">
      <c r="I428" s="301"/>
      <c s="301"/>
      <c r="Q428" s="301"/>
      <c s="301"/>
    </row>
    <row r="429" spans="5:18" ht="12.75">
      <c r="E429" s="301"/>
      <c s="301"/>
      <c s="301"/>
      <c s="301"/>
      <c s="301"/>
      <c s="301"/>
      <c r="Q429" s="301"/>
      <c s="301"/>
    </row>
    <row r="430" spans="9:10" ht="12.75">
      <c r="I430" s="301"/>
      <c s="301"/>
    </row>
    <row r="431" spans="3:18" ht="12.75">
      <c r="C431" s="301"/>
      <c s="301"/>
      <c s="301"/>
      <c s="301"/>
      <c s="301"/>
      <c s="301"/>
      <c s="301"/>
      <c s="301"/>
      <c r="Q431" s="301"/>
      <c s="301"/>
    </row>
    <row r="432" spans="9:10" ht="12.75">
      <c r="I432" s="301"/>
      <c s="301"/>
    </row>
    <row r="433" spans="3:18" ht="12.75">
      <c r="C433" s="301"/>
      <c s="301"/>
      <c s="301"/>
      <c s="301"/>
      <c s="301"/>
      <c s="301"/>
      <c s="301"/>
      <c s="301"/>
      <c r="Q433" s="301"/>
      <c s="301"/>
    </row>
    <row r="434" spans="9:10" ht="12.75">
      <c r="I434" s="301"/>
      <c s="301"/>
    </row>
    <row r="435" spans="5:18" ht="12.75">
      <c r="E435" s="301"/>
      <c s="301"/>
      <c s="301"/>
      <c s="301"/>
      <c s="301"/>
      <c s="301"/>
      <c r="Q435" s="301"/>
      <c s="301"/>
    </row>
    <row r="436" spans="5:18" ht="12.75">
      <c r="E436" s="301"/>
      <c s="301"/>
      <c s="301"/>
      <c s="301"/>
      <c s="301"/>
      <c s="301"/>
      <c r="Q436" s="301"/>
      <c s="301"/>
    </row>
    <row r="437" spans="9:10" ht="12.75">
      <c r="I437" s="301"/>
      <c s="301"/>
    </row>
    <row r="438" spans="3:18" ht="12.75">
      <c r="C438" s="301"/>
      <c s="301"/>
      <c s="301"/>
      <c s="301"/>
      <c s="301"/>
      <c s="301"/>
      <c s="301"/>
      <c s="301"/>
      <c r="Q438" s="301"/>
      <c s="301"/>
    </row>
    <row r="439" spans="3:18" ht="12.75">
      <c r="C439" s="301"/>
      <c s="301"/>
      <c s="301"/>
      <c s="301"/>
      <c s="301"/>
      <c s="301"/>
      <c s="301"/>
      <c s="301"/>
      <c r="M439" s="301"/>
      <c s="301"/>
      <c s="301"/>
      <c s="301"/>
      <c s="301"/>
      <c s="301"/>
    </row>
    <row r="440" spans="3:18" ht="12.75">
      <c r="C440" s="301"/>
      <c s="301"/>
      <c s="301"/>
      <c s="301"/>
      <c s="301"/>
      <c s="301"/>
      <c s="301"/>
      <c s="301"/>
      <c r="M440" s="301"/>
      <c s="301"/>
      <c s="301"/>
      <c s="301"/>
      <c s="301"/>
      <c s="301"/>
    </row>
    <row r="441" spans="3:18" ht="12.75">
      <c r="C441" s="301"/>
      <c s="301"/>
      <c s="301"/>
      <c s="301"/>
      <c s="301"/>
      <c s="301"/>
      <c s="301"/>
      <c s="301"/>
      <c r="Q441" s="301"/>
      <c s="301"/>
    </row>
    <row r="442" spans="3:18" ht="12.75">
      <c r="C442" s="301"/>
      <c s="301"/>
      <c s="301"/>
      <c s="301"/>
      <c s="301"/>
      <c s="301"/>
      <c s="301"/>
      <c s="301"/>
      <c r="Q442" s="301"/>
      <c s="301"/>
    </row>
    <row r="443" spans="3:18" ht="12.75">
      <c r="C443" s="301"/>
      <c s="301"/>
      <c s="301"/>
      <c s="301"/>
      <c s="301"/>
      <c s="301"/>
      <c s="301"/>
      <c s="301"/>
      <c r="Q443" s="301"/>
      <c s="301"/>
    </row>
    <row r="444" spans="3:18" ht="12.75">
      <c r="C444" s="301"/>
      <c s="301"/>
      <c s="301"/>
      <c s="301"/>
      <c s="301"/>
      <c s="301"/>
      <c s="301"/>
      <c s="301"/>
      <c r="Q444" s="301"/>
      <c s="301"/>
    </row>
    <row r="445" spans="3:18" ht="12.75">
      <c r="C445" s="301"/>
      <c s="301"/>
      <c s="301"/>
      <c s="301"/>
      <c s="301"/>
      <c s="301"/>
      <c s="301"/>
      <c s="301"/>
      <c r="Q445" s="301"/>
      <c s="301"/>
    </row>
    <row r="446" spans="3:18" ht="12.75">
      <c r="C446" s="301"/>
      <c s="301"/>
      <c s="301"/>
      <c s="301"/>
      <c s="301"/>
      <c s="301"/>
      <c s="301"/>
      <c s="301"/>
      <c r="Q446" s="301"/>
      <c s="301"/>
    </row>
    <row r="447" spans="5:18" ht="12.75">
      <c r="E447" s="301"/>
      <c s="301"/>
      <c s="301"/>
      <c s="301"/>
      <c s="301"/>
      <c s="301"/>
      <c r="Q447" s="301"/>
      <c s="301"/>
    </row>
    <row r="448" spans="9:18" ht="12.75">
      <c r="I448" s="301"/>
      <c s="301"/>
      <c r="Q448" s="301"/>
      <c s="301"/>
    </row>
    <row r="449" spans="5:18" ht="12.75">
      <c r="E449" s="301"/>
      <c s="301"/>
      <c s="301"/>
      <c s="301"/>
      <c s="301"/>
      <c s="301"/>
      <c r="Q449" s="301"/>
      <c s="301"/>
    </row>
    <row r="450" spans="3:18" ht="12.75">
      <c r="C450" s="301"/>
      <c r="E450" s="301"/>
      <c s="301"/>
      <c s="301"/>
      <c s="301"/>
      <c s="301"/>
      <c s="301"/>
      <c r="Q450" s="301"/>
      <c s="301"/>
    </row>
    <row r="451" spans="5:18" ht="12.75">
      <c r="E451" s="301"/>
      <c s="301"/>
      <c s="301"/>
      <c s="301"/>
      <c s="301"/>
      <c s="301"/>
      <c r="Q451" s="301"/>
      <c s="301"/>
    </row>
    <row r="452" spans="9:10" ht="12.75">
      <c r="I452" s="301"/>
      <c s="301"/>
    </row>
    <row r="453" spans="9:18" ht="12.75">
      <c r="I453" s="301"/>
      <c s="301"/>
      <c r="Q453" s="301"/>
      <c s="301"/>
    </row>
    <row r="454" spans="3:18" ht="12.75">
      <c r="C454" s="301"/>
      <c r="E454" s="301"/>
      <c s="301"/>
      <c s="301"/>
      <c s="301"/>
      <c s="301"/>
      <c s="301"/>
      <c r="Q454" s="301"/>
      <c s="301"/>
    </row>
    <row r="457" spans="5:18" ht="12.75">
      <c r="E457" s="301"/>
      <c s="301"/>
      <c s="301"/>
      <c s="301"/>
      <c s="301"/>
      <c s="301"/>
      <c r="Q457" s="301"/>
      <c s="301"/>
    </row>
    <row r="458" spans="9:18" ht="12.75">
      <c r="I458" s="301"/>
      <c s="301"/>
      <c r="Q458" s="301"/>
      <c s="301"/>
    </row>
    <row r="459" spans="5:18" ht="12.75">
      <c r="E459" s="301"/>
      <c r="G459" s="301"/>
      <c r="I459" s="301"/>
      <c s="301"/>
      <c r="Q459" s="301"/>
      <c s="301"/>
    </row>
    <row r="460" spans="5:17" ht="12.75">
      <c r="E460" s="301"/>
      <c r="G460" s="301"/>
      <c r="I460" s="301"/>
      <c s="301"/>
      <c r="Q460" s="301"/>
    </row>
    <row r="461" spans="9:10" ht="12.75">
      <c r="I461" s="301"/>
      <c s="301"/>
    </row>
    <row r="462" spans="9:10" ht="12.75">
      <c r="I462" s="301"/>
      <c s="301"/>
    </row>
    <row r="463" spans="5:18" ht="12.75">
      <c r="E463" s="301"/>
      <c s="301"/>
      <c s="301"/>
      <c s="301"/>
      <c s="301"/>
      <c s="301"/>
      <c r="Q463" s="301"/>
      <c s="301"/>
    </row>
    <row r="464" spans="5:18" ht="12.75">
      <c r="E464" s="301"/>
      <c s="301"/>
      <c s="301"/>
      <c s="301"/>
      <c s="301"/>
      <c s="301"/>
      <c r="Q464" s="301"/>
      <c s="301"/>
    </row>
    <row r="465" spans="9:18" ht="12.75">
      <c r="I465" s="301"/>
      <c s="301"/>
      <c r="Q465" s="301"/>
      <c s="301"/>
    </row>
    <row r="466" spans="9:17" ht="12.75">
      <c r="I466" s="301"/>
      <c s="301"/>
      <c r="Q466" s="301"/>
    </row>
    <row r="467" spans="3:18" ht="12.75">
      <c r="C467" s="301"/>
      <c s="301"/>
      <c s="301"/>
      <c s="301"/>
      <c s="301"/>
      <c s="301"/>
      <c s="301"/>
      <c s="301"/>
      <c r="Q467" s="301"/>
      <c s="301"/>
    </row>
    <row r="468" spans="5:18" ht="12.75">
      <c r="E468" s="301"/>
      <c s="301"/>
      <c s="301"/>
      <c s="301"/>
      <c s="301"/>
      <c s="301"/>
      <c r="Q468" s="301"/>
      <c s="301"/>
    </row>
    <row r="469" spans="3:18" ht="12.75">
      <c r="C469" s="301"/>
      <c r="E469" s="301"/>
      <c s="301"/>
      <c s="301"/>
      <c s="301"/>
      <c s="301"/>
      <c s="301"/>
      <c r="Q469" s="301"/>
      <c s="301"/>
    </row>
    <row r="470" spans="5:18" ht="12.75">
      <c r="E470" s="301"/>
      <c s="301"/>
      <c s="301"/>
      <c s="301"/>
      <c s="301"/>
      <c s="301"/>
      <c r="Q470" s="301"/>
      <c s="301"/>
    </row>
    <row r="471" spans="5:18" ht="12.75">
      <c r="E471" s="301"/>
      <c s="301"/>
      <c s="301"/>
      <c s="301"/>
      <c s="301"/>
      <c s="301"/>
      <c r="Q471" s="301"/>
      <c s="301"/>
    </row>
    <row r="472" spans="9:18" ht="12.75">
      <c r="I472" s="301"/>
      <c s="301"/>
      <c r="Q472" s="301"/>
      <c s="301"/>
    </row>
    <row r="473" spans="9:10" ht="12.75">
      <c r="I473" s="301"/>
      <c s="301"/>
    </row>
    <row r="474" spans="9:10" ht="12.75">
      <c r="I474" s="301"/>
      <c s="301"/>
    </row>
    <row r="476" spans="9:10" ht="12.75">
      <c r="I476" s="301"/>
      <c s="301"/>
    </row>
    <row r="477" spans="9:10" ht="12.75">
      <c r="I477" s="301"/>
      <c s="301"/>
    </row>
    <row r="478" spans="9:10" ht="12.75">
      <c r="I478" s="301"/>
      <c s="301"/>
    </row>
    <row r="479" spans="9:10" ht="12.75">
      <c r="I479" s="301"/>
      <c s="301"/>
    </row>
    <row r="480" spans="3:18" ht="12.75">
      <c r="C480" s="301"/>
      <c s="301"/>
      <c s="301"/>
      <c s="301"/>
      <c s="301"/>
      <c s="301"/>
      <c s="301"/>
      <c s="301"/>
      <c r="M480" s="301"/>
      <c s="301"/>
      <c s="301"/>
      <c s="301"/>
      <c s="301"/>
      <c s="301"/>
    </row>
    <row r="482" spans="9:18" ht="12.75">
      <c r="I482" s="301"/>
      <c s="301"/>
      <c r="Q482" s="301"/>
      <c s="301"/>
    </row>
    <row r="483" spans="5:18" ht="12.75">
      <c r="E483" s="301"/>
      <c s="301"/>
      <c s="301"/>
      <c s="301"/>
      <c s="301"/>
      <c s="301"/>
      <c r="Q483" s="301"/>
      <c s="301"/>
    </row>
    <row r="485" spans="3:18" ht="12.75">
      <c r="C485" s="301"/>
      <c s="301"/>
      <c s="301"/>
      <c s="301"/>
      <c s="301"/>
      <c s="301"/>
      <c s="301"/>
      <c s="301"/>
      <c r="N485" s="301"/>
      <c r="P485" s="301"/>
      <c s="301"/>
      <c s="301"/>
    </row>
    <row r="486" spans="3:18" ht="12.75">
      <c r="C486"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</row>
    <row r="488" spans="9:18" ht="12.75">
      <c r="I488" s="301"/>
      <c s="301"/>
      <c r="Q488" s="301"/>
      <c s="301"/>
    </row>
    <row r="489" spans="9:18" ht="12.75">
      <c r="I489" s="301"/>
      <c s="301"/>
      <c r="Q489" s="301"/>
      <c s="301"/>
    </row>
    <row r="490" spans="3:18" ht="12.75">
      <c r="C490" s="301"/>
      <c s="301"/>
      <c s="301"/>
      <c s="301"/>
      <c s="301"/>
      <c s="301"/>
      <c s="301"/>
      <c s="301"/>
      <c r="M490" s="301"/>
      <c s="301"/>
      <c s="301"/>
      <c s="301"/>
      <c s="301"/>
      <c s="301"/>
    </row>
    <row r="491" spans="9:18" ht="12.75">
      <c r="I491" s="301"/>
      <c s="301"/>
      <c r="Q491" s="301"/>
      <c s="301"/>
    </row>
    <row r="492" spans="5:18" ht="12.75">
      <c r="E492" s="301"/>
      <c s="301"/>
      <c s="301"/>
      <c s="301"/>
      <c s="301"/>
      <c s="301"/>
      <c r="Q492" s="301"/>
      <c s="301"/>
    </row>
    <row r="493" spans="9:18" ht="12.75">
      <c r="I493" s="301"/>
      <c s="301"/>
      <c r="N493" s="301"/>
      <c r="P493" s="301"/>
      <c s="301"/>
      <c s="301"/>
    </row>
    <row r="494" spans="9:18" ht="12.75">
      <c r="I494" s="301"/>
      <c s="301"/>
      <c r="Q494" s="301"/>
      <c s="301"/>
    </row>
    <row r="495" spans="9:18" ht="12.75">
      <c r="I495" s="301"/>
      <c s="301"/>
      <c r="Q495" s="301"/>
      <c s="301"/>
    </row>
    <row r="496" spans="3:18" ht="12.75">
      <c r="C496" s="301"/>
      <c s="301"/>
      <c s="301"/>
      <c s="301"/>
      <c s="301"/>
      <c s="301"/>
      <c s="301"/>
      <c s="301"/>
      <c r="Q496" s="301"/>
      <c s="301"/>
    </row>
    <row r="497" spans="9:10" ht="12.75">
      <c r="I497" s="301"/>
      <c s="301"/>
    </row>
    <row r="499" spans="3:18" ht="12.75">
      <c r="C499" s="301"/>
      <c s="301"/>
      <c s="301"/>
      <c s="301"/>
      <c s="301"/>
      <c s="301"/>
      <c s="301"/>
      <c s="301"/>
      <c r="Q499" s="301"/>
      <c s="301"/>
    </row>
    <row r="500" spans="9:10" ht="12.75">
      <c r="I500" s="301"/>
      <c s="301"/>
    </row>
    <row r="501" spans="5:10" ht="12.75">
      <c r="E501" s="301"/>
      <c s="301"/>
      <c s="301"/>
      <c s="301"/>
      <c s="301"/>
      <c s="301"/>
    </row>
    <row r="502" spans="5:10" ht="12.75">
      <c r="E502" s="301"/>
      <c s="301"/>
      <c s="301"/>
      <c s="301"/>
      <c s="301"/>
      <c s="301"/>
    </row>
    <row r="503" spans="9:10" ht="12.75">
      <c r="I503" s="301"/>
      <c s="301"/>
    </row>
    <row r="504" spans="9:10" ht="12.75">
      <c r="I504" s="301"/>
      <c s="301"/>
    </row>
    <row r="505" spans="9:10" ht="12.75">
      <c r="I505" s="301"/>
      <c s="301"/>
    </row>
  </sheetData>
  <printOptions/>
  <pageMargins left="0.7" right="0.7" top="0.75" bottom="0.75" header="0.3" footer="0.3"/>
  <pageSetup horizontalDpi="600" verticalDpi="600"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5">
    <tabColor rgb="FFFFFF00"/>
  </sheetPr>
  <dimension ref="A1:Y1388"/>
  <sheetViews>
    <sheetView workbookViewId="0" topLeftCell="A1">
      <selection pane="topLeft" activeCell="C11" sqref="C11"/>
    </sheetView>
  </sheetViews>
  <sheetFormatPr defaultColWidth="9.14285714285714" defaultRowHeight="12.75"/>
  <cols>
    <col min="1" max="1" width="32.1428571428571" customWidth="1"/>
    <col min="2" max="2" width="4.85714285714286" customWidth="1"/>
    <col min="3" max="3" width="8.57142857142857" customWidth="1"/>
    <col min="4" max="4" width="5" customWidth="1"/>
    <col min="5" max="5" width="5.57142857142857" customWidth="1"/>
    <col min="6" max="6" width="4.28571428571429" customWidth="1"/>
    <col min="7" max="8" width="7.28571428571429" customWidth="1"/>
    <col min="9" max="9" width="3.14285714285714" customWidth="1"/>
    <col min="10" max="10" width="37.1428571428571" style="26" customWidth="1"/>
    <col min="11" max="11" width="26.8571428571429" customWidth="1"/>
    <col min="12" max="13" width="7.28571428571429" customWidth="1"/>
    <col min="15" max="16" width="9" style="24" customWidth="1"/>
    <col min="17" max="18" width="9" style="27" customWidth="1"/>
    <col min="19" max="19" width="9.42857142857143" customWidth="1"/>
    <col min="20" max="20" width="11.8571428571429" customWidth="1"/>
    <col min="22" max="22" width="10.1428571428571" style="2" customWidth="1"/>
    <col min="23" max="25" width="9.14285714285714" style="2" customWidth="1"/>
  </cols>
  <sheetData>
    <row r="1" spans="2:25" ht="13.5">
      <c r="B1" s="14"/>
      <c s="14"/>
      <c s="14"/>
      <c s="14"/>
      <c s="14"/>
      <c s="14" t="s">
        <v>453</v>
      </c>
      <c s="14" t="s">
        <v>454</v>
      </c>
      <c r="J1" s="294" t="s">
        <v>611</v>
      </c>
      <c s="14">
        <v>1</v>
      </c>
      <c s="14" t="s">
        <v>184</v>
      </c>
      <c s="14">
        <v>1</v>
      </c>
      <c>
        <v>1</v>
      </c>
      <c s="21"/>
      <c s="232"/>
      <c r="S1" s="27"/>
      <c s="20" t="str">
        <f>RIGHT(A15,12)</f>
        <v>0</v>
      </c>
      <c s="2" t="e">
        <f>VLOOKUP(DATEVALUE(T1),V:Y,4,FALSE)</f>
        <v>#VALUE!</v>
      </c>
      <c s="19">
        <f t="shared" ref="V1:V8" si="0">V2-7</f>
        <v>41280</v>
      </c>
      <c s="18">
        <v>1</v>
      </c>
      <c s="2">
        <v>1</v>
      </c>
      <c s="2" t="str">
        <f>"P"&amp;W1&amp;"W"&amp;X1</f>
        <v>P1W1</v>
      </c>
    </row>
    <row r="2" spans="2:25" ht="26.25" customHeight="1">
      <c r="B2" s="15" t="s">
        <v>455</v>
      </c>
      <c s="15" t="s">
        <v>192</v>
      </c>
      <c s="15" t="s">
        <v>190</v>
      </c>
      <c s="15" t="s">
        <v>191</v>
      </c>
      <c s="14"/>
      <c s="14" t="s">
        <v>456</v>
      </c>
      <c s="14" t="s">
        <v>457</v>
      </c>
      <c r="J2" s="34"/>
      <c s="14" t="str">
        <f>OFFSET(J1,K1-1,0)</f>
        <v>Total US - MultiOutletC</v>
      </c>
      <c s="14" t="s">
        <v>185</v>
      </c>
      <c s="38" t="str">
        <f>OFFSET(L1,M1-1,0)</f>
        <v>Dollars</v>
      </c>
      <c s="37">
        <f>OFFSET(A15,N1-1,0)</f>
        <v>0</v>
      </c>
      <c s="22"/>
      <c s="232"/>
      <c r="R2" s="28"/>
      <c r="V2" s="19">
        <f t="shared" si="0"/>
        <v>41287</v>
      </c>
      <c s="2">
        <v>1</v>
      </c>
      <c s="2">
        <f>X1+1</f>
        <v>2</v>
      </c>
      <c s="2" t="str">
        <f t="shared" ref="Y2:Y65" si="1">"P"&amp;W2&amp;"W"&amp;X2</f>
        <v>P1W2</v>
      </c>
    </row>
    <row r="3" spans="1:25" ht="12.75">
      <c r="A3" s="16" t="s">
        <v>458</v>
      </c>
      <c s="14">
        <v>32</v>
      </c>
      <c s="14">
        <f>COUNTIFS(J:J,"&lt;&gt;-")-COUNTBLANK(J:J)</f>
        <v>1</v>
      </c>
      <c s="14">
        <v>4</v>
      </c>
      <c s="14">
        <v>2</v>
      </c>
      <c s="14"/>
      <c s="14">
        <f>($K$1-1)*B3</f>
        <v>0</v>
      </c>
      <c s="14">
        <f>($M$1-1)*8</f>
        <v>0</v>
      </c>
      <c r="J3" s="34"/>
      <c r="O3" s="22"/>
      <c s="232"/>
      <c r="R3" s="28"/>
      <c r="V3" s="19">
        <f t="shared" si="0"/>
        <v>41294</v>
      </c>
      <c s="2">
        <v>1</v>
      </c>
      <c s="2">
        <f>X2+1</f>
        <v>3</v>
      </c>
      <c s="2" t="str">
        <f t="shared" si="1"/>
        <v>P1W3</v>
      </c>
    </row>
    <row r="4" spans="1:25" ht="12.75">
      <c r="A4" s="16" t="s">
        <v>459</v>
      </c>
      <c s="14">
        <v>19</v>
      </c>
      <c s="14">
        <f>COUNTIFS(J:J,"&lt;&gt;-")-COUNTBLANK(J:J)</f>
        <v>1</v>
      </c>
      <c s="14">
        <v>4</v>
      </c>
      <c s="14">
        <v>2</v>
      </c>
      <c s="14"/>
      <c s="14">
        <f>($K$1-1)*B4</f>
        <v>0</v>
      </c>
      <c s="14">
        <f>($M$1-1)*8</f>
        <v>0</v>
      </c>
      <c r="J4" s="34"/>
      <c s="1"/>
      <c r="N4" t="str">
        <f>CONCATENATE("Time : ",N2)</f>
        <v>Time : 0</v>
      </c>
      <c s="22"/>
      <c s="232"/>
      <c r="R4" s="28"/>
      <c r="V4" s="19">
        <f t="shared" si="0"/>
        <v>41301</v>
      </c>
      <c s="2">
        <v>1</v>
      </c>
      <c s="2">
        <f>X3+1</f>
        <v>4</v>
      </c>
      <c s="2" t="str">
        <f t="shared" si="1"/>
        <v>P1W4</v>
      </c>
    </row>
    <row r="5" spans="1:25" ht="12.75">
      <c r="A5" s="16" t="s">
        <v>460</v>
      </c>
      <c s="14">
        <v>81</v>
      </c>
      <c s="14">
        <f>COUNTIFS(J:J,"&lt;&gt;-")-COUNTBLANK(J:J)</f>
        <v>1</v>
      </c>
      <c s="14">
        <v>4</v>
      </c>
      <c s="14">
        <v>2</v>
      </c>
      <c s="14"/>
      <c s="14">
        <f>($K$1-1)*B5</f>
        <v>0</v>
      </c>
      <c s="14">
        <f>($M$1-1)*8</f>
        <v>0</v>
      </c>
      <c r="J5" s="34"/>
      <c r="O5" s="23"/>
      <c s="232"/>
      <c r="R5" s="28"/>
      <c s="231"/>
      <c r="V5" s="19">
        <f t="shared" si="0"/>
        <v>41308</v>
      </c>
      <c s="2">
        <f>IF(W1+1=14,1,W1+1)</f>
        <v>2</v>
      </c>
      <c s="2">
        <f>X1</f>
        <v>1</v>
      </c>
      <c s="2" t="str">
        <f t="shared" si="1"/>
        <v>P2W1</v>
      </c>
    </row>
    <row r="6" spans="1:25" ht="12.75">
      <c r="A6" s="1" t="s">
        <v>0</v>
      </c>
      <c s="16">
        <v>171</v>
      </c>
      <c s="16">
        <v>5</v>
      </c>
      <c s="16">
        <v>4</v>
      </c>
      <c s="16">
        <v>2</v>
      </c>
      <c r="G6" s="14">
        <f>($N$1-1)*B6</f>
        <v>0</v>
      </c>
      <c s="14">
        <f>($M$1-1)*10</f>
        <v>0</v>
      </c>
      <c r="J6" s="34"/>
      <c r="O6" s="23"/>
      <c s="232"/>
      <c r="R6" s="28"/>
      <c r="V6" s="19">
        <f t="shared" si="0"/>
        <v>41315</v>
      </c>
      <c s="2">
        <f t="shared" ref="W6:W69" si="2">IF(W2+1=14,1,W2+1)</f>
        <v>2</v>
      </c>
      <c s="2">
        <f t="shared" ref="X6:X69" si="3">X2</f>
        <v>2</v>
      </c>
      <c s="2" t="str">
        <f t="shared" si="1"/>
        <v>P2W2</v>
      </c>
    </row>
    <row r="7" spans="1:25" ht="12.75">
      <c r="A7" s="1" t="s">
        <v>1</v>
      </c>
      <c s="16">
        <v>171</v>
      </c>
      <c s="14">
        <f>COUNTIFS(J:J,"&lt;&gt;-")-COUNTBLANK(J:J)</f>
        <v>1</v>
      </c>
      <c s="16">
        <v>4</v>
      </c>
      <c s="16">
        <v>2</v>
      </c>
      <c r="G7" s="14">
        <f>($K$1-1)*B7</f>
        <v>0</v>
      </c>
      <c s="14">
        <f>($M$1-1)*8</f>
        <v>0</v>
      </c>
      <c r="J7" s="34"/>
      <c r="O7" s="23"/>
      <c s="232"/>
      <c r="R7" s="28"/>
      <c r="V7" s="19">
        <f t="shared" si="0"/>
        <v>41322</v>
      </c>
      <c s="2">
        <f t="shared" si="2"/>
        <v>2</v>
      </c>
      <c s="2">
        <f t="shared" si="3"/>
        <v>3</v>
      </c>
      <c s="2" t="str">
        <f t="shared" si="1"/>
        <v>P2W3</v>
      </c>
    </row>
    <row r="8" spans="1:25" ht="12.75">
      <c r="A8" s="1" t="s">
        <v>2</v>
      </c>
      <c s="16">
        <v>333</v>
      </c>
      <c s="16">
        <v>5</v>
      </c>
      <c s="16">
        <v>4</v>
      </c>
      <c s="16">
        <v>2</v>
      </c>
      <c r="G8" s="14">
        <f>($N$1-1)*B8</f>
        <v>0</v>
      </c>
      <c s="14">
        <f>($M$1-1)*10</f>
        <v>0</v>
      </c>
      <c r="J8" s="34"/>
      <c r="O8" s="23"/>
      <c s="232"/>
      <c r="R8" s="28"/>
      <c r="V8" s="19">
        <f t="shared" si="0"/>
        <v>41329</v>
      </c>
      <c s="2">
        <f t="shared" si="2"/>
        <v>2</v>
      </c>
      <c s="2">
        <f t="shared" si="3"/>
        <v>4</v>
      </c>
      <c s="2" t="str">
        <f t="shared" si="1"/>
        <v>P2W4</v>
      </c>
    </row>
    <row r="9" spans="1:25" ht="12.75">
      <c r="A9" s="1" t="s">
        <v>3</v>
      </c>
      <c s="16">
        <v>333</v>
      </c>
      <c s="14">
        <f>COUNTIFS(J:J,"&lt;&gt;-")-COUNTBLANK(J:J)</f>
        <v>1</v>
      </c>
      <c s="16">
        <v>4</v>
      </c>
      <c s="16">
        <v>2</v>
      </c>
      <c r="G9" s="14">
        <f>($K$1-1)*B9</f>
        <v>0</v>
      </c>
      <c s="14">
        <f>($M$1-1)*8</f>
        <v>0</v>
      </c>
      <c r="J9" s="34"/>
      <c r="O9" s="23"/>
      <c s="232"/>
      <c r="R9" s="28"/>
      <c r="V9" s="19">
        <f>V10-7</f>
        <v>41336</v>
      </c>
      <c s="2">
        <f t="shared" si="2"/>
        <v>3</v>
      </c>
      <c s="2">
        <f t="shared" si="3"/>
        <v>1</v>
      </c>
      <c s="2" t="str">
        <f t="shared" si="1"/>
        <v>P3W1</v>
      </c>
    </row>
    <row r="10" spans="2:25" ht="12.75">
      <c r="B10" s="1"/>
      <c r="J10" s="34"/>
      <c r="O10" s="23"/>
      <c s="232"/>
      <c r="R10" s="28"/>
      <c r="V10" s="19">
        <v>41343</v>
      </c>
      <c s="2">
        <f t="shared" si="2"/>
        <v>3</v>
      </c>
      <c s="2">
        <f t="shared" si="3"/>
        <v>2</v>
      </c>
      <c s="2" t="str">
        <f t="shared" si="1"/>
        <v>P3W2</v>
      </c>
    </row>
    <row r="11" spans="10:25" ht="12.75">
      <c r="J11" s="34"/>
      <c r="O11" s="23"/>
      <c s="232"/>
      <c r="R11" s="28"/>
      <c r="V11" s="19">
        <f>V10+7</f>
        <v>41350</v>
      </c>
      <c s="2">
        <f t="shared" si="2"/>
        <v>3</v>
      </c>
      <c s="2">
        <f t="shared" si="3"/>
        <v>3</v>
      </c>
      <c s="2" t="str">
        <f t="shared" si="1"/>
        <v>P3W3</v>
      </c>
    </row>
    <row r="12" spans="10:25" ht="12.75">
      <c r="J12" s="34"/>
      <c r="O12" s="23"/>
      <c s="232"/>
      <c r="R12" s="28"/>
      <c r="V12" s="19">
        <f t="shared" ref="V12:V75" si="4">V11+7</f>
        <v>41357</v>
      </c>
      <c s="2">
        <f t="shared" si="2"/>
        <v>3</v>
      </c>
      <c s="2">
        <f t="shared" si="3"/>
        <v>4</v>
      </c>
      <c s="2" t="str">
        <f t="shared" si="1"/>
        <v>P3W4</v>
      </c>
    </row>
    <row r="13" spans="10:25" ht="12.75">
      <c r="J13" s="34"/>
      <c r="O13" s="23"/>
      <c s="232"/>
      <c r="R13" s="28"/>
      <c r="V13" s="19">
        <f t="shared" si="4"/>
        <v>41364</v>
      </c>
      <c s="2">
        <f t="shared" si="2"/>
        <v>4</v>
      </c>
      <c s="2">
        <f t="shared" si="3"/>
        <v>1</v>
      </c>
      <c s="2" t="str">
        <f t="shared" si="1"/>
        <v>P4W1</v>
      </c>
    </row>
    <row r="14" spans="10:25" ht="12.75">
      <c r="J14" s="34"/>
      <c r="O14" s="23"/>
      <c s="232"/>
      <c r="R14" s="28"/>
      <c r="V14" s="19">
        <f t="shared" si="4"/>
        <v>41371</v>
      </c>
      <c s="2">
        <f t="shared" si="2"/>
        <v>4</v>
      </c>
      <c s="2">
        <f t="shared" si="3"/>
        <v>2</v>
      </c>
      <c s="2" t="str">
        <f t="shared" si="1"/>
        <v>P4W2</v>
      </c>
    </row>
    <row r="15" spans="1:25" ht="12.75">
      <c r="A15">
        <f>Picture!C3</f>
        <v>0</v>
      </c>
      <c r="D15" s="1"/>
      <c r="J15" s="34"/>
      <c r="O15" s="23"/>
      <c s="232"/>
      <c r="R15" s="28"/>
      <c r="V15" s="19">
        <f t="shared" si="4"/>
        <v>41378</v>
      </c>
      <c s="2">
        <f t="shared" si="2"/>
        <v>4</v>
      </c>
      <c s="2">
        <f t="shared" si="3"/>
        <v>3</v>
      </c>
      <c s="2" t="str">
        <f t="shared" si="1"/>
        <v>P4W3</v>
      </c>
    </row>
    <row r="16" spans="1:25" ht="12.75">
      <c r="A16" s="58">
        <f>Picture!E3</f>
        <v>0</v>
      </c>
      <c r="D16" s="1"/>
      <c r="J16" s="34"/>
      <c r="O16" s="23"/>
      <c s="232"/>
      <c r="R16" s="28"/>
      <c r="V16" s="19">
        <f t="shared" si="4"/>
        <v>41385</v>
      </c>
      <c s="2">
        <f t="shared" si="2"/>
        <v>4</v>
      </c>
      <c s="2">
        <f t="shared" si="3"/>
        <v>4</v>
      </c>
      <c s="2" t="str">
        <f t="shared" si="1"/>
        <v>P4W4</v>
      </c>
    </row>
    <row r="17" spans="1:25" ht="12.75">
      <c r="A17" s="58">
        <f>Picture!G3</f>
        <v>0</v>
      </c>
      <c r="D17" s="1"/>
      <c r="J17" s="34"/>
      <c r="O17" s="23"/>
      <c s="232"/>
      <c r="R17" s="28"/>
      <c r="V17" s="19">
        <f t="shared" si="4"/>
        <v>41392</v>
      </c>
      <c s="2">
        <f t="shared" si="2"/>
        <v>5</v>
      </c>
      <c s="2">
        <f t="shared" si="3"/>
        <v>1</v>
      </c>
      <c s="2" t="str">
        <f t="shared" si="1"/>
        <v>P5W1</v>
      </c>
    </row>
    <row r="18" spans="1:25" ht="12.75">
      <c r="A18" s="58">
        <f>Picture!I3</f>
        <v>0</v>
      </c>
      <c r="D18" s="1"/>
      <c r="J18" s="34"/>
      <c r="O18" s="23"/>
      <c s="232"/>
      <c r="R18" s="28"/>
      <c r="V18" s="19">
        <f t="shared" si="4"/>
        <v>41399</v>
      </c>
      <c s="2">
        <f t="shared" si="2"/>
        <v>5</v>
      </c>
      <c s="2">
        <f t="shared" si="3"/>
        <v>2</v>
      </c>
      <c s="2" t="str">
        <f t="shared" si="1"/>
        <v>P5W2</v>
      </c>
    </row>
    <row r="19" spans="10:25" ht="12.75">
      <c r="J19" s="34"/>
      <c r="O19" s="23"/>
      <c s="232"/>
      <c r="R19" s="28"/>
      <c r="V19" s="19">
        <f t="shared" si="4"/>
        <v>41406</v>
      </c>
      <c s="2">
        <f t="shared" si="2"/>
        <v>5</v>
      </c>
      <c s="2">
        <f t="shared" si="3"/>
        <v>3</v>
      </c>
      <c s="2" t="str">
        <f t="shared" si="1"/>
        <v>P5W3</v>
      </c>
    </row>
    <row r="20" spans="10:25" ht="12.75">
      <c r="J20" s="34"/>
      <c r="O20" s="23"/>
      <c s="232"/>
      <c r="R20" s="28"/>
      <c r="V20" s="19">
        <f t="shared" si="4"/>
        <v>41413</v>
      </c>
      <c s="2">
        <f t="shared" si="2"/>
        <v>5</v>
      </c>
      <c s="2">
        <f t="shared" si="3"/>
        <v>4</v>
      </c>
      <c s="2" t="str">
        <f t="shared" si="1"/>
        <v>P5W4</v>
      </c>
    </row>
    <row r="21" spans="10:25" ht="12.75">
      <c r="J21" s="34"/>
      <c r="O21" s="23"/>
      <c s="232"/>
      <c r="R21" s="28"/>
      <c r="V21" s="19">
        <f t="shared" si="4"/>
        <v>41420</v>
      </c>
      <c s="2">
        <f t="shared" si="2"/>
        <v>6</v>
      </c>
      <c s="2">
        <f t="shared" si="3"/>
        <v>1</v>
      </c>
      <c s="2" t="str">
        <f t="shared" si="1"/>
        <v>P6W1</v>
      </c>
    </row>
    <row r="22" spans="10:25" ht="12.75">
      <c r="J22" s="34"/>
      <c r="O22" s="23"/>
      <c s="232"/>
      <c r="R22" s="28"/>
      <c r="V22" s="19">
        <f t="shared" si="4"/>
        <v>41427</v>
      </c>
      <c s="2">
        <f t="shared" si="2"/>
        <v>6</v>
      </c>
      <c s="2">
        <f t="shared" si="3"/>
        <v>2</v>
      </c>
      <c s="2" t="str">
        <f t="shared" si="1"/>
        <v>P6W2</v>
      </c>
    </row>
    <row r="23" spans="10:25" ht="12.75">
      <c r="J23" s="34"/>
      <c r="O23" s="23"/>
      <c s="232"/>
      <c r="R23" s="28"/>
      <c r="V23" s="19">
        <f t="shared" si="4"/>
        <v>41434</v>
      </c>
      <c s="2">
        <f t="shared" si="2"/>
        <v>6</v>
      </c>
      <c s="2">
        <f t="shared" si="3"/>
        <v>3</v>
      </c>
      <c s="2" t="str">
        <f t="shared" si="1"/>
        <v>P6W3</v>
      </c>
    </row>
    <row r="24" spans="10:25" ht="12.75">
      <c r="J24" s="34"/>
      <c r="O24" s="23"/>
      <c s="232"/>
      <c r="R24" s="28"/>
      <c r="V24" s="19">
        <f t="shared" si="4"/>
        <v>41441</v>
      </c>
      <c s="2">
        <f t="shared" si="2"/>
        <v>6</v>
      </c>
      <c s="2">
        <f t="shared" si="3"/>
        <v>4</v>
      </c>
      <c s="2" t="str">
        <f t="shared" si="1"/>
        <v>P6W4</v>
      </c>
    </row>
    <row r="25" spans="10:25" ht="12.75">
      <c r="J25" s="34"/>
      <c r="O25" s="23"/>
      <c s="232"/>
      <c r="R25" s="28"/>
      <c r="V25" s="19">
        <f t="shared" si="4"/>
        <v>41448</v>
      </c>
      <c s="2">
        <f t="shared" si="2"/>
        <v>7</v>
      </c>
      <c s="2">
        <f t="shared" si="3"/>
        <v>1</v>
      </c>
      <c s="2" t="str">
        <f t="shared" si="1"/>
        <v>P7W1</v>
      </c>
    </row>
    <row r="26" spans="10:25" ht="12.75">
      <c r="J26" s="34"/>
      <c r="O26" s="23"/>
      <c s="232"/>
      <c r="R26" s="28"/>
      <c r="V26" s="19">
        <f t="shared" si="4"/>
        <v>41455</v>
      </c>
      <c s="2">
        <f t="shared" si="2"/>
        <v>7</v>
      </c>
      <c s="2">
        <f t="shared" si="3"/>
        <v>2</v>
      </c>
      <c s="2" t="str">
        <f t="shared" si="1"/>
        <v>P7W2</v>
      </c>
    </row>
    <row r="27" spans="10:25" ht="12.75">
      <c r="J27" s="34"/>
      <c r="O27" s="23"/>
      <c s="232"/>
      <c r="R27" s="28"/>
      <c r="V27" s="19">
        <f t="shared" si="4"/>
        <v>41462</v>
      </c>
      <c s="2">
        <f t="shared" si="2"/>
        <v>7</v>
      </c>
      <c s="2">
        <f t="shared" si="3"/>
        <v>3</v>
      </c>
      <c s="2" t="str">
        <f t="shared" si="1"/>
        <v>P7W3</v>
      </c>
    </row>
    <row r="28" spans="10:25" ht="12.75">
      <c r="J28" s="34"/>
      <c r="O28" s="23"/>
      <c s="232"/>
      <c r="R28" s="28"/>
      <c r="V28" s="19">
        <f t="shared" si="4"/>
        <v>41469</v>
      </c>
      <c s="2">
        <f t="shared" si="2"/>
        <v>7</v>
      </c>
      <c s="2">
        <f t="shared" si="3"/>
        <v>4</v>
      </c>
      <c s="2" t="str">
        <f t="shared" si="1"/>
        <v>P7W4</v>
      </c>
    </row>
    <row r="29" spans="10:25" ht="12.75">
      <c r="J29" s="34"/>
      <c r="O29" s="23"/>
      <c s="232"/>
      <c r="R29" s="28"/>
      <c r="V29" s="19">
        <f t="shared" si="4"/>
        <v>41476</v>
      </c>
      <c s="2">
        <f t="shared" si="2"/>
        <v>8</v>
      </c>
      <c s="2">
        <f t="shared" si="3"/>
        <v>1</v>
      </c>
      <c s="2" t="str">
        <f t="shared" si="1"/>
        <v>P8W1</v>
      </c>
    </row>
    <row r="30" spans="10:25" ht="12.75">
      <c r="J30" s="34"/>
      <c r="O30" s="23"/>
      <c s="232"/>
      <c r="R30" s="28"/>
      <c r="V30" s="19">
        <f t="shared" si="4"/>
        <v>41483</v>
      </c>
      <c s="2">
        <f t="shared" si="2"/>
        <v>8</v>
      </c>
      <c s="2">
        <f t="shared" si="3"/>
        <v>2</v>
      </c>
      <c s="2" t="str">
        <f t="shared" si="1"/>
        <v>P8W2</v>
      </c>
    </row>
    <row r="31" spans="10:25" ht="12.75">
      <c r="J31" s="34"/>
      <c r="O31" s="23"/>
      <c s="232"/>
      <c r="R31" s="28"/>
      <c r="V31" s="19">
        <f t="shared" si="4"/>
        <v>41490</v>
      </c>
      <c s="2">
        <f t="shared" si="2"/>
        <v>8</v>
      </c>
      <c s="2">
        <f t="shared" si="3"/>
        <v>3</v>
      </c>
      <c s="2" t="str">
        <f t="shared" si="1"/>
        <v>P8W3</v>
      </c>
    </row>
    <row r="32" spans="10:25" ht="12.75">
      <c r="J32" s="34"/>
      <c r="O32" s="23"/>
      <c s="232"/>
      <c r="R32" s="28"/>
      <c r="V32" s="19">
        <f t="shared" si="4"/>
        <v>41497</v>
      </c>
      <c s="2">
        <f t="shared" si="2"/>
        <v>8</v>
      </c>
      <c s="2">
        <f t="shared" si="3"/>
        <v>4</v>
      </c>
      <c s="2" t="str">
        <f t="shared" si="1"/>
        <v>P8W4</v>
      </c>
    </row>
    <row r="33" spans="10:25" ht="12.75">
      <c r="J33" s="34"/>
      <c r="O33" s="23"/>
      <c s="232"/>
      <c r="R33" s="28"/>
      <c r="V33" s="19">
        <f t="shared" si="4"/>
        <v>41504</v>
      </c>
      <c s="2">
        <f t="shared" si="2"/>
        <v>9</v>
      </c>
      <c s="2">
        <f t="shared" si="3"/>
        <v>1</v>
      </c>
      <c s="2" t="str">
        <f t="shared" si="1"/>
        <v>P9W1</v>
      </c>
    </row>
    <row r="34" spans="10:25" ht="12.75">
      <c r="J34" s="34"/>
      <c r="O34" s="23"/>
      <c s="232"/>
      <c r="R34" s="28"/>
      <c r="V34" s="19">
        <f t="shared" si="4"/>
        <v>41511</v>
      </c>
      <c s="2">
        <f t="shared" si="2"/>
        <v>9</v>
      </c>
      <c s="2">
        <f t="shared" si="3"/>
        <v>2</v>
      </c>
      <c s="2" t="str">
        <f t="shared" si="1"/>
        <v>P9W2</v>
      </c>
    </row>
    <row r="35" spans="10:25" ht="12.75">
      <c r="J35" s="34"/>
      <c r="O35" s="23"/>
      <c s="232"/>
      <c r="V35" s="19">
        <f t="shared" si="4"/>
        <v>41518</v>
      </c>
      <c s="2">
        <f t="shared" si="2"/>
        <v>9</v>
      </c>
      <c s="2">
        <f t="shared" si="3"/>
        <v>3</v>
      </c>
      <c s="2" t="str">
        <f t="shared" si="1"/>
        <v>P9W3</v>
      </c>
    </row>
    <row r="36" spans="10:25" ht="12.75">
      <c r="J36" s="34"/>
      <c r="O36" s="23"/>
      <c s="232"/>
      <c r="V36" s="19">
        <f t="shared" si="4"/>
        <v>41525</v>
      </c>
      <c s="2">
        <f t="shared" si="2"/>
        <v>9</v>
      </c>
      <c s="2">
        <f t="shared" si="3"/>
        <v>4</v>
      </c>
      <c s="2" t="str">
        <f t="shared" si="1"/>
        <v>P9W4</v>
      </c>
    </row>
    <row r="37" spans="10:25" ht="12.75">
      <c r="J37" s="34"/>
      <c r="O37" s="23"/>
      <c s="232"/>
      <c r="V37" s="19">
        <f t="shared" si="4"/>
        <v>41532</v>
      </c>
      <c s="2">
        <f t="shared" si="2"/>
        <v>10</v>
      </c>
      <c s="2">
        <f t="shared" si="3"/>
        <v>1</v>
      </c>
      <c s="2" t="str">
        <f t="shared" si="1"/>
        <v>P10W1</v>
      </c>
    </row>
    <row r="38" spans="10:25" ht="12.75">
      <c r="J38" s="34"/>
      <c r="O38" s="23"/>
      <c s="232"/>
      <c r="V38" s="19">
        <f t="shared" si="4"/>
        <v>41539</v>
      </c>
      <c s="2">
        <f t="shared" si="2"/>
        <v>10</v>
      </c>
      <c s="2">
        <f t="shared" si="3"/>
        <v>2</v>
      </c>
      <c s="2" t="str">
        <f t="shared" si="1"/>
        <v>P10W2</v>
      </c>
    </row>
    <row r="39" spans="10:25" ht="12.75">
      <c r="J39" s="34"/>
      <c r="O39" s="23"/>
      <c s="232"/>
      <c r="V39" s="19">
        <f t="shared" si="4"/>
        <v>41546</v>
      </c>
      <c s="2">
        <f t="shared" si="2"/>
        <v>10</v>
      </c>
      <c s="2">
        <f t="shared" si="3"/>
        <v>3</v>
      </c>
      <c s="2" t="str">
        <f t="shared" si="1"/>
        <v>P10W3</v>
      </c>
    </row>
    <row r="40" spans="10:25" ht="12.75">
      <c r="J40" s="34"/>
      <c r="O40" s="23"/>
      <c s="232"/>
      <c r="V40" s="19">
        <f t="shared" si="4"/>
        <v>41553</v>
      </c>
      <c s="2">
        <f t="shared" si="2"/>
        <v>10</v>
      </c>
      <c s="2">
        <f t="shared" si="3"/>
        <v>4</v>
      </c>
      <c s="2" t="str">
        <f t="shared" si="1"/>
        <v>P10W4</v>
      </c>
    </row>
    <row r="41" spans="10:25" ht="12.75">
      <c r="J41" s="34"/>
      <c r="O41" s="23"/>
      <c s="232"/>
      <c r="V41" s="19">
        <f t="shared" si="4"/>
        <v>41560</v>
      </c>
      <c s="2">
        <f t="shared" si="2"/>
        <v>11</v>
      </c>
      <c s="2">
        <f t="shared" si="3"/>
        <v>1</v>
      </c>
      <c s="2" t="str">
        <f t="shared" si="1"/>
        <v>P11W1</v>
      </c>
    </row>
    <row r="42" spans="10:25" ht="12.75">
      <c r="J42" s="34"/>
      <c r="O42" s="23"/>
      <c s="232"/>
      <c r="V42" s="19">
        <f t="shared" si="4"/>
        <v>41567</v>
      </c>
      <c s="2">
        <f t="shared" si="2"/>
        <v>11</v>
      </c>
      <c s="2">
        <f t="shared" si="3"/>
        <v>2</v>
      </c>
      <c s="2" t="str">
        <f t="shared" si="1"/>
        <v>P11W2</v>
      </c>
    </row>
    <row r="43" spans="10:25" ht="12.75">
      <c r="J43" s="34"/>
      <c r="O43" s="23"/>
      <c s="232"/>
      <c r="V43" s="19">
        <f t="shared" si="4"/>
        <v>41574</v>
      </c>
      <c s="2">
        <f t="shared" si="2"/>
        <v>11</v>
      </c>
      <c s="2">
        <f t="shared" si="3"/>
        <v>3</v>
      </c>
      <c s="2" t="str">
        <f t="shared" si="1"/>
        <v>P11W3</v>
      </c>
    </row>
    <row r="44" spans="10:25" ht="12.75">
      <c r="J44" s="34"/>
      <c r="O44" s="23"/>
      <c s="232"/>
      <c r="V44" s="19">
        <f t="shared" si="4"/>
        <v>41581</v>
      </c>
      <c s="2">
        <f t="shared" si="2"/>
        <v>11</v>
      </c>
      <c s="2">
        <f t="shared" si="3"/>
        <v>4</v>
      </c>
      <c s="2" t="str">
        <f t="shared" si="1"/>
        <v>P11W4</v>
      </c>
    </row>
    <row r="45" spans="10:25" ht="12.75">
      <c r="J45" s="34"/>
      <c r="O45" s="23"/>
      <c s="232"/>
      <c r="V45" s="19">
        <f t="shared" si="4"/>
        <v>41588</v>
      </c>
      <c s="2">
        <f t="shared" si="2"/>
        <v>12</v>
      </c>
      <c s="2">
        <f t="shared" si="3"/>
        <v>1</v>
      </c>
      <c s="2" t="str">
        <f t="shared" si="1"/>
        <v>P12W1</v>
      </c>
    </row>
    <row r="46" spans="10:25" ht="12.75">
      <c r="J46" s="34"/>
      <c r="O46" s="23"/>
      <c s="232"/>
      <c r="V46" s="19">
        <f t="shared" si="4"/>
        <v>41595</v>
      </c>
      <c s="2">
        <f t="shared" si="2"/>
        <v>12</v>
      </c>
      <c s="2">
        <f t="shared" si="3"/>
        <v>2</v>
      </c>
      <c s="2" t="str">
        <f t="shared" si="1"/>
        <v>P12W2</v>
      </c>
    </row>
    <row r="47" spans="10:25" ht="12.75">
      <c r="J47" s="34"/>
      <c r="O47" s="23"/>
      <c s="232"/>
      <c r="V47" s="19">
        <f t="shared" si="4"/>
        <v>41602</v>
      </c>
      <c s="2">
        <f t="shared" si="2"/>
        <v>12</v>
      </c>
      <c s="2">
        <f t="shared" si="3"/>
        <v>3</v>
      </c>
      <c s="2" t="str">
        <f t="shared" si="1"/>
        <v>P12W3</v>
      </c>
    </row>
    <row r="48" spans="10:25" ht="12.75">
      <c r="J48" s="34"/>
      <c r="O48" s="23"/>
      <c s="232"/>
      <c r="V48" s="19">
        <f t="shared" si="4"/>
        <v>41609</v>
      </c>
      <c s="2">
        <f t="shared" si="2"/>
        <v>12</v>
      </c>
      <c s="2">
        <f t="shared" si="3"/>
        <v>4</v>
      </c>
      <c s="2" t="str">
        <f t="shared" si="1"/>
        <v>P12W4</v>
      </c>
    </row>
    <row r="49" spans="10:25" ht="12.75">
      <c r="J49" s="34"/>
      <c r="O49" s="23"/>
      <c s="232"/>
      <c r="V49" s="19">
        <f t="shared" si="4"/>
        <v>41616</v>
      </c>
      <c s="2">
        <f t="shared" si="2"/>
        <v>13</v>
      </c>
      <c s="2">
        <f t="shared" si="3"/>
        <v>1</v>
      </c>
      <c s="2" t="str">
        <f t="shared" si="1"/>
        <v>P13W1</v>
      </c>
    </row>
    <row r="50" spans="10:25" ht="12.75">
      <c r="J50" s="34"/>
      <c r="O50" s="23"/>
      <c s="232"/>
      <c r="V50" s="19">
        <f t="shared" si="4"/>
        <v>41623</v>
      </c>
      <c s="2">
        <f t="shared" si="2"/>
        <v>13</v>
      </c>
      <c s="2">
        <f t="shared" si="3"/>
        <v>2</v>
      </c>
      <c s="2" t="str">
        <f t="shared" si="1"/>
        <v>P13W2</v>
      </c>
    </row>
    <row r="51" spans="10:25" ht="12.75">
      <c r="J51" s="34"/>
      <c r="O51" s="23"/>
      <c s="232"/>
      <c r="V51" s="19">
        <f t="shared" si="4"/>
        <v>41630</v>
      </c>
      <c s="2">
        <f t="shared" si="2"/>
        <v>13</v>
      </c>
      <c s="2">
        <f t="shared" si="3"/>
        <v>3</v>
      </c>
      <c s="2" t="str">
        <f t="shared" si="1"/>
        <v>P13W3</v>
      </c>
    </row>
    <row r="52" spans="10:25" ht="12.75">
      <c r="J52" s="34"/>
      <c r="O52" s="23"/>
      <c s="232"/>
      <c r="V52" s="19">
        <f t="shared" si="4"/>
        <v>41637</v>
      </c>
      <c s="2">
        <f t="shared" si="2"/>
        <v>13</v>
      </c>
      <c s="2">
        <f t="shared" si="3"/>
        <v>4</v>
      </c>
      <c s="2" t="str">
        <f t="shared" si="1"/>
        <v>P13W4</v>
      </c>
    </row>
    <row r="53" spans="10:25" ht="12.75">
      <c r="J53" s="34"/>
      <c r="O53" s="23"/>
      <c s="232"/>
      <c r="V53" s="19">
        <f t="shared" si="4"/>
        <v>41644</v>
      </c>
      <c s="2">
        <f t="shared" si="2"/>
        <v>1</v>
      </c>
      <c s="2">
        <f t="shared" si="3"/>
        <v>1</v>
      </c>
      <c s="2" t="str">
        <f t="shared" si="1"/>
        <v>P1W1</v>
      </c>
    </row>
    <row r="54" spans="10:25" ht="12.75">
      <c r="J54" s="34"/>
      <c r="O54" s="23"/>
      <c s="232"/>
      <c r="V54" s="19">
        <f t="shared" si="4"/>
        <v>41651</v>
      </c>
      <c s="2">
        <f t="shared" si="2"/>
        <v>1</v>
      </c>
      <c s="2">
        <f t="shared" si="3"/>
        <v>2</v>
      </c>
      <c s="2" t="str">
        <f t="shared" si="1"/>
        <v>P1W2</v>
      </c>
    </row>
    <row r="55" spans="10:25" ht="12.75">
      <c r="J55" s="34"/>
      <c r="O55" s="23"/>
      <c s="232"/>
      <c r="V55" s="19">
        <f t="shared" si="4"/>
        <v>41658</v>
      </c>
      <c s="2">
        <f t="shared" si="2"/>
        <v>1</v>
      </c>
      <c s="2">
        <f t="shared" si="3"/>
        <v>3</v>
      </c>
      <c s="2" t="str">
        <f t="shared" si="1"/>
        <v>P1W3</v>
      </c>
    </row>
    <row r="56" spans="10:25" ht="12.75">
      <c r="J56" s="34"/>
      <c r="O56" s="23"/>
      <c s="232"/>
      <c r="V56" s="19">
        <f t="shared" si="4"/>
        <v>41665</v>
      </c>
      <c s="2">
        <f t="shared" si="2"/>
        <v>1</v>
      </c>
      <c s="2">
        <f t="shared" si="3"/>
        <v>4</v>
      </c>
      <c s="2" t="str">
        <f t="shared" si="1"/>
        <v>P1W4</v>
      </c>
    </row>
    <row r="57" spans="10:25" ht="12.75">
      <c r="J57" s="34"/>
      <c r="O57" s="23"/>
      <c s="232"/>
      <c r="V57" s="19">
        <f t="shared" si="4"/>
        <v>41672</v>
      </c>
      <c s="2">
        <f t="shared" si="2"/>
        <v>2</v>
      </c>
      <c s="2">
        <f t="shared" si="3"/>
        <v>1</v>
      </c>
      <c s="2" t="str">
        <f t="shared" si="1"/>
        <v>P2W1</v>
      </c>
    </row>
    <row r="58" spans="10:25" ht="12.75">
      <c r="J58" s="34"/>
      <c r="O58" s="23"/>
      <c s="232"/>
      <c r="V58" s="19">
        <f t="shared" si="4"/>
        <v>41679</v>
      </c>
      <c s="2">
        <f t="shared" si="2"/>
        <v>2</v>
      </c>
      <c s="2">
        <f t="shared" si="3"/>
        <v>2</v>
      </c>
      <c s="2" t="str">
        <f t="shared" si="1"/>
        <v>P2W2</v>
      </c>
    </row>
    <row r="59" spans="10:25" ht="12.75">
      <c r="J59" s="34"/>
      <c r="O59" s="23"/>
      <c s="232"/>
      <c r="V59" s="19">
        <f t="shared" si="4"/>
        <v>41686</v>
      </c>
      <c s="2">
        <f t="shared" si="2"/>
        <v>2</v>
      </c>
      <c s="2">
        <f t="shared" si="3"/>
        <v>3</v>
      </c>
      <c s="2" t="str">
        <f t="shared" si="1"/>
        <v>P2W3</v>
      </c>
    </row>
    <row r="60" spans="10:25" ht="12.75">
      <c r="J60" s="34"/>
      <c r="O60" s="23"/>
      <c s="232"/>
      <c r="V60" s="19">
        <f t="shared" si="4"/>
        <v>41693</v>
      </c>
      <c s="2">
        <f t="shared" si="2"/>
        <v>2</v>
      </c>
      <c s="2">
        <f t="shared" si="3"/>
        <v>4</v>
      </c>
      <c s="2" t="str">
        <f t="shared" si="1"/>
        <v>P2W4</v>
      </c>
    </row>
    <row r="61" spans="10:25" ht="12.75">
      <c r="J61" s="34"/>
      <c r="O61" s="23"/>
      <c s="232"/>
      <c r="V61" s="19">
        <f t="shared" si="4"/>
        <v>41700</v>
      </c>
      <c s="2">
        <f t="shared" si="2"/>
        <v>3</v>
      </c>
      <c s="2">
        <f t="shared" si="3"/>
        <v>1</v>
      </c>
      <c s="2" t="str">
        <f t="shared" si="1"/>
        <v>P3W1</v>
      </c>
    </row>
    <row r="62" spans="10:25" ht="12.75">
      <c r="J62" s="34"/>
      <c r="O62" s="23"/>
      <c s="232"/>
      <c r="V62" s="19">
        <f t="shared" si="4"/>
        <v>41707</v>
      </c>
      <c s="2">
        <f t="shared" si="2"/>
        <v>3</v>
      </c>
      <c s="2">
        <f t="shared" si="3"/>
        <v>2</v>
      </c>
      <c s="2" t="str">
        <f t="shared" si="1"/>
        <v>P3W2</v>
      </c>
    </row>
    <row r="63" spans="10:25" ht="12.75">
      <c r="J63" s="34"/>
      <c r="O63" s="23"/>
      <c s="232"/>
      <c r="V63" s="19">
        <f t="shared" si="4"/>
        <v>41714</v>
      </c>
      <c s="2">
        <f t="shared" si="2"/>
        <v>3</v>
      </c>
      <c s="2">
        <f t="shared" si="3"/>
        <v>3</v>
      </c>
      <c s="2" t="str">
        <f t="shared" si="1"/>
        <v>P3W3</v>
      </c>
    </row>
    <row r="64" spans="10:25" ht="12.75">
      <c r="J64" s="34"/>
      <c r="O64" s="23"/>
      <c s="232"/>
      <c r="V64" s="19">
        <f t="shared" si="4"/>
        <v>41721</v>
      </c>
      <c s="2">
        <f t="shared" si="2"/>
        <v>3</v>
      </c>
      <c s="2">
        <f t="shared" si="3"/>
        <v>4</v>
      </c>
      <c s="2" t="str">
        <f t="shared" si="1"/>
        <v>P3W4</v>
      </c>
    </row>
    <row r="65" spans="10:25" ht="12.75">
      <c r="J65" s="34"/>
      <c r="O65" s="23"/>
      <c s="232"/>
      <c r="V65" s="19">
        <f t="shared" si="4"/>
        <v>41728</v>
      </c>
      <c s="2">
        <f t="shared" si="2"/>
        <v>4</v>
      </c>
      <c s="2">
        <f t="shared" si="3"/>
        <v>1</v>
      </c>
      <c s="2" t="str">
        <f t="shared" si="1"/>
        <v>P4W1</v>
      </c>
    </row>
    <row r="66" spans="10:25" ht="12.75">
      <c r="J66" s="34"/>
      <c r="O66" s="23"/>
      <c s="232"/>
      <c r="V66" s="19">
        <f t="shared" si="4"/>
        <v>41735</v>
      </c>
      <c s="2">
        <f t="shared" si="2"/>
        <v>4</v>
      </c>
      <c s="2">
        <f t="shared" si="3"/>
        <v>2</v>
      </c>
      <c s="2" t="str">
        <f t="shared" ref="Y66:Y72" si="5">"P"&amp;W66&amp;"W"&amp;X66</f>
        <v>P4W2</v>
      </c>
    </row>
    <row r="67" spans="10:25" ht="12.75">
      <c r="J67" s="34"/>
      <c r="O67" s="23"/>
      <c s="232"/>
      <c r="V67" s="19">
        <f t="shared" si="4"/>
        <v>41742</v>
      </c>
      <c s="2">
        <f t="shared" si="2"/>
        <v>4</v>
      </c>
      <c s="2">
        <f t="shared" si="3"/>
        <v>3</v>
      </c>
      <c s="2" t="str">
        <f t="shared" si="5"/>
        <v>P4W3</v>
      </c>
    </row>
    <row r="68" spans="10:25" ht="12.75">
      <c r="J68" s="34"/>
      <c r="O68" s="23"/>
      <c s="232"/>
      <c r="V68" s="19">
        <f t="shared" si="4"/>
        <v>41749</v>
      </c>
      <c s="2">
        <f t="shared" si="2"/>
        <v>4</v>
      </c>
      <c s="2">
        <f t="shared" si="3"/>
        <v>4</v>
      </c>
      <c s="2" t="str">
        <f t="shared" si="5"/>
        <v>P4W4</v>
      </c>
    </row>
    <row r="69" spans="10:25" ht="12.75">
      <c r="J69" s="34"/>
      <c r="O69" s="23"/>
      <c s="232"/>
      <c r="V69" s="19">
        <f t="shared" si="4"/>
        <v>41756</v>
      </c>
      <c s="2">
        <f t="shared" si="2"/>
        <v>5</v>
      </c>
      <c s="2">
        <f t="shared" si="3"/>
        <v>1</v>
      </c>
      <c s="2" t="str">
        <f t="shared" si="5"/>
        <v>P5W1</v>
      </c>
    </row>
    <row r="70" spans="10:25" ht="12.75">
      <c r="J70" s="34"/>
      <c r="O70" s="23"/>
      <c s="232"/>
      <c r="V70" s="19">
        <f t="shared" si="4"/>
        <v>41763</v>
      </c>
      <c s="2">
        <f>IF(W66+1=14,1,W66+1)</f>
        <v>5</v>
      </c>
      <c s="2">
        <f>X66</f>
        <v>2</v>
      </c>
      <c s="2" t="str">
        <f t="shared" si="5"/>
        <v>P5W2</v>
      </c>
    </row>
    <row r="71" spans="10:25" ht="12.75">
      <c r="J71" s="34"/>
      <c r="O71" s="23"/>
      <c s="232"/>
      <c r="V71" s="19">
        <f t="shared" si="4"/>
        <v>41770</v>
      </c>
      <c s="2">
        <f>IF(W67+1=14,1,W67+1)</f>
        <v>5</v>
      </c>
      <c s="2">
        <f>X67</f>
        <v>3</v>
      </c>
      <c s="2" t="str">
        <f t="shared" si="5"/>
        <v>P5W3</v>
      </c>
    </row>
    <row r="72" spans="10:25" ht="12.75">
      <c r="J72" s="34"/>
      <c r="O72" s="23"/>
      <c s="232"/>
      <c r="V72" s="19">
        <f t="shared" si="4"/>
        <v>41777</v>
      </c>
      <c s="2">
        <f>IF(W68+1=14,1,W68+1)</f>
        <v>5</v>
      </c>
      <c s="2">
        <f>X68</f>
        <v>4</v>
      </c>
      <c s="2" t="str">
        <f t="shared" si="5"/>
        <v>P5W4</v>
      </c>
    </row>
    <row r="73" spans="10:25" ht="12.75">
      <c r="J73" s="34"/>
      <c r="O73" s="23"/>
      <c s="232"/>
      <c r="V73" s="19">
        <f t="shared" si="4"/>
        <v>41784</v>
      </c>
      <c s="2">
        <f t="shared" ref="W73:W136" si="6">IF(W69+1=14,1,W69+1)</f>
        <v>6</v>
      </c>
      <c s="2">
        <f t="shared" ref="X73:X136" si="7">X69</f>
        <v>1</v>
      </c>
      <c s="2" t="str">
        <f t="shared" ref="Y73:Y108" si="8">"P"&amp;W73&amp;"W"&amp;X73</f>
        <v>P6W1</v>
      </c>
    </row>
    <row r="74" spans="10:25" ht="12.75">
      <c r="J74" s="34"/>
      <c r="O74" s="23"/>
      <c/>
      <c r="V74" s="19">
        <f t="shared" si="4"/>
        <v>41791</v>
      </c>
      <c s="2">
        <f t="shared" si="6"/>
        <v>6</v>
      </c>
      <c s="2">
        <f t="shared" si="7"/>
        <v>2</v>
      </c>
      <c s="2" t="str">
        <f t="shared" si="8"/>
        <v>P6W2</v>
      </c>
    </row>
    <row r="75" spans="10:25" ht="12.75">
      <c r="J75" s="34"/>
      <c r="O75" s="23"/>
      <c/>
      <c r="V75" s="19">
        <f t="shared" si="4"/>
        <v>41798</v>
      </c>
      <c s="2">
        <f t="shared" si="6"/>
        <v>6</v>
      </c>
      <c s="2">
        <f t="shared" si="7"/>
        <v>3</v>
      </c>
      <c s="2" t="str">
        <f t="shared" si="8"/>
        <v>P6W3</v>
      </c>
    </row>
    <row r="76" spans="10:25" ht="12.75">
      <c r="J76" s="34"/>
      <c r="O76" s="23"/>
      <c/>
      <c r="V76" s="19">
        <f t="shared" ref="V76:V139" si="9">V75+7</f>
        <v>41805</v>
      </c>
      <c s="2">
        <f t="shared" si="6"/>
        <v>6</v>
      </c>
      <c s="2">
        <f t="shared" si="7"/>
        <v>4</v>
      </c>
      <c s="2" t="str">
        <f t="shared" si="8"/>
        <v>P6W4</v>
      </c>
    </row>
    <row r="77" spans="10:25" ht="12.75">
      <c r="J77" s="34"/>
      <c r="O77" s="23"/>
      <c/>
      <c r="V77" s="19">
        <f t="shared" si="9"/>
        <v>41812</v>
      </c>
      <c s="2">
        <f t="shared" si="6"/>
        <v>7</v>
      </c>
      <c s="2">
        <f t="shared" si="7"/>
        <v>1</v>
      </c>
      <c s="2" t="str">
        <f t="shared" si="8"/>
        <v>P7W1</v>
      </c>
    </row>
    <row r="78" spans="10:25" ht="12.75">
      <c r="J78" s="34"/>
      <c r="O78" s="23"/>
      <c/>
      <c r="V78" s="19">
        <f t="shared" si="9"/>
        <v>41819</v>
      </c>
      <c s="2">
        <f t="shared" si="6"/>
        <v>7</v>
      </c>
      <c s="2">
        <f t="shared" si="7"/>
        <v>2</v>
      </c>
      <c s="2" t="str">
        <f t="shared" si="8"/>
        <v>P7W2</v>
      </c>
    </row>
    <row r="79" spans="10:25" ht="12.75">
      <c r="J79" s="34"/>
      <c r="O79" s="23"/>
      <c/>
      <c r="V79" s="19">
        <f t="shared" si="9"/>
        <v>41826</v>
      </c>
      <c s="2">
        <f t="shared" si="6"/>
        <v>7</v>
      </c>
      <c s="2">
        <f t="shared" si="7"/>
        <v>3</v>
      </c>
      <c s="2" t="str">
        <f t="shared" si="8"/>
        <v>P7W3</v>
      </c>
    </row>
    <row r="80" spans="10:25" ht="12.75">
      <c r="J80" s="34"/>
      <c r="O80" s="23"/>
      <c/>
      <c r="V80" s="19">
        <f t="shared" si="9"/>
        <v>41833</v>
      </c>
      <c s="2">
        <f t="shared" si="6"/>
        <v>7</v>
      </c>
      <c s="2">
        <f t="shared" si="7"/>
        <v>4</v>
      </c>
      <c s="2" t="str">
        <f t="shared" si="8"/>
        <v>P7W4</v>
      </c>
    </row>
    <row r="81" spans="10:25" ht="12.75">
      <c r="J81" s="34"/>
      <c r="O81" s="23"/>
      <c/>
      <c r="V81" s="19">
        <f t="shared" si="9"/>
        <v>41840</v>
      </c>
      <c s="2">
        <f t="shared" si="6"/>
        <v>8</v>
      </c>
      <c s="2">
        <f t="shared" si="7"/>
        <v>1</v>
      </c>
      <c s="2" t="str">
        <f t="shared" si="8"/>
        <v>P8W1</v>
      </c>
    </row>
    <row r="82" spans="10:25" ht="12.75">
      <c r="J82" s="34"/>
      <c r="O82" s="23"/>
      <c/>
      <c r="V82" s="19">
        <f t="shared" si="9"/>
        <v>41847</v>
      </c>
      <c s="2">
        <f t="shared" si="6"/>
        <v>8</v>
      </c>
      <c s="2">
        <f t="shared" si="7"/>
        <v>2</v>
      </c>
      <c s="2" t="str">
        <f t="shared" si="8"/>
        <v>P8W2</v>
      </c>
    </row>
    <row r="83" spans="10:25" ht="12.75">
      <c r="J83" s="34"/>
      <c r="O83" s="23"/>
      <c/>
      <c r="V83" s="19">
        <f t="shared" si="9"/>
        <v>41854</v>
      </c>
      <c s="2">
        <f t="shared" si="6"/>
        <v>8</v>
      </c>
      <c s="2">
        <f t="shared" si="7"/>
        <v>3</v>
      </c>
      <c s="2" t="str">
        <f t="shared" si="8"/>
        <v>P8W3</v>
      </c>
    </row>
    <row r="84" spans="10:25" ht="12.75">
      <c r="J84" s="34"/>
      <c r="O84" s="23"/>
      <c/>
      <c r="V84" s="19">
        <f t="shared" si="9"/>
        <v>41861</v>
      </c>
      <c s="2">
        <f t="shared" si="6"/>
        <v>8</v>
      </c>
      <c s="2">
        <f t="shared" si="7"/>
        <v>4</v>
      </c>
      <c s="2" t="str">
        <f t="shared" si="8"/>
        <v>P8W4</v>
      </c>
    </row>
    <row r="85" spans="10:25" ht="12.75">
      <c r="J85" s="34"/>
      <c r="O85" s="23"/>
      <c/>
      <c r="V85" s="19">
        <f t="shared" si="9"/>
        <v>41868</v>
      </c>
      <c s="2">
        <f t="shared" si="6"/>
        <v>9</v>
      </c>
      <c s="2">
        <f t="shared" si="7"/>
        <v>1</v>
      </c>
      <c s="2" t="str">
        <f t="shared" si="8"/>
        <v>P9W1</v>
      </c>
    </row>
    <row r="86" spans="10:25" ht="12.75">
      <c r="J86" s="34"/>
      <c r="O86" s="23"/>
      <c/>
      <c r="V86" s="19">
        <f t="shared" si="9"/>
        <v>41875</v>
      </c>
      <c s="2">
        <f t="shared" si="6"/>
        <v>9</v>
      </c>
      <c s="2">
        <f t="shared" si="7"/>
        <v>2</v>
      </c>
      <c s="2" t="str">
        <f t="shared" si="8"/>
        <v>P9W2</v>
      </c>
    </row>
    <row r="87" spans="10:25" ht="12.75">
      <c r="J87" s="34"/>
      <c r="O87" s="23"/>
      <c/>
      <c r="V87" s="19">
        <f t="shared" si="9"/>
        <v>41882</v>
      </c>
      <c s="2">
        <f t="shared" si="6"/>
        <v>9</v>
      </c>
      <c s="2">
        <f t="shared" si="7"/>
        <v>3</v>
      </c>
      <c s="2" t="str">
        <f t="shared" si="8"/>
        <v>P9W3</v>
      </c>
    </row>
    <row r="88" spans="10:25" ht="12.75">
      <c r="J88" s="34"/>
      <c r="O88" s="23"/>
      <c/>
      <c r="V88" s="19">
        <f t="shared" si="9"/>
        <v>41889</v>
      </c>
      <c s="2">
        <f t="shared" si="6"/>
        <v>9</v>
      </c>
      <c s="2">
        <f t="shared" si="7"/>
        <v>4</v>
      </c>
      <c s="2" t="str">
        <f t="shared" si="8"/>
        <v>P9W4</v>
      </c>
    </row>
    <row r="89" spans="10:25" ht="12.75">
      <c r="J89" s="34"/>
      <c r="O89" s="23"/>
      <c/>
      <c r="V89" s="19">
        <f t="shared" si="9"/>
        <v>41896</v>
      </c>
      <c s="2">
        <f t="shared" si="6"/>
        <v>10</v>
      </c>
      <c s="2">
        <f t="shared" si="7"/>
        <v>1</v>
      </c>
      <c s="2" t="str">
        <f t="shared" si="8"/>
        <v>P10W1</v>
      </c>
    </row>
    <row r="90" spans="10:25" ht="12.75">
      <c r="J90" s="34"/>
      <c r="O90" s="23"/>
      <c/>
      <c r="V90" s="19">
        <f t="shared" si="9"/>
        <v>41903</v>
      </c>
      <c s="2">
        <f t="shared" si="6"/>
        <v>10</v>
      </c>
      <c s="2">
        <f t="shared" si="7"/>
        <v>2</v>
      </c>
      <c s="2" t="str">
        <f t="shared" si="8"/>
        <v>P10W2</v>
      </c>
    </row>
    <row r="91" spans="10:25" ht="12.75">
      <c r="J91" s="34"/>
      <c r="O91" s="23"/>
      <c/>
      <c r="V91" s="19">
        <f t="shared" si="9"/>
        <v>41910</v>
      </c>
      <c s="2">
        <f t="shared" si="6"/>
        <v>10</v>
      </c>
      <c s="2">
        <f t="shared" si="7"/>
        <v>3</v>
      </c>
      <c s="2" t="str">
        <f t="shared" si="8"/>
        <v>P10W3</v>
      </c>
    </row>
    <row r="92" spans="10:25" ht="12.75">
      <c r="J92" s="34"/>
      <c r="O92" s="23"/>
      <c/>
      <c r="V92" s="19">
        <f t="shared" si="9"/>
        <v>41917</v>
      </c>
      <c s="2">
        <f t="shared" si="6"/>
        <v>10</v>
      </c>
      <c s="2">
        <f t="shared" si="7"/>
        <v>4</v>
      </c>
      <c s="2" t="str">
        <f t="shared" si="8"/>
        <v>P10W4</v>
      </c>
    </row>
    <row r="93" spans="10:25" ht="12.75">
      <c r="J93" s="34"/>
      <c r="O93" s="23"/>
      <c/>
      <c r="V93" s="19">
        <f t="shared" si="9"/>
        <v>41924</v>
      </c>
      <c s="2">
        <f t="shared" si="6"/>
        <v>11</v>
      </c>
      <c s="2">
        <f t="shared" si="7"/>
        <v>1</v>
      </c>
      <c s="2" t="str">
        <f t="shared" si="8"/>
        <v>P11W1</v>
      </c>
    </row>
    <row r="94" spans="10:25" ht="12.75">
      <c r="J94" s="34"/>
      <c r="O94" s="23"/>
      <c/>
      <c r="V94" s="19">
        <f t="shared" si="9"/>
        <v>41931</v>
      </c>
      <c s="2">
        <f t="shared" si="6"/>
        <v>11</v>
      </c>
      <c s="2">
        <f t="shared" si="7"/>
        <v>2</v>
      </c>
      <c s="2" t="str">
        <f t="shared" si="8"/>
        <v>P11W2</v>
      </c>
    </row>
    <row r="95" spans="10:25" ht="12.75">
      <c r="J95" s="34"/>
      <c r="O95" s="23"/>
      <c/>
      <c r="V95" s="19">
        <f t="shared" si="9"/>
        <v>41938</v>
      </c>
      <c s="2">
        <f t="shared" si="6"/>
        <v>11</v>
      </c>
      <c s="2">
        <f t="shared" si="7"/>
        <v>3</v>
      </c>
      <c s="2" t="str">
        <f t="shared" si="8"/>
        <v>P11W3</v>
      </c>
    </row>
    <row r="96" spans="10:25" ht="12.75">
      <c r="J96" s="34"/>
      <c r="O96" s="23"/>
      <c/>
      <c r="V96" s="19">
        <f t="shared" si="9"/>
        <v>41945</v>
      </c>
      <c s="2">
        <f t="shared" si="6"/>
        <v>11</v>
      </c>
      <c s="2">
        <f t="shared" si="7"/>
        <v>4</v>
      </c>
      <c s="2" t="str">
        <f t="shared" si="8"/>
        <v>P11W4</v>
      </c>
    </row>
    <row r="97" spans="10:25" ht="12.75">
      <c r="J97" s="34"/>
      <c r="O97" s="23"/>
      <c/>
      <c r="V97" s="19">
        <f t="shared" si="9"/>
        <v>41952</v>
      </c>
      <c s="2">
        <f t="shared" si="6"/>
        <v>12</v>
      </c>
      <c s="2">
        <f t="shared" si="7"/>
        <v>1</v>
      </c>
      <c s="2" t="str">
        <f t="shared" si="8"/>
        <v>P12W1</v>
      </c>
    </row>
    <row r="98" spans="10:25" ht="12.75">
      <c r="J98" s="34"/>
      <c r="O98" s="23"/>
      <c/>
      <c r="V98" s="19">
        <f t="shared" si="9"/>
        <v>41959</v>
      </c>
      <c s="2">
        <f t="shared" si="6"/>
        <v>12</v>
      </c>
      <c s="2">
        <f t="shared" si="7"/>
        <v>2</v>
      </c>
      <c s="2" t="str">
        <f t="shared" si="8"/>
        <v>P12W2</v>
      </c>
    </row>
    <row r="99" spans="10:25" ht="12.75">
      <c r="J99" s="34"/>
      <c r="O99" s="23"/>
      <c/>
      <c r="V99" s="19">
        <f t="shared" si="9"/>
        <v>41966</v>
      </c>
      <c s="2">
        <f t="shared" si="6"/>
        <v>12</v>
      </c>
      <c s="2">
        <f t="shared" si="7"/>
        <v>3</v>
      </c>
      <c s="2" t="str">
        <f t="shared" si="8"/>
        <v>P12W3</v>
      </c>
    </row>
    <row r="100" spans="10:25" ht="12.75">
      <c r="J100" s="34"/>
      <c r="O100" s="23"/>
      <c/>
      <c r="V100" s="19">
        <f t="shared" si="9"/>
        <v>41973</v>
      </c>
      <c s="2">
        <f t="shared" si="6"/>
        <v>12</v>
      </c>
      <c s="2">
        <f t="shared" si="7"/>
        <v>4</v>
      </c>
      <c s="2" t="str">
        <f t="shared" si="8"/>
        <v>P12W4</v>
      </c>
    </row>
    <row r="101" spans="10:25" ht="13.5">
      <c r="J101" s="33"/>
      <c r="O101" s="23"/>
      <c/>
      <c r="V101" s="19">
        <f t="shared" si="9"/>
        <v>41980</v>
      </c>
      <c s="2">
        <f t="shared" si="6"/>
        <v>13</v>
      </c>
      <c s="2">
        <f t="shared" si="7"/>
        <v>1</v>
      </c>
      <c s="2" t="str">
        <f t="shared" si="8"/>
        <v>P13W1</v>
      </c>
    </row>
    <row r="102" spans="10:25" ht="13.5">
      <c r="J102" s="25"/>
      <c r="O102" s="23"/>
      <c/>
      <c r="V102" s="19">
        <f t="shared" si="9"/>
        <v>41987</v>
      </c>
      <c s="2">
        <f t="shared" si="6"/>
        <v>13</v>
      </c>
      <c s="2">
        <f t="shared" si="7"/>
        <v>2</v>
      </c>
      <c s="2" t="str">
        <f t="shared" si="8"/>
        <v>P13W2</v>
      </c>
    </row>
    <row r="103" spans="10:25" ht="13.5">
      <c r="J103" s="25"/>
      <c r="O103" s="23"/>
      <c/>
      <c r="V103" s="19">
        <f t="shared" si="9"/>
        <v>41994</v>
      </c>
      <c s="230">
        <f t="shared" si="6"/>
        <v>13</v>
      </c>
      <c s="230">
        <f t="shared" si="7"/>
        <v>3</v>
      </c>
      <c s="230" t="str">
        <f t="shared" si="8"/>
        <v>P13W3</v>
      </c>
    </row>
    <row r="104" spans="10:25" ht="13.5">
      <c r="J104" s="25"/>
      <c r="O104" s="23"/>
      <c/>
      <c r="V104" s="19">
        <f t="shared" si="9"/>
        <v>42001</v>
      </c>
      <c s="230">
        <f t="shared" si="6"/>
        <v>13</v>
      </c>
      <c s="230">
        <f t="shared" si="7"/>
        <v>4</v>
      </c>
      <c s="230" t="str">
        <f t="shared" si="8"/>
        <v>P13W4</v>
      </c>
    </row>
    <row r="105" spans="10:25" ht="13.5">
      <c r="J105" s="25"/>
      <c r="O105" s="23"/>
      <c/>
      <c r="V105" s="19">
        <f t="shared" si="9"/>
        <v>42008</v>
      </c>
      <c s="230">
        <f t="shared" si="6"/>
        <v>1</v>
      </c>
      <c s="230">
        <f t="shared" si="7"/>
        <v>1</v>
      </c>
      <c s="230" t="str">
        <f t="shared" si="8"/>
        <v>P1W1</v>
      </c>
    </row>
    <row r="106" spans="10:25" ht="13.5">
      <c r="J106" s="25"/>
      <c r="O106" s="23"/>
      <c/>
      <c r="V106" s="19">
        <f t="shared" si="9"/>
        <v>42015</v>
      </c>
      <c s="230">
        <f t="shared" si="6"/>
        <v>1</v>
      </c>
      <c s="230">
        <f t="shared" si="7"/>
        <v>2</v>
      </c>
      <c s="230" t="str">
        <f t="shared" si="8"/>
        <v>P1W2</v>
      </c>
    </row>
    <row r="107" spans="10:25" ht="13.5">
      <c r="J107" s="25"/>
      <c r="O107" s="23"/>
      <c/>
      <c r="V107" s="19">
        <f t="shared" si="9"/>
        <v>42022</v>
      </c>
      <c s="230">
        <f t="shared" si="6"/>
        <v>1</v>
      </c>
      <c s="230">
        <f t="shared" si="7"/>
        <v>3</v>
      </c>
      <c s="230" t="str">
        <f t="shared" si="8"/>
        <v>P1W3</v>
      </c>
    </row>
    <row r="108" spans="10:25" ht="13.5">
      <c r="J108" s="25"/>
      <c r="O108" s="23"/>
      <c/>
      <c r="V108" s="19">
        <f t="shared" si="9"/>
        <v>42029</v>
      </c>
      <c s="230">
        <f t="shared" si="6"/>
        <v>1</v>
      </c>
      <c s="230">
        <f t="shared" si="7"/>
        <v>4</v>
      </c>
      <c s="230" t="str">
        <f t="shared" si="8"/>
        <v>P1W4</v>
      </c>
    </row>
    <row r="109" spans="10:25" ht="13.5">
      <c r="J109" s="25"/>
      <c r="O109" s="23"/>
      <c/>
      <c r="V109" s="19">
        <f t="shared" si="9"/>
        <v>42036</v>
      </c>
      <c s="230">
        <f t="shared" si="6"/>
        <v>2</v>
      </c>
      <c s="230">
        <f t="shared" si="7"/>
        <v>1</v>
      </c>
      <c s="230" t="str">
        <f t="shared" ref="Y109:Y157" si="10">"P"&amp;W109&amp;"W"&amp;X109</f>
        <v>P2W1</v>
      </c>
    </row>
    <row r="110" spans="10:25" ht="13.5">
      <c r="J110" s="25"/>
      <c r="O110" s="23"/>
      <c/>
      <c r="V110" s="19">
        <f t="shared" si="9"/>
        <v>42043</v>
      </c>
      <c s="230">
        <f t="shared" si="6"/>
        <v>2</v>
      </c>
      <c s="230">
        <f t="shared" si="7"/>
        <v>2</v>
      </c>
      <c s="230" t="str">
        <f t="shared" si="10"/>
        <v>P2W2</v>
      </c>
    </row>
    <row r="111" spans="10:25" ht="13.5">
      <c r="J111" s="25"/>
      <c r="O111" s="23"/>
      <c/>
      <c r="V111" s="19">
        <f t="shared" si="9"/>
        <v>42050</v>
      </c>
      <c s="230">
        <f t="shared" si="6"/>
        <v>2</v>
      </c>
      <c s="230">
        <f t="shared" si="7"/>
        <v>3</v>
      </c>
      <c s="230" t="str">
        <f t="shared" si="10"/>
        <v>P2W3</v>
      </c>
    </row>
    <row r="112" spans="10:25" ht="13.5">
      <c r="J112" s="25"/>
      <c r="O112" s="23"/>
      <c/>
      <c r="V112" s="19">
        <f t="shared" si="9"/>
        <v>42057</v>
      </c>
      <c s="230">
        <f t="shared" si="6"/>
        <v>2</v>
      </c>
      <c s="230">
        <f t="shared" si="7"/>
        <v>4</v>
      </c>
      <c s="230" t="str">
        <f t="shared" si="10"/>
        <v>P2W4</v>
      </c>
    </row>
    <row r="113" spans="10:25" ht="13.5">
      <c r="J113" s="25"/>
      <c r="O113" s="23"/>
      <c/>
      <c r="V113" s="19">
        <f t="shared" si="9"/>
        <v>42064</v>
      </c>
      <c s="230">
        <f t="shared" si="6"/>
        <v>3</v>
      </c>
      <c s="230">
        <f t="shared" si="7"/>
        <v>1</v>
      </c>
      <c s="230" t="str">
        <f t="shared" si="10"/>
        <v>P3W1</v>
      </c>
    </row>
    <row r="114" spans="10:25" ht="13.5">
      <c r="J114" s="25"/>
      <c r="O114" s="23"/>
      <c/>
      <c r="V114" s="19">
        <f t="shared" si="9"/>
        <v>42071</v>
      </c>
      <c s="230">
        <f t="shared" si="6"/>
        <v>3</v>
      </c>
      <c s="230">
        <f t="shared" si="7"/>
        <v>2</v>
      </c>
      <c s="230" t="str">
        <f t="shared" si="10"/>
        <v>P3W2</v>
      </c>
    </row>
    <row r="115" spans="10:25" ht="13.5">
      <c r="J115" s="25"/>
      <c r="O115" s="23"/>
      <c/>
      <c r="V115" s="19">
        <f t="shared" si="9"/>
        <v>42078</v>
      </c>
      <c s="230">
        <f t="shared" si="6"/>
        <v>3</v>
      </c>
      <c s="230">
        <f t="shared" si="7"/>
        <v>3</v>
      </c>
      <c s="230" t="str">
        <f t="shared" si="10"/>
        <v>P3W3</v>
      </c>
    </row>
    <row r="116" spans="10:25" ht="13.5">
      <c r="J116" s="25"/>
      <c r="O116" s="23"/>
      <c/>
      <c r="V116" s="19">
        <f t="shared" si="9"/>
        <v>42085</v>
      </c>
      <c s="230">
        <f t="shared" si="6"/>
        <v>3</v>
      </c>
      <c s="230">
        <f t="shared" si="7"/>
        <v>4</v>
      </c>
      <c s="230" t="str">
        <f t="shared" si="10"/>
        <v>P3W4</v>
      </c>
    </row>
    <row r="117" spans="10:25" ht="13.5">
      <c r="J117" s="25"/>
      <c r="O117" s="23"/>
      <c/>
      <c r="V117" s="19">
        <f t="shared" si="9"/>
        <v>42092</v>
      </c>
      <c s="230">
        <f t="shared" si="6"/>
        <v>4</v>
      </c>
      <c s="230">
        <f t="shared" si="7"/>
        <v>1</v>
      </c>
      <c s="230" t="str">
        <f t="shared" si="10"/>
        <v>P4W1</v>
      </c>
    </row>
    <row r="118" spans="10:25" ht="13.5">
      <c r="J118" s="25"/>
      <c r="O118" s="23"/>
      <c/>
      <c r="V118" s="19">
        <f t="shared" si="9"/>
        <v>42099</v>
      </c>
      <c s="230">
        <f t="shared" si="6"/>
        <v>4</v>
      </c>
      <c s="230">
        <f t="shared" si="7"/>
        <v>2</v>
      </c>
      <c s="230" t="str">
        <f t="shared" si="10"/>
        <v>P4W2</v>
      </c>
    </row>
    <row r="119" spans="10:25" ht="13.5">
      <c r="J119" s="25"/>
      <c r="O119" s="23"/>
      <c/>
      <c r="V119" s="19">
        <f t="shared" si="9"/>
        <v>42106</v>
      </c>
      <c s="230">
        <f t="shared" si="6"/>
        <v>4</v>
      </c>
      <c s="230">
        <f t="shared" si="7"/>
        <v>3</v>
      </c>
      <c s="230" t="str">
        <f t="shared" si="10"/>
        <v>P4W3</v>
      </c>
    </row>
    <row r="120" spans="10:25" ht="13.5">
      <c r="J120" s="25"/>
      <c r="O120" s="23"/>
      <c/>
      <c r="V120" s="19">
        <f t="shared" si="9"/>
        <v>42113</v>
      </c>
      <c s="230">
        <f t="shared" si="6"/>
        <v>4</v>
      </c>
      <c s="230">
        <f t="shared" si="7"/>
        <v>4</v>
      </c>
      <c s="230" t="str">
        <f t="shared" si="10"/>
        <v>P4W4</v>
      </c>
    </row>
    <row r="121" spans="10:25" ht="13.5">
      <c r="J121" s="25"/>
      <c r="O121" s="23"/>
      <c/>
      <c r="V121" s="19">
        <f t="shared" si="9"/>
        <v>42120</v>
      </c>
      <c s="230">
        <f t="shared" si="6"/>
        <v>5</v>
      </c>
      <c s="230">
        <f t="shared" si="7"/>
        <v>1</v>
      </c>
      <c s="230" t="str">
        <f t="shared" si="10"/>
        <v>P5W1</v>
      </c>
    </row>
    <row r="122" spans="10:25" ht="13.5">
      <c r="J122" s="25"/>
      <c r="O122" s="23"/>
      <c/>
      <c r="V122" s="19">
        <f t="shared" si="9"/>
        <v>42127</v>
      </c>
      <c s="230">
        <f t="shared" si="6"/>
        <v>5</v>
      </c>
      <c s="230">
        <f t="shared" si="7"/>
        <v>2</v>
      </c>
      <c s="230" t="str">
        <f t="shared" si="10"/>
        <v>P5W2</v>
      </c>
    </row>
    <row r="123" spans="10:25" ht="13.5">
      <c r="J123" s="25"/>
      <c r="O123" s="23"/>
      <c/>
      <c r="V123" s="19">
        <f t="shared" si="9"/>
        <v>42134</v>
      </c>
      <c s="230">
        <f t="shared" si="6"/>
        <v>5</v>
      </c>
      <c s="230">
        <f t="shared" si="7"/>
        <v>3</v>
      </c>
      <c s="230" t="str">
        <f t="shared" si="10"/>
        <v>P5W3</v>
      </c>
    </row>
    <row r="124" spans="10:25" ht="13.5">
      <c r="J124" s="25"/>
      <c r="O124" s="23"/>
      <c/>
      <c r="V124" s="19">
        <f t="shared" si="9"/>
        <v>42141</v>
      </c>
      <c s="230">
        <f t="shared" si="6"/>
        <v>5</v>
      </c>
      <c s="230">
        <f t="shared" si="7"/>
        <v>4</v>
      </c>
      <c s="230" t="str">
        <f t="shared" si="10"/>
        <v>P5W4</v>
      </c>
    </row>
    <row r="125" spans="10:25" ht="13.5">
      <c r="J125" s="25"/>
      <c r="O125" s="23"/>
      <c/>
      <c r="V125" s="19">
        <f t="shared" si="9"/>
        <v>42148</v>
      </c>
      <c s="230">
        <f t="shared" si="6"/>
        <v>6</v>
      </c>
      <c s="230">
        <f t="shared" si="7"/>
        <v>1</v>
      </c>
      <c s="230" t="str">
        <f t="shared" si="10"/>
        <v>P6W1</v>
      </c>
    </row>
    <row r="126" spans="10:25" ht="13.5">
      <c r="J126" s="25"/>
      <c r="O126" s="23"/>
      <c/>
      <c r="V126" s="19">
        <f t="shared" si="9"/>
        <v>42155</v>
      </c>
      <c s="230">
        <f t="shared" si="6"/>
        <v>6</v>
      </c>
      <c s="230">
        <f t="shared" si="7"/>
        <v>2</v>
      </c>
      <c s="230" t="str">
        <f t="shared" si="10"/>
        <v>P6W2</v>
      </c>
    </row>
    <row r="127" spans="10:25" ht="13.5">
      <c r="J127" s="25"/>
      <c r="O127" s="23"/>
      <c/>
      <c r="V127" s="19">
        <f t="shared" si="9"/>
        <v>42162</v>
      </c>
      <c s="230">
        <f t="shared" si="6"/>
        <v>6</v>
      </c>
      <c s="230">
        <f t="shared" si="7"/>
        <v>3</v>
      </c>
      <c s="230" t="str">
        <f t="shared" si="10"/>
        <v>P6W3</v>
      </c>
    </row>
    <row r="128" spans="10:25" ht="13.5">
      <c r="J128" s="25"/>
      <c r="O128" s="23"/>
      <c/>
      <c r="V128" s="19">
        <f t="shared" si="9"/>
        <v>42169</v>
      </c>
      <c s="230">
        <f t="shared" si="6"/>
        <v>6</v>
      </c>
      <c s="230">
        <f t="shared" si="7"/>
        <v>4</v>
      </c>
      <c s="230" t="str">
        <f t="shared" si="10"/>
        <v>P6W4</v>
      </c>
    </row>
    <row r="129" spans="10:25" ht="13.5">
      <c r="J129" s="25"/>
      <c r="O129" s="23"/>
      <c/>
      <c r="V129" s="19">
        <f t="shared" si="9"/>
        <v>42176</v>
      </c>
      <c s="230">
        <f t="shared" si="6"/>
        <v>7</v>
      </c>
      <c s="230">
        <f t="shared" si="7"/>
        <v>1</v>
      </c>
      <c s="230" t="str">
        <f t="shared" si="10"/>
        <v>P7W1</v>
      </c>
    </row>
    <row r="130" spans="10:25" ht="13.5">
      <c r="J130" s="25"/>
      <c r="O130" s="23"/>
      <c/>
      <c r="V130" s="19">
        <f t="shared" si="9"/>
        <v>42183</v>
      </c>
      <c s="230">
        <f t="shared" si="6"/>
        <v>7</v>
      </c>
      <c s="230">
        <f t="shared" si="7"/>
        <v>2</v>
      </c>
      <c s="230" t="str">
        <f t="shared" si="10"/>
        <v>P7W2</v>
      </c>
    </row>
    <row r="131" spans="10:25" ht="13.5">
      <c r="J131" s="25"/>
      <c r="O131" s="23"/>
      <c/>
      <c r="V131" s="19">
        <f t="shared" si="9"/>
        <v>42190</v>
      </c>
      <c s="230">
        <f t="shared" si="6"/>
        <v>7</v>
      </c>
      <c s="230">
        <f t="shared" si="7"/>
        <v>3</v>
      </c>
      <c s="230" t="str">
        <f t="shared" si="10"/>
        <v>P7W3</v>
      </c>
    </row>
    <row r="132" spans="10:25" ht="13.5">
      <c r="J132" s="25"/>
      <c r="O132" s="23"/>
      <c/>
      <c r="V132" s="19">
        <f t="shared" si="9"/>
        <v>42197</v>
      </c>
      <c s="230">
        <f t="shared" si="6"/>
        <v>7</v>
      </c>
      <c s="230">
        <f t="shared" si="7"/>
        <v>4</v>
      </c>
      <c s="230" t="str">
        <f t="shared" si="10"/>
        <v>P7W4</v>
      </c>
    </row>
    <row r="133" spans="10:25" ht="13.5">
      <c r="J133" s="25"/>
      <c r="O133" s="23"/>
      <c/>
      <c r="V133" s="19">
        <f t="shared" si="9"/>
        <v>42204</v>
      </c>
      <c s="230">
        <f t="shared" si="6"/>
        <v>8</v>
      </c>
      <c s="230">
        <f t="shared" si="7"/>
        <v>1</v>
      </c>
      <c s="230" t="str">
        <f t="shared" si="10"/>
        <v>P8W1</v>
      </c>
    </row>
    <row r="134" spans="10:25" ht="13.5">
      <c r="J134" s="25"/>
      <c r="O134" s="23"/>
      <c/>
      <c r="V134" s="19">
        <f t="shared" si="9"/>
        <v>42211</v>
      </c>
      <c s="230">
        <f t="shared" si="6"/>
        <v>8</v>
      </c>
      <c s="230">
        <f t="shared" si="7"/>
        <v>2</v>
      </c>
      <c s="230" t="str">
        <f t="shared" si="10"/>
        <v>P8W2</v>
      </c>
    </row>
    <row r="135" spans="10:25" ht="13.5">
      <c r="J135" s="25"/>
      <c r="O135" s="23"/>
      <c/>
      <c r="V135" s="19">
        <f t="shared" si="9"/>
        <v>42218</v>
      </c>
      <c s="230">
        <f t="shared" si="6"/>
        <v>8</v>
      </c>
      <c s="230">
        <f t="shared" si="7"/>
        <v>3</v>
      </c>
      <c s="230" t="str">
        <f t="shared" si="10"/>
        <v>P8W3</v>
      </c>
    </row>
    <row r="136" spans="10:25" ht="13.5">
      <c r="J136" s="25"/>
      <c r="O136" s="23"/>
      <c/>
      <c r="V136" s="19">
        <f t="shared" si="9"/>
        <v>42225</v>
      </c>
      <c s="230">
        <f t="shared" si="6"/>
        <v>8</v>
      </c>
      <c s="230">
        <f t="shared" si="7"/>
        <v>4</v>
      </c>
      <c s="230" t="str">
        <f t="shared" si="10"/>
        <v>P8W4</v>
      </c>
    </row>
    <row r="137" spans="10:25" ht="13.5">
      <c r="J137" s="25"/>
      <c r="O137" s="23"/>
      <c/>
      <c r="V137" s="19">
        <f t="shared" si="9"/>
        <v>42232</v>
      </c>
      <c s="230">
        <f t="shared" ref="W137:W157" si="11">IF(W133+1=14,1,W133+1)</f>
        <v>9</v>
      </c>
      <c s="230">
        <f t="shared" ref="X137:X157" si="12">X133</f>
        <v>1</v>
      </c>
      <c s="230" t="str">
        <f t="shared" si="10"/>
        <v>P9W1</v>
      </c>
    </row>
    <row r="138" spans="10:25" ht="13.5">
      <c r="J138" s="25"/>
      <c r="O138" s="23"/>
      <c/>
      <c r="V138" s="19">
        <f t="shared" si="9"/>
        <v>42239</v>
      </c>
      <c s="230">
        <f t="shared" si="11"/>
        <v>9</v>
      </c>
      <c s="230">
        <f t="shared" si="12"/>
        <v>2</v>
      </c>
      <c s="230" t="str">
        <f t="shared" si="10"/>
        <v>P9W2</v>
      </c>
    </row>
    <row r="139" spans="10:25" ht="13.5">
      <c r="J139" s="25"/>
      <c r="O139" s="23"/>
      <c/>
      <c r="V139" s="19">
        <f t="shared" si="9"/>
        <v>42246</v>
      </c>
      <c s="230">
        <f t="shared" si="11"/>
        <v>9</v>
      </c>
      <c s="230">
        <f t="shared" si="12"/>
        <v>3</v>
      </c>
      <c s="230" t="str">
        <f t="shared" si="10"/>
        <v>P9W3</v>
      </c>
    </row>
    <row r="140" spans="10:25" ht="13.5">
      <c r="J140" s="25"/>
      <c r="O140" s="23"/>
      <c/>
      <c r="V140" s="19">
        <f t="shared" ref="V140:V157" si="13">V139+7</f>
        <v>42253</v>
      </c>
      <c s="230">
        <f t="shared" si="11"/>
        <v>9</v>
      </c>
      <c s="230">
        <f t="shared" si="12"/>
        <v>4</v>
      </c>
      <c s="230" t="str">
        <f t="shared" si="10"/>
        <v>P9W4</v>
      </c>
    </row>
    <row r="141" spans="10:25" ht="13.5">
      <c r="J141" s="25"/>
      <c r="O141" s="23"/>
      <c/>
      <c r="V141" s="19">
        <f t="shared" si="13"/>
        <v>42260</v>
      </c>
      <c s="230">
        <f t="shared" si="11"/>
        <v>10</v>
      </c>
      <c s="230">
        <f t="shared" si="12"/>
        <v>1</v>
      </c>
      <c s="230" t="str">
        <f t="shared" si="10"/>
        <v>P10W1</v>
      </c>
    </row>
    <row r="142" spans="10:25" ht="13.5">
      <c r="J142" s="25"/>
      <c r="O142" s="23"/>
      <c/>
      <c r="V142" s="19">
        <f t="shared" si="13"/>
        <v>42267</v>
      </c>
      <c s="230">
        <f t="shared" si="11"/>
        <v>10</v>
      </c>
      <c s="230">
        <f t="shared" si="12"/>
        <v>2</v>
      </c>
      <c s="230" t="str">
        <f t="shared" si="10"/>
        <v>P10W2</v>
      </c>
    </row>
    <row r="143" spans="10:25" ht="13.5">
      <c r="J143" s="25"/>
      <c r="O143" s="23"/>
      <c/>
      <c r="V143" s="19">
        <f t="shared" si="13"/>
        <v>42274</v>
      </c>
      <c s="230">
        <f t="shared" si="11"/>
        <v>10</v>
      </c>
      <c s="230">
        <f t="shared" si="12"/>
        <v>3</v>
      </c>
      <c s="230" t="str">
        <f t="shared" si="10"/>
        <v>P10W3</v>
      </c>
    </row>
    <row r="144" spans="10:25" ht="13.5">
      <c r="J144" s="25"/>
      <c r="O144" s="23"/>
      <c/>
      <c r="V144" s="19">
        <f t="shared" si="13"/>
        <v>42281</v>
      </c>
      <c s="230">
        <f t="shared" si="11"/>
        <v>10</v>
      </c>
      <c s="230">
        <f t="shared" si="12"/>
        <v>4</v>
      </c>
      <c s="230" t="str">
        <f t="shared" si="10"/>
        <v>P10W4</v>
      </c>
    </row>
    <row r="145" spans="10:25" ht="13.5">
      <c r="J145" s="25"/>
      <c r="O145" s="23"/>
      <c/>
      <c r="V145" s="19">
        <f t="shared" si="13"/>
        <v>42288</v>
      </c>
      <c s="230">
        <f t="shared" si="11"/>
        <v>11</v>
      </c>
      <c s="230">
        <f t="shared" si="12"/>
        <v>1</v>
      </c>
      <c s="230" t="str">
        <f t="shared" si="10"/>
        <v>P11W1</v>
      </c>
    </row>
    <row r="146" spans="10:25" ht="13.5">
      <c r="J146" s="25"/>
      <c r="O146" s="23"/>
      <c/>
      <c r="V146" s="19">
        <f t="shared" si="13"/>
        <v>42295</v>
      </c>
      <c s="230">
        <f t="shared" si="11"/>
        <v>11</v>
      </c>
      <c s="230">
        <f t="shared" si="12"/>
        <v>2</v>
      </c>
      <c s="230" t="str">
        <f t="shared" si="10"/>
        <v>P11W2</v>
      </c>
    </row>
    <row r="147" spans="10:25" ht="13.5">
      <c r="J147" s="25"/>
      <c r="O147" s="23"/>
      <c/>
      <c r="V147" s="19">
        <f t="shared" si="13"/>
        <v>42302</v>
      </c>
      <c s="230">
        <f t="shared" si="11"/>
        <v>11</v>
      </c>
      <c s="230">
        <f t="shared" si="12"/>
        <v>3</v>
      </c>
      <c s="230" t="str">
        <f t="shared" si="10"/>
        <v>P11W3</v>
      </c>
    </row>
    <row r="148" spans="10:25" ht="13.5">
      <c r="J148" s="25"/>
      <c r="O148" s="23"/>
      <c/>
      <c r="V148" s="19">
        <f t="shared" si="13"/>
        <v>42309</v>
      </c>
      <c s="230">
        <f t="shared" si="11"/>
        <v>11</v>
      </c>
      <c s="230">
        <f t="shared" si="12"/>
        <v>4</v>
      </c>
      <c s="230" t="str">
        <f t="shared" si="10"/>
        <v>P11W4</v>
      </c>
    </row>
    <row r="149" spans="10:25" ht="13.5">
      <c r="J149" s="25"/>
      <c r="O149" s="23"/>
      <c/>
      <c r="V149" s="19">
        <f t="shared" si="13"/>
        <v>42316</v>
      </c>
      <c s="230">
        <f t="shared" si="11"/>
        <v>12</v>
      </c>
      <c s="230">
        <f t="shared" si="12"/>
        <v>1</v>
      </c>
      <c s="230" t="str">
        <f t="shared" si="10"/>
        <v>P12W1</v>
      </c>
    </row>
    <row r="150" spans="10:25" ht="13.5">
      <c r="J150" s="25"/>
      <c r="O150" s="23"/>
      <c/>
      <c r="V150" s="19">
        <f t="shared" si="13"/>
        <v>42323</v>
      </c>
      <c s="230">
        <f t="shared" si="11"/>
        <v>12</v>
      </c>
      <c s="230">
        <f t="shared" si="12"/>
        <v>2</v>
      </c>
      <c s="230" t="str">
        <f t="shared" si="10"/>
        <v>P12W2</v>
      </c>
    </row>
    <row r="151" spans="15:25" ht="12.75">
      <c r="O151" s="23"/>
      <c/>
      <c r="V151" s="19">
        <f t="shared" si="13"/>
        <v>42330</v>
      </c>
      <c s="230">
        <f t="shared" si="11"/>
        <v>12</v>
      </c>
      <c s="230">
        <f t="shared" si="12"/>
        <v>3</v>
      </c>
      <c s="230" t="str">
        <f t="shared" si="10"/>
        <v>P12W3</v>
      </c>
    </row>
    <row r="152" spans="15:25" ht="12.75">
      <c r="O152" s="23"/>
      <c/>
      <c r="V152" s="19">
        <f t="shared" si="13"/>
        <v>42337</v>
      </c>
      <c s="230">
        <f t="shared" si="11"/>
        <v>12</v>
      </c>
      <c s="230">
        <f t="shared" si="12"/>
        <v>4</v>
      </c>
      <c s="230" t="str">
        <f t="shared" si="10"/>
        <v>P12W4</v>
      </c>
    </row>
    <row r="153" spans="15:25" ht="12.75">
      <c r="O153" s="23"/>
      <c/>
      <c r="V153" s="19">
        <f t="shared" si="13"/>
        <v>42344</v>
      </c>
      <c s="230">
        <f t="shared" si="11"/>
        <v>13</v>
      </c>
      <c s="230">
        <f t="shared" si="12"/>
        <v>1</v>
      </c>
      <c s="230" t="str">
        <f t="shared" si="10"/>
        <v>P13W1</v>
      </c>
    </row>
    <row r="154" spans="15:25" ht="12.75">
      <c r="O154" s="23"/>
      <c/>
      <c r="V154" s="19">
        <f t="shared" si="13"/>
        <v>42351</v>
      </c>
      <c s="230">
        <f t="shared" si="11"/>
        <v>13</v>
      </c>
      <c s="230">
        <f t="shared" si="12"/>
        <v>2</v>
      </c>
      <c s="230" t="str">
        <f t="shared" si="10"/>
        <v>P13W2</v>
      </c>
    </row>
    <row r="155" spans="15:25" ht="12.75">
      <c r="O155" s="23"/>
      <c/>
      <c r="V155" s="19">
        <f t="shared" si="13"/>
        <v>42358</v>
      </c>
      <c s="230">
        <f t="shared" si="11"/>
        <v>13</v>
      </c>
      <c s="230">
        <f t="shared" si="12"/>
        <v>3</v>
      </c>
      <c s="230" t="str">
        <f t="shared" si="10"/>
        <v>P13W3</v>
      </c>
    </row>
    <row r="156" spans="15:25" ht="12.75">
      <c r="O156" s="23"/>
      <c/>
      <c r="V156" s="19">
        <f t="shared" si="13"/>
        <v>42365</v>
      </c>
      <c s="230">
        <f t="shared" si="11"/>
        <v>13</v>
      </c>
      <c s="230">
        <f t="shared" si="12"/>
        <v>4</v>
      </c>
      <c s="230" t="str">
        <f t="shared" si="10"/>
        <v>P13W4</v>
      </c>
    </row>
    <row r="157" spans="15:25" ht="12.75">
      <c r="O157" s="23"/>
      <c/>
      <c r="V157" s="19">
        <f t="shared" si="13"/>
        <v>42372</v>
      </c>
      <c s="230">
        <f t="shared" si="11"/>
        <v>1</v>
      </c>
      <c s="230">
        <f t="shared" si="12"/>
        <v>1</v>
      </c>
      <c s="230" t="str">
        <f t="shared" si="10"/>
        <v>P1W1</v>
      </c>
    </row>
    <row r="158" spans="15:16" ht="12.75">
      <c r="O158" s="23"/>
      <c/>
    </row>
    <row r="159" spans="15:16" ht="12.75">
      <c r="O159" s="23"/>
      <c/>
    </row>
    <row r="160" spans="15:16" ht="12.75">
      <c r="O160" s="23"/>
      <c/>
    </row>
    <row r="161" spans="15:16" ht="12.75">
      <c r="O161" s="23"/>
      <c/>
    </row>
    <row r="162" spans="15:16" ht="12.75">
      <c r="O162" s="23"/>
      <c/>
    </row>
    <row r="163" spans="15:16" ht="12.75">
      <c r="O163" s="23"/>
      <c/>
    </row>
    <row r="164" spans="15:16" ht="12.75">
      <c r="O164" s="23"/>
      <c/>
    </row>
    <row r="165" spans="15:16" ht="12.75">
      <c r="O165" s="23"/>
      <c/>
    </row>
    <row r="166" spans="15:16" ht="12.75">
      <c r="O166" s="23"/>
      <c/>
    </row>
    <row r="167" spans="15:16" ht="12.75">
      <c r="O167" s="23"/>
      <c/>
    </row>
    <row r="168" spans="15:16" ht="12.75">
      <c r="O168" s="23"/>
      <c/>
    </row>
    <row r="169" spans="15:16" ht="12.75">
      <c r="O169" s="23"/>
      <c/>
    </row>
    <row r="170" spans="15:16" ht="12.75">
      <c r="O170" s="23"/>
      <c/>
    </row>
    <row r="171" spans="15:16" ht="12.75">
      <c r="O171" s="23"/>
      <c/>
    </row>
    <row r="172" spans="15:16" ht="12.75">
      <c r="O172" s="23"/>
      <c/>
    </row>
    <row r="173" spans="15:16" ht="12.75">
      <c r="O173" s="23"/>
      <c/>
    </row>
    <row r="174" spans="15:16" ht="12.75">
      <c r="O174" s="23"/>
      <c/>
    </row>
    <row r="175" spans="15:16" ht="12.75">
      <c r="O175" s="23"/>
      <c/>
    </row>
    <row r="176" spans="15:16" ht="12.75">
      <c r="O176" s="23"/>
      <c/>
    </row>
    <row r="177" spans="15:16" ht="12.75">
      <c r="O177" s="23"/>
      <c/>
    </row>
    <row r="178" spans="15:16" ht="12.75">
      <c r="O178" s="23"/>
      <c/>
    </row>
    <row r="179" spans="15:16" ht="12.75">
      <c r="O179" s="23"/>
      <c/>
    </row>
    <row r="180" spans="15:16" ht="12.75">
      <c r="O180" s="23"/>
      <c/>
    </row>
    <row r="181" spans="15:16" ht="12.75">
      <c r="O181" s="23"/>
      <c/>
    </row>
    <row r="182" spans="15:16" ht="12.75">
      <c r="O182" s="23"/>
      <c/>
    </row>
    <row r="183" spans="15:16" ht="12.75">
      <c r="O183" s="23"/>
      <c/>
    </row>
    <row r="184" spans="15:16" ht="12.75">
      <c r="O184" s="23"/>
      <c/>
    </row>
    <row r="185" spans="15:16" ht="12.75">
      <c r="O185" s="23"/>
      <c/>
    </row>
    <row r="186" spans="15:16" ht="12.75">
      <c r="O186" s="23"/>
      <c/>
    </row>
    <row r="187" spans="15:16" ht="12.75">
      <c r="O187" s="23"/>
      <c/>
    </row>
    <row r="188" spans="15:16" ht="12.75">
      <c r="O188" s="23"/>
      <c/>
    </row>
    <row r="189" spans="15:16" ht="12.75">
      <c r="O189" s="23"/>
      <c/>
    </row>
    <row r="190" spans="15:16" ht="12.75">
      <c r="O190" s="23"/>
      <c/>
    </row>
    <row r="191" spans="15:16" ht="12.75">
      <c r="O191" s="23"/>
      <c/>
    </row>
    <row r="192" spans="15:16" ht="12.75">
      <c r="O192" s="23"/>
      <c/>
    </row>
    <row r="193" spans="15:16" ht="12.75">
      <c r="O193" s="23"/>
      <c/>
    </row>
    <row r="194" spans="15:16" ht="12.75">
      <c r="O194" s="23"/>
      <c/>
    </row>
    <row r="195" spans="15:16" ht="12.75">
      <c r="O195" s="23"/>
      <c/>
    </row>
    <row r="196" spans="15:16" ht="12.75">
      <c r="O196" s="23"/>
      <c/>
    </row>
    <row r="197" spans="15:16" ht="12.75">
      <c r="O197" s="23"/>
      <c/>
    </row>
    <row r="198" spans="15:16" ht="12.75">
      <c r="O198" s="23"/>
      <c/>
    </row>
    <row r="199" spans="15:16" ht="12.75">
      <c r="O199" s="23"/>
      <c/>
    </row>
    <row r="200" spans="15:16" ht="12.75">
      <c r="O200" s="23"/>
      <c/>
    </row>
    <row r="201" spans="15:16" ht="12.75">
      <c r="O201" s="23"/>
      <c/>
    </row>
    <row r="202" spans="15:16" ht="12.75">
      <c r="O202" s="23"/>
      <c/>
    </row>
    <row r="203" spans="15:16" ht="12.75">
      <c r="O203" s="23"/>
      <c/>
    </row>
    <row r="204" spans="15:16" ht="12.75">
      <c r="O204" s="23"/>
      <c/>
    </row>
    <row r="205" spans="15:16" ht="12.75">
      <c r="O205" s="23"/>
      <c/>
    </row>
    <row r="206" spans="15:16" ht="12.75">
      <c r="O206" s="23"/>
      <c/>
    </row>
    <row r="207" spans="15:16" ht="12.75">
      <c r="O207" s="23"/>
      <c/>
    </row>
    <row r="208" spans="15:16" ht="12.75">
      <c r="O208" s="23"/>
      <c/>
    </row>
    <row r="209" spans="15:16" ht="12.75">
      <c r="O209" s="23"/>
      <c/>
    </row>
    <row r="210" spans="15:16" ht="12.75">
      <c r="O210" s="23"/>
      <c/>
    </row>
    <row r="211" spans="15:16" ht="12.75">
      <c r="O211" s="23"/>
      <c/>
    </row>
    <row r="212" spans="15:16" ht="12.75">
      <c r="O212" s="23"/>
      <c/>
    </row>
    <row r="213" spans="15:16" ht="12.75">
      <c r="O213" s="23"/>
      <c/>
    </row>
    <row r="214" spans="15:16" ht="12.75">
      <c r="O214" s="23"/>
      <c/>
    </row>
    <row r="215" spans="15:16" ht="12.75">
      <c r="O215" s="23"/>
      <c/>
    </row>
    <row r="216" spans="15:16" ht="12.75">
      <c r="O216" s="23"/>
      <c/>
    </row>
    <row r="217" spans="15:16" ht="12.75">
      <c r="O217" s="23"/>
      <c/>
    </row>
    <row r="218" spans="15:16" ht="12.75">
      <c r="O218" s="23"/>
      <c/>
    </row>
    <row r="219" spans="15:16" ht="12.75">
      <c r="O219" s="23"/>
      <c/>
    </row>
    <row r="220" spans="15:16" ht="12.75">
      <c r="O220" s="23"/>
      <c/>
    </row>
    <row r="221" spans="15:16" ht="12.75">
      <c r="O221" s="23"/>
      <c/>
    </row>
    <row r="222" spans="15:16" ht="12.75">
      <c r="O222" s="23"/>
      <c/>
    </row>
    <row r="223" spans="15:16" ht="12.75">
      <c r="O223" s="23"/>
      <c/>
    </row>
    <row r="224" spans="15:16" ht="12.75">
      <c r="O224" s="23"/>
      <c/>
    </row>
    <row r="225" spans="15:16" ht="12.75">
      <c r="O225" s="23"/>
      <c/>
    </row>
    <row r="226" spans="15:16" ht="12.75">
      <c r="O226" s="23"/>
      <c/>
    </row>
    <row r="227" spans="15:16" ht="12.75">
      <c r="O227" s="23"/>
      <c/>
    </row>
    <row r="228" spans="15:16" ht="12.75">
      <c r="O228" s="23"/>
      <c/>
    </row>
    <row r="229" spans="15:16" ht="12.75">
      <c r="O229" s="23"/>
      <c/>
    </row>
    <row r="230" spans="15:16" ht="12.75">
      <c r="O230" s="23"/>
      <c/>
    </row>
    <row r="231" spans="15:16" ht="12.75">
      <c r="O231" s="23"/>
      <c/>
    </row>
    <row r="232" spans="15:16" ht="12.75">
      <c r="O232" s="23"/>
      <c/>
    </row>
    <row r="233" spans="15:16" ht="12.75">
      <c r="O233" s="23"/>
      <c/>
    </row>
    <row r="234" spans="15:16" ht="12.75">
      <c r="O234" s="23"/>
      <c/>
    </row>
    <row r="235" spans="15:16" ht="12.75">
      <c r="O235" s="23"/>
      <c/>
    </row>
    <row r="236" spans="15:16" ht="12.75">
      <c r="O236" s="23"/>
      <c/>
    </row>
    <row r="237" spans="15:16" ht="12.75">
      <c r="O237" s="23"/>
      <c/>
    </row>
    <row r="238" spans="15:16" ht="12.75">
      <c r="O238" s="23"/>
      <c/>
    </row>
    <row r="239" spans="15:16" ht="12.75">
      <c r="O239" s="23"/>
      <c/>
    </row>
    <row r="240" spans="15:16" ht="12.75">
      <c r="O240" s="23"/>
      <c/>
    </row>
    <row r="241" spans="15:16" ht="12.75">
      <c r="O241" s="23"/>
      <c/>
    </row>
    <row r="242" spans="15:16" ht="12.75">
      <c r="O242" s="23"/>
      <c/>
    </row>
    <row r="243" spans="15:16" ht="12.75">
      <c r="O243" s="23"/>
      <c/>
    </row>
    <row r="244" spans="15:16" ht="12.75">
      <c r="O244" s="23"/>
      <c/>
    </row>
    <row r="245" spans="15:16" ht="12.75">
      <c r="O245" s="23"/>
      <c/>
    </row>
    <row r="246" spans="15:16" ht="12.75">
      <c r="O246" s="23"/>
      <c/>
    </row>
    <row r="247" spans="15:16" ht="12.75">
      <c r="O247" s="23"/>
      <c/>
    </row>
    <row r="248" spans="15:16" ht="12.75">
      <c r="O248" s="23"/>
      <c/>
    </row>
    <row r="249" spans="15:16" ht="12.75">
      <c r="O249" s="23"/>
      <c/>
    </row>
    <row r="250" spans="15:16" ht="12.75">
      <c r="O250" s="23"/>
      <c/>
    </row>
    <row r="251" spans="15:16" ht="12.75">
      <c r="O251" s="23"/>
      <c/>
    </row>
    <row r="252" spans="15:16" ht="12.75">
      <c r="O252" s="23"/>
      <c/>
    </row>
    <row r="253" spans="15:16" ht="12.75">
      <c r="O253" s="23"/>
      <c/>
    </row>
    <row r="254" spans="15:16" ht="12.75">
      <c r="O254" s="23"/>
      <c/>
    </row>
    <row r="255" spans="15:16" ht="12.75">
      <c r="O255" s="23"/>
      <c/>
    </row>
    <row r="256" spans="15:16" ht="12.75">
      <c r="O256" s="23"/>
      <c/>
    </row>
    <row r="257" spans="15:16" ht="12.75">
      <c r="O257" s="23"/>
      <c/>
    </row>
    <row r="258" spans="15:16" ht="12.75">
      <c r="O258" s="23"/>
      <c/>
    </row>
    <row r="259" spans="15:16" ht="12.75">
      <c r="O259" s="23"/>
      <c/>
    </row>
    <row r="260" spans="15:16" ht="12.75">
      <c r="O260" s="23"/>
      <c/>
    </row>
    <row r="261" spans="15:16" ht="12.75">
      <c r="O261" s="23"/>
      <c/>
    </row>
    <row r="262" spans="15:16" ht="12.75">
      <c r="O262" s="23"/>
      <c/>
    </row>
    <row r="263" spans="15:16" ht="12.75">
      <c r="O263" s="23"/>
      <c/>
    </row>
    <row r="264" spans="15:16" ht="12.75">
      <c r="O264" s="23"/>
      <c/>
    </row>
    <row r="265" spans="15:16" ht="12.75">
      <c r="O265" s="23"/>
      <c/>
    </row>
    <row r="266" spans="15:16" ht="12.75">
      <c r="O266" s="23"/>
      <c/>
    </row>
    <row r="267" spans="15:16" ht="12.75">
      <c r="O267" s="23"/>
      <c/>
    </row>
    <row r="268" spans="15:16" ht="12.75">
      <c r="O268" s="23"/>
      <c/>
    </row>
    <row r="269" spans="15:16" ht="12.75">
      <c r="O269" s="23"/>
      <c/>
    </row>
    <row r="270" spans="15:16" ht="12.75">
      <c r="O270" s="23"/>
      <c/>
    </row>
    <row r="271" spans="15:16" ht="12.75">
      <c r="O271" s="23"/>
      <c/>
    </row>
    <row r="272" spans="15:16" ht="12.75">
      <c r="O272" s="23"/>
      <c/>
    </row>
    <row r="273" spans="15:16" ht="12.75">
      <c r="O273" s="23"/>
      <c/>
    </row>
    <row r="274" spans="15:16" ht="12.75">
      <c r="O274" s="23"/>
      <c/>
    </row>
    <row r="275" spans="15:16" ht="12.75">
      <c r="O275" s="23"/>
      <c/>
    </row>
    <row r="276" spans="15:16" ht="12.75">
      <c r="O276" s="23"/>
      <c/>
    </row>
    <row r="277" spans="15:16" ht="12.75">
      <c r="O277" s="23"/>
      <c/>
    </row>
    <row r="278" spans="15:16" ht="12.75">
      <c r="O278" s="23"/>
      <c/>
    </row>
    <row r="279" spans="15:16" ht="12.75">
      <c r="O279" s="23"/>
      <c/>
    </row>
    <row r="280" spans="15:16" ht="12.75">
      <c r="O280" s="23"/>
      <c/>
    </row>
    <row r="281" spans="15:16" ht="12.75">
      <c r="O281" s="23"/>
      <c/>
    </row>
    <row r="282" spans="15:16" ht="12.75">
      <c r="O282" s="23"/>
      <c/>
    </row>
    <row r="283" spans="15:16" ht="12.75">
      <c r="O283" s="23"/>
      <c/>
    </row>
    <row r="284" spans="15:16" ht="12.75">
      <c r="O284" s="23"/>
      <c/>
    </row>
    <row r="285" spans="15:16" ht="12.75">
      <c r="O285" s="23"/>
      <c/>
    </row>
    <row r="286" spans="15:16" ht="12.75">
      <c r="O286" s="23"/>
      <c/>
    </row>
    <row r="287" spans="15:16" ht="12.75">
      <c r="O287" s="23"/>
      <c/>
    </row>
    <row r="288" spans="15:16" ht="12.75">
      <c r="O288" s="23"/>
      <c/>
    </row>
    <row r="289" spans="15:16" ht="12.75">
      <c r="O289" s="23"/>
      <c/>
    </row>
    <row r="290" spans="15:16" ht="12.75">
      <c r="O290" s="23"/>
      <c/>
    </row>
    <row r="291" spans="15:16" ht="12.75">
      <c r="O291" s="23"/>
      <c/>
    </row>
    <row r="292" spans="15:16" ht="12.75">
      <c r="O292" s="23"/>
      <c/>
    </row>
    <row r="293" spans="15:16" ht="12.75">
      <c r="O293" s="23"/>
      <c/>
    </row>
    <row r="294" spans="15:16" ht="12.75">
      <c r="O294" s="23"/>
      <c/>
    </row>
    <row r="295" spans="15:16" ht="12.75">
      <c r="O295" s="23"/>
      <c/>
    </row>
    <row r="296" spans="15:16" ht="12.75">
      <c r="O296" s="23"/>
      <c/>
    </row>
    <row r="297" spans="15:16" ht="12.75">
      <c r="O297" s="23"/>
      <c/>
    </row>
    <row r="298" spans="15:16" ht="12.75">
      <c r="O298" s="23"/>
      <c/>
    </row>
    <row r="299" spans="15:16" ht="12.75">
      <c r="O299" s="23"/>
      <c/>
    </row>
    <row r="300" spans="15:16" ht="12.75">
      <c r="O300" s="23"/>
      <c/>
    </row>
    <row r="301" spans="15:16" ht="12.75">
      <c r="O301" s="23"/>
      <c/>
    </row>
    <row r="302" spans="15:16" ht="12.75">
      <c r="O302" s="23"/>
      <c/>
    </row>
    <row r="303" spans="15:16" ht="12.75">
      <c r="O303" s="23"/>
      <c/>
    </row>
    <row r="304" spans="15:16" ht="12.75">
      <c r="O304" s="23"/>
      <c/>
    </row>
    <row r="305" spans="15:16" ht="12.75">
      <c r="O305" s="23"/>
      <c/>
    </row>
    <row r="306" spans="15:16" ht="12.75">
      <c r="O306" s="23"/>
      <c/>
    </row>
    <row r="307" spans="15:16" ht="12.75">
      <c r="O307" s="23"/>
      <c/>
    </row>
    <row r="308" spans="15:16" ht="12.75">
      <c r="O308" s="23"/>
      <c/>
    </row>
    <row r="309" spans="15:16" ht="12.75">
      <c r="O309" s="23"/>
      <c/>
    </row>
    <row r="310" spans="15:16" ht="12.75">
      <c r="O310" s="23"/>
      <c/>
    </row>
    <row r="311" spans="15:16" ht="12.75">
      <c r="O311" s="23"/>
      <c/>
    </row>
    <row r="312" spans="15:16" ht="12.75">
      <c r="O312" s="23"/>
      <c/>
    </row>
    <row r="313" spans="15:16" ht="12.75">
      <c r="O313" s="23"/>
      <c/>
    </row>
    <row r="314" spans="15:16" ht="12.75">
      <c r="O314" s="23"/>
      <c/>
    </row>
    <row r="315" spans="15:16" ht="12.75">
      <c r="O315" s="23"/>
      <c/>
    </row>
    <row r="316" spans="15:16" ht="12.75">
      <c r="O316" s="23"/>
      <c/>
    </row>
    <row r="317" spans="15:16" ht="12.75">
      <c r="O317" s="23"/>
      <c/>
    </row>
    <row r="318" spans="15:16" ht="12.75">
      <c r="O318" s="23"/>
      <c/>
    </row>
    <row r="319" spans="15:16" ht="12.75">
      <c r="O319" s="23"/>
      <c/>
    </row>
    <row r="320" spans="15:16" ht="12.75">
      <c r="O320" s="23"/>
      <c/>
    </row>
    <row r="321" spans="15:16" ht="12.75">
      <c r="O321" s="23"/>
      <c/>
    </row>
    <row r="322" spans="15:16" ht="12.75">
      <c r="O322" s="23"/>
      <c/>
    </row>
    <row r="323" spans="15:16" ht="12.75">
      <c r="O323" s="23"/>
      <c/>
    </row>
    <row r="324" spans="15:16" ht="12.75">
      <c r="O324" s="23"/>
      <c/>
    </row>
    <row r="325" spans="15:16" ht="12.75">
      <c r="O325" s="23"/>
      <c/>
    </row>
    <row r="326" spans="15:16" ht="12.75">
      <c r="O326" s="23"/>
      <c/>
    </row>
    <row r="327" spans="15:16" ht="12.75">
      <c r="O327" s="23"/>
      <c/>
    </row>
    <row r="328" spans="15:16" ht="12.75">
      <c r="O328" s="23"/>
      <c/>
    </row>
    <row r="329" spans="15:16" ht="12.75">
      <c r="O329" s="23"/>
      <c/>
    </row>
    <row r="330" spans="15:16" ht="12.75">
      <c r="O330" s="23"/>
      <c/>
    </row>
    <row r="331" spans="15:16" ht="12.75">
      <c r="O331" s="23"/>
      <c/>
    </row>
    <row r="332" spans="15:16" ht="12.75">
      <c r="O332" s="23"/>
      <c/>
    </row>
    <row r="333" spans="15:16" ht="12.75">
      <c r="O333" s="23"/>
      <c/>
    </row>
    <row r="334" spans="15:16" ht="12.75">
      <c r="O334" s="23"/>
      <c/>
    </row>
    <row r="335" spans="15:16" ht="12.75">
      <c r="O335" s="23"/>
      <c/>
    </row>
    <row r="336" spans="15:16" ht="12.75">
      <c r="O336" s="23"/>
      <c/>
    </row>
    <row r="337" spans="15:16" ht="12.75">
      <c r="O337" s="23"/>
      <c/>
    </row>
    <row r="338" spans="15:16" ht="12.75">
      <c r="O338" s="23"/>
      <c/>
    </row>
    <row r="339" spans="15:16" ht="12.75">
      <c r="O339" s="23"/>
      <c/>
    </row>
    <row r="340" spans="15:16" ht="12.75">
      <c r="O340" s="23"/>
      <c/>
    </row>
    <row r="341" spans="15:16" ht="12.75">
      <c r="O341" s="23"/>
      <c/>
    </row>
    <row r="342" spans="15:16" ht="12.75">
      <c r="O342" s="23"/>
      <c/>
    </row>
    <row r="343" spans="15:16" ht="12.75">
      <c r="O343" s="23"/>
      <c/>
    </row>
    <row r="344" spans="15:16" ht="12.75">
      <c r="O344" s="23"/>
      <c/>
    </row>
    <row r="345" spans="15:16" ht="12.75">
      <c r="O345" s="23"/>
      <c/>
    </row>
    <row r="346" spans="15:16" ht="12.75">
      <c r="O346" s="23"/>
      <c/>
    </row>
    <row r="347" spans="15:16" ht="12.75">
      <c r="O347" s="23"/>
      <c/>
    </row>
    <row r="348" spans="15:16" ht="12.75">
      <c r="O348" s="23"/>
      <c/>
    </row>
    <row r="349" spans="15:16" ht="12.75">
      <c r="O349" s="23"/>
      <c/>
    </row>
    <row r="350" spans="15:16" ht="12.75">
      <c r="O350" s="23"/>
      <c/>
    </row>
    <row r="351" spans="15:16" ht="12.75">
      <c r="O351" s="23"/>
      <c/>
    </row>
    <row r="352" spans="15:16" ht="12.75">
      <c r="O352" s="23"/>
      <c/>
    </row>
    <row r="353" spans="15:16" ht="12.75">
      <c r="O353" s="23"/>
      <c/>
    </row>
    <row r="354" spans="15:16" ht="12.75">
      <c r="O354" s="23"/>
      <c/>
    </row>
    <row r="355" spans="15:16" ht="12.75">
      <c r="O355" s="23"/>
      <c/>
    </row>
    <row r="356" spans="15:16" ht="12.75">
      <c r="O356" s="23"/>
      <c/>
    </row>
    <row r="357" spans="15:16" ht="12.75">
      <c r="O357" s="23"/>
      <c/>
    </row>
    <row r="358" spans="15:16" ht="12.75">
      <c r="O358" s="23"/>
      <c/>
    </row>
    <row r="359" spans="15:16" ht="12.75">
      <c r="O359" s="23"/>
      <c/>
    </row>
    <row r="360" spans="15:16" ht="12.75">
      <c r="O360" s="23"/>
      <c/>
    </row>
    <row r="361" spans="15:16" ht="12.75">
      <c r="O361" s="23"/>
      <c/>
    </row>
    <row r="362" spans="15:16" ht="12.75">
      <c r="O362" s="23"/>
      <c/>
    </row>
    <row r="363" spans="15:16" ht="12.75">
      <c r="O363" s="23"/>
      <c/>
    </row>
    <row r="364" spans="15:16" ht="12.75">
      <c r="O364" s="23"/>
      <c/>
    </row>
    <row r="365" spans="15:16" ht="12.75">
      <c r="O365" s="23"/>
      <c/>
    </row>
    <row r="366" spans="15:16" ht="12.75">
      <c r="O366" s="23"/>
      <c/>
    </row>
    <row r="367" spans="15:16" ht="12.75">
      <c r="O367" s="23"/>
      <c/>
    </row>
    <row r="368" spans="15:16" ht="12.75">
      <c r="O368" s="23"/>
      <c/>
    </row>
    <row r="369" spans="15:16" ht="12.75">
      <c r="O369" s="23"/>
      <c/>
    </row>
    <row r="370" spans="15:16" ht="12.75">
      <c r="O370" s="23"/>
      <c/>
    </row>
    <row r="371" spans="15:16" ht="12.75">
      <c r="O371" s="23"/>
      <c/>
    </row>
    <row r="372" spans="15:16" ht="12.75">
      <c r="O372" s="23"/>
      <c/>
    </row>
    <row r="373" spans="15:16" ht="12.75">
      <c r="O373" s="23"/>
      <c/>
    </row>
    <row r="374" spans="15:16" ht="12.75">
      <c r="O374" s="23"/>
      <c/>
    </row>
    <row r="375" spans="15:16" ht="12.75">
      <c r="O375" s="23"/>
      <c/>
    </row>
    <row r="376" spans="15:16" ht="12.75">
      <c r="O376" s="23"/>
      <c/>
    </row>
    <row r="377" spans="15:16" ht="12.75">
      <c r="O377" s="23"/>
      <c/>
    </row>
    <row r="378" spans="15:16" ht="12.75">
      <c r="O378" s="23"/>
      <c/>
    </row>
    <row r="379" spans="15:16" ht="12.75">
      <c r="O379" s="23"/>
      <c/>
    </row>
    <row r="380" spans="15:16" ht="12.75">
      <c r="O380" s="23"/>
      <c/>
    </row>
    <row r="381" spans="15:16" ht="12.75">
      <c r="O381" s="23"/>
      <c/>
    </row>
    <row r="382" spans="15:16" ht="12.75">
      <c r="O382" s="23"/>
      <c/>
    </row>
    <row r="383" spans="15:16" ht="12.75">
      <c r="O383" s="23"/>
      <c/>
    </row>
    <row r="384" spans="15:16" ht="12.75">
      <c r="O384" s="23"/>
      <c/>
    </row>
    <row r="385" spans="15:16" ht="12.75">
      <c r="O385" s="23"/>
      <c/>
    </row>
    <row r="386" spans="15:16" ht="12.75">
      <c r="O386" s="23"/>
      <c/>
    </row>
    <row r="387" spans="15:16" ht="12.75">
      <c r="O387" s="23"/>
      <c/>
    </row>
    <row r="388" spans="15:16" ht="12.75">
      <c r="O388" s="23"/>
      <c/>
    </row>
    <row r="389" spans="15:16" ht="12.75">
      <c r="O389" s="23"/>
      <c/>
    </row>
    <row r="390" spans="15:16" ht="12.75">
      <c r="O390" s="23"/>
      <c/>
    </row>
    <row r="391" spans="15:16" ht="12.75">
      <c r="O391" s="23"/>
      <c/>
    </row>
    <row r="392" spans="15:16" ht="12.75">
      <c r="O392" s="23"/>
      <c/>
    </row>
    <row r="393" spans="15:16" ht="12.75">
      <c r="O393" s="23"/>
      <c/>
    </row>
    <row r="394" spans="15:16" ht="12.75">
      <c r="O394" s="23"/>
      <c/>
    </row>
    <row r="395" spans="15:16" ht="12.75">
      <c r="O395" s="23"/>
      <c/>
    </row>
    <row r="396" spans="15:16" ht="12.75">
      <c r="O396" s="23"/>
      <c/>
    </row>
    <row r="397" spans="15:16" ht="12.75">
      <c r="O397" s="23"/>
      <c/>
    </row>
    <row r="398" spans="15:16" ht="12.75">
      <c r="O398" s="23"/>
      <c/>
    </row>
    <row r="399" spans="15:16" ht="12.75">
      <c r="O399" s="23"/>
      <c/>
    </row>
    <row r="400" spans="15:16" ht="12.75">
      <c r="O400" s="23"/>
      <c/>
    </row>
    <row r="401" spans="15:16" ht="12.75">
      <c r="O401" s="23"/>
      <c/>
    </row>
    <row r="402" spans="15:16" ht="12.75">
      <c r="O402" s="23"/>
      <c/>
    </row>
    <row r="403" spans="15:16" ht="12.75">
      <c r="O403" s="23"/>
      <c/>
    </row>
    <row r="404" spans="15:16" ht="12.75">
      <c r="O404" s="23"/>
      <c/>
    </row>
    <row r="405" spans="15:16" ht="12.75">
      <c r="O405" s="23"/>
      <c/>
    </row>
    <row r="406" spans="15:16" ht="12.75">
      <c r="O406" s="23"/>
      <c/>
    </row>
    <row r="407" spans="15:16" ht="12.75">
      <c r="O407" s="23"/>
      <c/>
    </row>
    <row r="408" spans="15:16" ht="12.75">
      <c r="O408" s="23"/>
      <c/>
    </row>
    <row r="409" spans="15:16" ht="12.75">
      <c r="O409" s="23"/>
      <c/>
    </row>
    <row r="410" spans="15:16" ht="12.75">
      <c r="O410" s="23"/>
      <c/>
    </row>
    <row r="411" spans="15:16" ht="12.75">
      <c r="O411" s="23"/>
      <c/>
    </row>
    <row r="412" spans="15:16" ht="12.75">
      <c r="O412" s="23"/>
      <c/>
    </row>
    <row r="413" spans="15:16" ht="12.75">
      <c r="O413" s="23"/>
      <c/>
    </row>
    <row r="414" spans="15:16" ht="12.75">
      <c r="O414" s="23"/>
      <c/>
    </row>
    <row r="415" spans="15:16" ht="12.75">
      <c r="O415" s="23"/>
      <c/>
    </row>
    <row r="416" spans="15:16" ht="12.75">
      <c r="O416" s="23"/>
      <c/>
    </row>
    <row r="417" spans="15:16" ht="12.75">
      <c r="O417" s="23"/>
      <c/>
    </row>
    <row r="418" spans="15:16" ht="12.75">
      <c r="O418" s="23"/>
      <c/>
    </row>
    <row r="419" spans="15:16" ht="12.75">
      <c r="O419" s="23"/>
      <c/>
    </row>
    <row r="420" spans="15:16" ht="12.75">
      <c r="O420" s="23"/>
      <c/>
    </row>
    <row r="421" spans="15:16" ht="12.75">
      <c r="O421" s="23"/>
      <c/>
    </row>
    <row r="422" spans="15:16" ht="12.75">
      <c r="O422" s="23"/>
      <c/>
    </row>
    <row r="423" spans="15:16" ht="12.75">
      <c r="O423" s="23"/>
      <c/>
    </row>
    <row r="424" spans="15:16" ht="12.75">
      <c r="O424" s="23"/>
      <c/>
    </row>
    <row r="425" spans="15:16" ht="12.75">
      <c r="O425" s="23"/>
      <c/>
    </row>
    <row r="426" spans="15:16" ht="12.75">
      <c r="O426" s="23"/>
      <c/>
    </row>
    <row r="427" spans="15:16" ht="12.75">
      <c r="O427" s="23"/>
      <c/>
    </row>
    <row r="428" spans="15:16" ht="12.75">
      <c r="O428" s="23"/>
      <c/>
    </row>
    <row r="429" spans="15:16" ht="12.75">
      <c r="O429" s="23"/>
      <c/>
    </row>
    <row r="430" spans="15:16" ht="12.75">
      <c r="O430" s="23"/>
      <c/>
    </row>
    <row r="431" spans="15:16" ht="12.75">
      <c r="O431" s="23"/>
      <c/>
    </row>
    <row r="432" spans="15:16" ht="12.75">
      <c r="O432" s="23"/>
      <c/>
    </row>
    <row r="433" spans="15:16" ht="12.75">
      <c r="O433" s="23"/>
      <c/>
    </row>
    <row r="434" spans="15:16" ht="12.75">
      <c r="O434" s="23"/>
      <c/>
    </row>
    <row r="435" spans="15:16" ht="12.75">
      <c r="O435" s="23"/>
      <c/>
    </row>
    <row r="436" spans="15:16" ht="12.75">
      <c r="O436" s="23"/>
      <c/>
    </row>
    <row r="437" spans="15:16" ht="12.75">
      <c r="O437" s="23"/>
      <c/>
    </row>
    <row r="438" spans="15:16" ht="12.75">
      <c r="O438" s="23"/>
      <c/>
    </row>
    <row r="439" spans="15:16" ht="12.75">
      <c r="O439" s="23"/>
      <c/>
    </row>
    <row r="440" spans="15:16" ht="12.75">
      <c r="O440" s="23"/>
      <c/>
    </row>
    <row r="441" spans="15:16" ht="12.75">
      <c r="O441" s="23"/>
      <c/>
    </row>
    <row r="442" spans="15:16" ht="12.75">
      <c r="O442" s="23"/>
      <c/>
    </row>
    <row r="443" spans="15:16" ht="12.75">
      <c r="O443" s="23"/>
      <c/>
    </row>
    <row r="444" spans="15:16" ht="12.75">
      <c r="O444" s="23"/>
      <c/>
    </row>
    <row r="445" spans="15:16" ht="12.75">
      <c r="O445" s="23"/>
      <c/>
    </row>
    <row r="446" spans="15:16" ht="12.75">
      <c r="O446" s="23"/>
      <c/>
    </row>
    <row r="447" spans="15:16" ht="12.75">
      <c r="O447" s="23"/>
      <c/>
    </row>
    <row r="448" spans="15:16" ht="12.75">
      <c r="O448" s="23"/>
      <c/>
    </row>
    <row r="449" spans="15:16" ht="12.75">
      <c r="O449" s="23"/>
      <c/>
    </row>
    <row r="450" spans="15:16" ht="12.75">
      <c r="O450" s="23"/>
      <c/>
    </row>
    <row r="451" spans="15:16" ht="12.75">
      <c r="O451" s="23"/>
      <c/>
    </row>
    <row r="452" spans="15:16" ht="12.75">
      <c r="O452" s="23"/>
      <c/>
    </row>
    <row r="453" spans="15:16" ht="12.75">
      <c r="O453" s="23"/>
      <c/>
    </row>
    <row r="454" spans="15:16" ht="12.75">
      <c r="O454" s="23"/>
      <c/>
    </row>
    <row r="455" spans="15:16" ht="12.75">
      <c r="O455" s="23"/>
      <c/>
    </row>
    <row r="456" spans="15:16" ht="12.75">
      <c r="O456" s="23"/>
      <c/>
    </row>
    <row r="457" spans="15:16" ht="12.75">
      <c r="O457" s="23"/>
      <c/>
    </row>
    <row r="458" spans="15:16" ht="12.75">
      <c r="O458" s="23"/>
      <c/>
    </row>
    <row r="459" spans="15:16" ht="12.75">
      <c r="O459" s="23"/>
      <c/>
    </row>
    <row r="460" spans="15:16" ht="12.75">
      <c r="O460" s="23"/>
      <c/>
    </row>
    <row r="461" spans="15:16" ht="12.75">
      <c r="O461" s="23"/>
      <c/>
    </row>
    <row r="462" spans="15:16" ht="12.75">
      <c r="O462" s="23"/>
      <c/>
    </row>
    <row r="463" spans="15:16" ht="12.75">
      <c r="O463" s="23"/>
      <c/>
    </row>
    <row r="464" spans="15:16" ht="12.75">
      <c r="O464" s="23"/>
      <c/>
    </row>
    <row r="465" spans="15:16" ht="12.75">
      <c r="O465" s="23"/>
      <c/>
    </row>
    <row r="466" spans="15:16" ht="12.75">
      <c r="O466" s="23"/>
      <c/>
    </row>
    <row r="467" spans="15:16" ht="12.75">
      <c r="O467" s="23"/>
      <c/>
    </row>
    <row r="468" spans="15:16" ht="12.75">
      <c r="O468" s="23"/>
      <c/>
    </row>
    <row r="469" spans="15:16" ht="12.75">
      <c r="O469" s="23"/>
      <c/>
    </row>
    <row r="470" spans="15:16" ht="12.75">
      <c r="O470" s="23"/>
      <c/>
    </row>
    <row r="471" spans="15:16" ht="12.75">
      <c r="O471" s="23"/>
      <c/>
    </row>
    <row r="472" spans="15:16" ht="12.75">
      <c r="O472" s="23"/>
      <c/>
    </row>
    <row r="473" spans="15:16" ht="12.75">
      <c r="O473" s="23"/>
      <c/>
    </row>
    <row r="474" spans="15:16" ht="12.75">
      <c r="O474" s="23"/>
      <c/>
    </row>
    <row r="475" spans="15:16" ht="12.75">
      <c r="O475" s="23"/>
      <c/>
    </row>
    <row r="476" spans="15:16" ht="12.75">
      <c r="O476" s="23"/>
      <c/>
    </row>
    <row r="477" spans="15:16" ht="12.75">
      <c r="O477" s="23"/>
      <c/>
    </row>
    <row r="478" spans="15:16" ht="12.75">
      <c r="O478" s="23"/>
      <c/>
    </row>
    <row r="479" spans="15:16" ht="12.75">
      <c r="O479" s="23"/>
      <c/>
    </row>
    <row r="480" spans="15:16" ht="12.75">
      <c r="O480" s="23"/>
      <c/>
    </row>
    <row r="481" spans="15:16" ht="12.75">
      <c r="O481" s="23"/>
      <c/>
    </row>
    <row r="482" spans="15:16" ht="12.75">
      <c r="O482" s="23"/>
      <c/>
    </row>
    <row r="483" spans="15:16" ht="12.75">
      <c r="O483" s="23"/>
      <c/>
    </row>
    <row r="484" spans="15:16" ht="12.75">
      <c r="O484" s="23"/>
      <c/>
    </row>
    <row r="485" spans="15:16" ht="12.75">
      <c r="O485" s="23"/>
      <c/>
    </row>
    <row r="486" spans="15:16" ht="12.75">
      <c r="O486" s="23"/>
      <c/>
    </row>
    <row r="487" spans="15:16" ht="12.75">
      <c r="O487" s="23"/>
      <c/>
    </row>
    <row r="488" spans="15:16" ht="12.75">
      <c r="O488" s="23"/>
      <c/>
    </row>
    <row r="489" spans="15:16" ht="12.75">
      <c r="O489" s="23"/>
      <c/>
    </row>
    <row r="490" spans="15:16" ht="12.75">
      <c r="O490" s="23"/>
      <c/>
    </row>
    <row r="491" spans="15:16" ht="12.75">
      <c r="O491" s="23"/>
      <c/>
    </row>
    <row r="492" spans="15:16" ht="12.75">
      <c r="O492" s="23"/>
      <c/>
    </row>
    <row r="493" spans="15:16" ht="12.75">
      <c r="O493" s="23"/>
      <c/>
    </row>
    <row r="494" spans="15:16" ht="12.75">
      <c r="O494" s="23"/>
      <c/>
    </row>
    <row r="495" spans="15:16" ht="12.75">
      <c r="O495" s="23"/>
      <c/>
    </row>
    <row r="496" spans="15:16" ht="12.75">
      <c r="O496" s="23"/>
      <c/>
    </row>
    <row r="497" spans="15:16" ht="12.75">
      <c r="O497" s="23"/>
      <c/>
    </row>
    <row r="498" spans="15:16" ht="12.75">
      <c r="O498" s="23"/>
      <c/>
    </row>
    <row r="499" spans="15:16" ht="12.75">
      <c r="O499" s="23"/>
      <c/>
    </row>
    <row r="500" spans="15:16" ht="12.75">
      <c r="O500" s="23"/>
      <c/>
    </row>
    <row r="501" spans="15:16" ht="12.75">
      <c r="O501" s="23"/>
      <c/>
    </row>
    <row r="502" spans="15:16" ht="12.75">
      <c r="O502" s="23"/>
      <c/>
    </row>
    <row r="503" spans="15:16" ht="12.75">
      <c r="O503" s="23"/>
      <c/>
    </row>
    <row r="504" spans="15:16" ht="12.75">
      <c r="O504" s="23"/>
      <c/>
    </row>
    <row r="505" spans="15:16" ht="12.75">
      <c r="O505" s="23"/>
      <c/>
    </row>
    <row r="506" spans="15:16" ht="12.75">
      <c r="O506" s="23"/>
      <c/>
    </row>
    <row r="507" spans="15:16" ht="12.75">
      <c r="O507" s="23"/>
      <c/>
    </row>
    <row r="508" spans="15:16" ht="12.75">
      <c r="O508" s="23"/>
      <c/>
    </row>
    <row r="509" spans="15:16" ht="12.75">
      <c r="O509" s="23"/>
      <c/>
    </row>
    <row r="510" spans="15:16" ht="12.75">
      <c r="O510" s="23"/>
      <c/>
    </row>
    <row r="511" spans="15:16" ht="12.75">
      <c r="O511" s="23"/>
      <c/>
    </row>
    <row r="512" spans="15:16" ht="12.75">
      <c r="O512" s="23"/>
      <c/>
    </row>
    <row r="513" spans="15:16" ht="12.75">
      <c r="O513" s="23"/>
      <c/>
    </row>
    <row r="514" spans="15:16" ht="12.75">
      <c r="O514" s="23"/>
      <c/>
    </row>
    <row r="515" spans="15:16" ht="12.75">
      <c r="O515" s="23"/>
      <c/>
    </row>
    <row r="516" spans="15:16" ht="12.75">
      <c r="O516" s="23"/>
      <c/>
    </row>
    <row r="517" spans="15:16" ht="12.75">
      <c r="O517" s="23"/>
      <c/>
    </row>
    <row r="518" spans="15:16" ht="12.75">
      <c r="O518" s="23"/>
      <c/>
    </row>
    <row r="519" spans="15:16" ht="12.75">
      <c r="O519" s="23"/>
      <c/>
    </row>
    <row r="520" spans="15:16" ht="12.75">
      <c r="O520" s="23"/>
      <c/>
    </row>
    <row r="521" spans="15:16" ht="12.75">
      <c r="O521" s="23"/>
      <c/>
    </row>
    <row r="522" spans="15:16" ht="12.75">
      <c r="O522" s="23"/>
      <c/>
    </row>
    <row r="523" spans="15:16" ht="12.75">
      <c r="O523" s="23"/>
      <c/>
    </row>
    <row r="524" spans="15:16" ht="12.75">
      <c r="O524" s="23"/>
      <c/>
    </row>
    <row r="525" spans="15:16" ht="12.75">
      <c r="O525" s="23"/>
      <c/>
    </row>
    <row r="526" spans="15:16" ht="12.75">
      <c r="O526" s="23"/>
      <c/>
    </row>
    <row r="527" spans="15:16" ht="12.75">
      <c r="O527" s="23"/>
      <c/>
    </row>
    <row r="528" spans="15:16" ht="12.75">
      <c r="O528" s="23"/>
      <c/>
    </row>
    <row r="529" spans="15:16" ht="12.75">
      <c r="O529" s="23"/>
      <c/>
    </row>
    <row r="530" spans="15:16" ht="12.75">
      <c r="O530" s="23"/>
      <c/>
    </row>
    <row r="531" spans="15:16" ht="12.75">
      <c r="O531" s="23"/>
      <c/>
    </row>
    <row r="532" spans="15:16" ht="12.75">
      <c r="O532" s="23"/>
      <c/>
    </row>
    <row r="533" spans="15:16" ht="12.75">
      <c r="O533" s="23"/>
      <c/>
    </row>
    <row r="534" spans="15:16" ht="12.75">
      <c r="O534" s="23"/>
      <c/>
    </row>
    <row r="535" spans="15:16" ht="12.75">
      <c r="O535" s="23"/>
      <c/>
    </row>
    <row r="536" spans="15:16" ht="12.75">
      <c r="O536" s="23"/>
      <c/>
    </row>
    <row r="537" spans="15:16" ht="12.75">
      <c r="O537" s="23"/>
      <c/>
    </row>
    <row r="538" spans="15:16" ht="12.75">
      <c r="O538" s="23"/>
      <c/>
    </row>
    <row r="539" spans="15:16" ht="12.75">
      <c r="O539" s="23"/>
      <c/>
    </row>
    <row r="540" spans="15:16" ht="12.75">
      <c r="O540" s="23"/>
      <c/>
    </row>
    <row r="541" spans="15:16" ht="12.75">
      <c r="O541" s="23"/>
      <c/>
    </row>
    <row r="542" spans="15:16" ht="12.75">
      <c r="O542" s="23"/>
      <c/>
    </row>
    <row r="543" spans="15:16" ht="12.75">
      <c r="O543" s="23"/>
      <c/>
    </row>
    <row r="544" spans="15:16" ht="12.75">
      <c r="O544" s="23"/>
      <c/>
    </row>
    <row r="545" spans="15:16" ht="12.75">
      <c r="O545" s="23"/>
      <c/>
    </row>
    <row r="546" spans="15:16" ht="12.75">
      <c r="O546" s="23"/>
      <c/>
    </row>
    <row r="547" spans="15:16" ht="12.75">
      <c r="O547" s="23"/>
      <c/>
    </row>
    <row r="548" spans="15:16" ht="12.75">
      <c r="O548" s="23"/>
      <c/>
    </row>
    <row r="549" spans="15:16" ht="12.75">
      <c r="O549" s="23"/>
      <c/>
    </row>
    <row r="550" spans="15:16" ht="12.75">
      <c r="O550" s="23"/>
      <c/>
    </row>
    <row r="551" spans="15:16" ht="12.75">
      <c r="O551" s="23"/>
      <c/>
    </row>
    <row r="552" spans="15:16" ht="12.75">
      <c r="O552" s="23"/>
      <c/>
    </row>
    <row r="553" spans="15:16" ht="12.75">
      <c r="O553" s="23"/>
      <c/>
    </row>
    <row r="554" spans="15:16" ht="12.75">
      <c r="O554" s="23"/>
      <c/>
    </row>
    <row r="555" spans="15:16" ht="12.75">
      <c r="O555" s="23"/>
      <c/>
    </row>
    <row r="556" spans="15:16" ht="12.75">
      <c r="O556" s="23"/>
      <c/>
    </row>
    <row r="557" spans="15:16" ht="12.75">
      <c r="O557" s="23"/>
      <c/>
    </row>
    <row r="558" spans="15:16" ht="12.75">
      <c r="O558" s="23"/>
      <c/>
    </row>
    <row r="559" spans="15:16" ht="12.75">
      <c r="O559" s="23"/>
      <c/>
    </row>
    <row r="560" spans="15:16" ht="12.75">
      <c r="O560" s="23"/>
      <c/>
    </row>
    <row r="561" spans="15:16" ht="12.75">
      <c r="O561" s="23"/>
      <c/>
    </row>
    <row r="562" spans="15:16" ht="12.75">
      <c r="O562" s="23"/>
      <c/>
    </row>
    <row r="563" spans="15:16" ht="12.75">
      <c r="O563" s="23"/>
      <c/>
    </row>
    <row r="564" spans="15:16" ht="12.75">
      <c r="O564" s="23"/>
      <c/>
    </row>
    <row r="565" spans="15:16" ht="12.75">
      <c r="O565" s="23"/>
      <c/>
    </row>
    <row r="566" spans="15:16" ht="12.75">
      <c r="O566" s="23"/>
      <c/>
    </row>
    <row r="567" spans="15:16" ht="12.75">
      <c r="O567" s="23"/>
      <c/>
    </row>
    <row r="568" spans="15:16" ht="12.75">
      <c r="O568" s="23"/>
      <c/>
    </row>
    <row r="569" spans="15:16" ht="12.75">
      <c r="O569" s="23"/>
      <c/>
    </row>
    <row r="570" spans="15:16" ht="12.75">
      <c r="O570" s="23"/>
      <c/>
    </row>
    <row r="571" spans="15:16" ht="12.75">
      <c r="O571" s="23"/>
      <c/>
    </row>
    <row r="572" spans="15:16" ht="12.75">
      <c r="O572" s="23"/>
      <c/>
    </row>
    <row r="573" spans="15:16" ht="12.75">
      <c r="O573" s="23"/>
      <c/>
    </row>
    <row r="574" spans="15:16" ht="12.75">
      <c r="O574" s="23"/>
      <c/>
    </row>
    <row r="575" spans="15:16" ht="12.75">
      <c r="O575" s="23"/>
      <c/>
    </row>
    <row r="576" spans="15:16" ht="12.75">
      <c r="O576" s="23"/>
      <c/>
    </row>
    <row r="577" spans="15:16" ht="12.75">
      <c r="O577" s="23"/>
      <c/>
    </row>
    <row r="578" spans="15:16" ht="12.75">
      <c r="O578" s="23"/>
      <c/>
    </row>
    <row r="579" spans="15:16" ht="12.75">
      <c r="O579" s="23"/>
      <c/>
    </row>
    <row r="580" spans="15:16" ht="12.75">
      <c r="O580" s="23"/>
      <c/>
    </row>
    <row r="581" spans="15:16" ht="12.75">
      <c r="O581" s="23"/>
      <c/>
    </row>
    <row r="582" spans="15:16" ht="12.75">
      <c r="O582" s="23"/>
      <c/>
    </row>
    <row r="583" spans="15:16" ht="12.75">
      <c r="O583" s="23"/>
      <c/>
    </row>
    <row r="584" spans="15:16" ht="12.75">
      <c r="O584" s="23"/>
      <c/>
    </row>
    <row r="585" spans="15:16" ht="12.75">
      <c r="O585" s="23"/>
      <c/>
    </row>
    <row r="586" spans="15:16" ht="12.75">
      <c r="O586" s="23"/>
      <c/>
    </row>
    <row r="587" spans="15:16" ht="12.75">
      <c r="O587" s="23"/>
      <c/>
    </row>
    <row r="588" spans="15:16" ht="12.75">
      <c r="O588" s="23"/>
      <c/>
    </row>
    <row r="589" spans="15:16" ht="12.75">
      <c r="O589" s="23"/>
      <c/>
    </row>
    <row r="590" spans="15:16" ht="12.75">
      <c r="O590" s="23"/>
      <c/>
    </row>
    <row r="591" spans="15:16" ht="12.75">
      <c r="O591" s="23"/>
      <c/>
    </row>
    <row r="592" spans="15:16" ht="12.75">
      <c r="O592" s="23"/>
      <c/>
    </row>
    <row r="593" spans="15:16" ht="12.75">
      <c r="O593" s="23"/>
      <c/>
    </row>
    <row r="594" spans="15:16" ht="12.75">
      <c r="O594" s="23"/>
      <c/>
    </row>
    <row r="595" spans="15:16" ht="12.75">
      <c r="O595" s="23"/>
      <c/>
    </row>
    <row r="596" spans="15:16" ht="12.75">
      <c r="O596" s="23"/>
      <c/>
    </row>
    <row r="597" spans="15:16" ht="12.75">
      <c r="O597" s="23"/>
      <c/>
    </row>
    <row r="598" spans="15:16" ht="12.75">
      <c r="O598" s="23"/>
      <c/>
    </row>
    <row r="599" spans="15:16" ht="12.75">
      <c r="O599" s="23"/>
      <c/>
    </row>
    <row r="600" spans="15:16" ht="12.75">
      <c r="O600" s="23"/>
      <c/>
    </row>
    <row r="601" spans="15:16" ht="12.75">
      <c r="O601" s="23"/>
      <c/>
    </row>
    <row r="602" spans="15:16" ht="12.75">
      <c r="O602" s="23"/>
      <c/>
    </row>
    <row r="603" spans="15:16" ht="12.75">
      <c r="O603" s="23"/>
      <c/>
    </row>
    <row r="604" spans="15:16" ht="12.75">
      <c r="O604" s="23"/>
      <c/>
    </row>
    <row r="605" spans="15:16" ht="12.75">
      <c r="O605" s="23"/>
      <c/>
    </row>
    <row r="606" spans="15:16" ht="12.75">
      <c r="O606" s="23"/>
      <c/>
    </row>
    <row r="607" spans="15:16" ht="12.75">
      <c r="O607" s="23"/>
      <c/>
    </row>
    <row r="608" spans="15:16" ht="12.75">
      <c r="O608" s="23"/>
      <c/>
    </row>
    <row r="609" spans="15:16" ht="12.75">
      <c r="O609" s="23"/>
      <c/>
    </row>
    <row r="610" spans="15:16" ht="12.75">
      <c r="O610" s="23"/>
      <c/>
    </row>
    <row r="611" spans="15:16" ht="12.75">
      <c r="O611" s="23"/>
      <c/>
    </row>
    <row r="612" spans="15:16" ht="12.75">
      <c r="O612" s="23"/>
      <c/>
    </row>
    <row r="613" spans="15:16" ht="12.75">
      <c r="O613" s="23"/>
      <c/>
    </row>
    <row r="614" spans="15:16" ht="12.75">
      <c r="O614" s="23"/>
      <c/>
    </row>
    <row r="615" spans="15:16" ht="12.75">
      <c r="O615" s="23"/>
      <c/>
    </row>
    <row r="616" spans="15:16" ht="12.75">
      <c r="O616" s="23"/>
      <c/>
    </row>
    <row r="617" spans="15:16" ht="12.75">
      <c r="O617" s="23"/>
      <c/>
    </row>
    <row r="618" spans="15:16" ht="12.75">
      <c r="O618" s="23"/>
      <c/>
    </row>
    <row r="619" spans="15:16" ht="12.75">
      <c r="O619" s="23"/>
      <c/>
    </row>
    <row r="620" spans="15:16" ht="12.75">
      <c r="O620" s="23"/>
      <c/>
    </row>
    <row r="621" spans="15:16" ht="12.75">
      <c r="O621" s="23"/>
      <c/>
    </row>
    <row r="622" spans="15:16" ht="12.75">
      <c r="O622" s="23"/>
      <c/>
    </row>
    <row r="623" spans="15:16" ht="12.75">
      <c r="O623" s="23"/>
      <c/>
    </row>
    <row r="624" spans="15:16" ht="12.75">
      <c r="O624" s="23"/>
      <c/>
    </row>
    <row r="625" spans="15:16" ht="12.75">
      <c r="O625" s="23"/>
      <c/>
    </row>
    <row r="626" spans="15:16" ht="12.75">
      <c r="O626" s="23"/>
      <c/>
    </row>
    <row r="627" spans="15:16" ht="12.75">
      <c r="O627" s="23"/>
      <c/>
    </row>
    <row r="628" spans="15:16" ht="12.75">
      <c r="O628" s="23"/>
      <c/>
    </row>
    <row r="629" spans="15:16" ht="12.75">
      <c r="O629" s="23"/>
      <c/>
    </row>
    <row r="630" spans="15:16" ht="12.75">
      <c r="O630" s="23"/>
      <c/>
    </row>
    <row r="631" spans="15:16" ht="12.75">
      <c r="O631" s="23"/>
      <c/>
    </row>
    <row r="632" spans="15:16" ht="12.75">
      <c r="O632" s="23"/>
      <c/>
    </row>
    <row r="633" spans="15:16" ht="12.75">
      <c r="O633" s="23"/>
      <c/>
    </row>
    <row r="634" spans="15:16" ht="12.75">
      <c r="O634" s="23"/>
      <c/>
    </row>
    <row r="635" spans="15:16" ht="12.75">
      <c r="O635" s="23"/>
      <c/>
    </row>
    <row r="636" spans="15:16" ht="12.75">
      <c r="O636" s="23"/>
      <c/>
    </row>
    <row r="637" spans="15:16" ht="12.75">
      <c r="O637" s="23"/>
      <c/>
    </row>
    <row r="638" spans="15:16" ht="12.75">
      <c r="O638" s="23"/>
      <c/>
    </row>
    <row r="639" spans="15:16" ht="12.75">
      <c r="O639" s="23"/>
      <c/>
    </row>
    <row r="640" spans="15:16" ht="12.75">
      <c r="O640" s="23"/>
      <c/>
    </row>
    <row r="641" spans="15:16" ht="12.75">
      <c r="O641" s="23"/>
      <c/>
    </row>
    <row r="642" spans="15:16" ht="12.75">
      <c r="O642" s="23"/>
      <c/>
    </row>
    <row r="643" spans="15:16" ht="12.75">
      <c r="O643" s="23"/>
      <c/>
    </row>
    <row r="644" spans="15:16" ht="12.75">
      <c r="O644" s="23"/>
      <c/>
    </row>
    <row r="645" spans="15:16" ht="12.75">
      <c r="O645" s="23"/>
      <c/>
    </row>
    <row r="646" spans="15:16" ht="12.75">
      <c r="O646" s="23"/>
      <c/>
    </row>
    <row r="647" spans="15:16" ht="12.75">
      <c r="O647" s="23"/>
      <c/>
    </row>
    <row r="648" spans="15:16" ht="12.75">
      <c r="O648" s="23"/>
      <c/>
    </row>
    <row r="649" spans="15:16" ht="12.75">
      <c r="O649" s="23"/>
      <c/>
    </row>
    <row r="650" spans="15:16" ht="12.75">
      <c r="O650" s="23"/>
      <c/>
    </row>
    <row r="651" spans="15:16" ht="12.75">
      <c r="O651" s="23"/>
      <c/>
    </row>
    <row r="652" spans="15:16" ht="12.75">
      <c r="O652" s="23"/>
      <c/>
    </row>
    <row r="653" spans="15:16" ht="12.75">
      <c r="O653" s="23"/>
      <c/>
    </row>
    <row r="654" spans="15:16" ht="12.75">
      <c r="O654" s="23"/>
      <c/>
    </row>
    <row r="655" spans="15:16" ht="12.75">
      <c r="O655" s="23"/>
      <c/>
    </row>
    <row r="656" spans="15:16" ht="12.75">
      <c r="O656" s="23"/>
      <c/>
    </row>
    <row r="657" spans="15:16" ht="12.75">
      <c r="O657" s="23"/>
      <c/>
    </row>
    <row r="658" spans="15:16" ht="12.75">
      <c r="O658" s="23"/>
      <c/>
    </row>
    <row r="659" spans="15:16" ht="12.75">
      <c r="O659" s="23"/>
      <c/>
    </row>
    <row r="660" spans="15:16" ht="12.75">
      <c r="O660" s="23"/>
      <c/>
    </row>
    <row r="661" spans="15:16" ht="12.75">
      <c r="O661" s="23"/>
      <c/>
    </row>
    <row r="662" spans="15:16" ht="12.75">
      <c r="O662" s="23"/>
      <c/>
    </row>
    <row r="663" spans="15:16" ht="12.75">
      <c r="O663" s="23"/>
      <c/>
    </row>
    <row r="664" spans="15:16" ht="12.75">
      <c r="O664" s="23"/>
      <c/>
    </row>
    <row r="665" spans="15:16" ht="12.75">
      <c r="O665" s="23"/>
      <c/>
    </row>
    <row r="666" spans="15:16" ht="12.75">
      <c r="O666" s="23"/>
      <c/>
    </row>
    <row r="667" spans="15:16" ht="12.75">
      <c r="O667" s="23"/>
      <c/>
    </row>
    <row r="668" spans="15:16" ht="12.75">
      <c r="O668" s="23"/>
      <c/>
    </row>
    <row r="669" spans="15:16" ht="12.75">
      <c r="O669" s="23"/>
      <c/>
    </row>
    <row r="670" spans="15:16" ht="12.75">
      <c r="O670" s="23"/>
      <c/>
    </row>
    <row r="671" spans="15:16" ht="12.75">
      <c r="O671" s="23"/>
      <c/>
    </row>
    <row r="672" spans="15:16" ht="12.75">
      <c r="O672" s="23"/>
      <c/>
    </row>
    <row r="673" spans="15:16" ht="12.75">
      <c r="O673" s="23"/>
      <c/>
    </row>
    <row r="674" spans="15:16" ht="12.75">
      <c r="O674" s="23"/>
      <c/>
    </row>
    <row r="675" spans="15:16" ht="12.75">
      <c r="O675" s="23"/>
      <c/>
    </row>
    <row r="676" spans="15:16" ht="12.75">
      <c r="O676" s="23"/>
      <c/>
    </row>
    <row r="677" spans="15:16" ht="12.75">
      <c r="O677" s="23"/>
      <c/>
    </row>
    <row r="678" spans="15:16" ht="12.75">
      <c r="O678" s="23"/>
      <c/>
    </row>
    <row r="679" spans="15:16" ht="12.75">
      <c r="O679" s="23"/>
      <c/>
    </row>
    <row r="680" spans="15:16" ht="12.75">
      <c r="O680" s="23"/>
      <c/>
    </row>
    <row r="681" spans="15:16" ht="12.75">
      <c r="O681" s="23"/>
      <c/>
    </row>
    <row r="682" spans="15:16" ht="12.75">
      <c r="O682" s="23"/>
      <c/>
    </row>
    <row r="683" spans="15:16" ht="12.75">
      <c r="O683" s="23"/>
      <c/>
    </row>
    <row r="684" spans="15:16" ht="12.75">
      <c r="O684" s="23"/>
      <c/>
    </row>
    <row r="685" spans="15:16" ht="12.75">
      <c r="O685" s="23"/>
      <c/>
    </row>
    <row r="686" spans="15:16" ht="12.75">
      <c r="O686" s="23"/>
      <c/>
    </row>
    <row r="687" spans="15:16" ht="12.75">
      <c r="O687" s="23"/>
      <c/>
    </row>
    <row r="688" spans="15:16" ht="12.75">
      <c r="O688" s="23"/>
      <c/>
    </row>
    <row r="689" spans="15:16" ht="12.75">
      <c r="O689" s="23"/>
      <c/>
    </row>
    <row r="690" spans="15:16" ht="12.75">
      <c r="O690" s="23"/>
      <c/>
    </row>
    <row r="691" spans="15:16" ht="12.75">
      <c r="O691" s="23"/>
      <c/>
    </row>
    <row r="692" spans="15:16" ht="12.75">
      <c r="O692" s="23"/>
      <c/>
    </row>
    <row r="693" spans="15:16" ht="12.75">
      <c r="O693" s="23"/>
      <c/>
    </row>
    <row r="694" spans="15:16" ht="12.75">
      <c r="O694" s="23"/>
      <c/>
    </row>
    <row r="695" spans="15:16" ht="12.75">
      <c r="O695" s="23"/>
      <c/>
    </row>
    <row r="696" spans="15:16" ht="12.75">
      <c r="O696" s="23"/>
      <c/>
    </row>
    <row r="697" spans="15:16" ht="12.75">
      <c r="O697" s="23"/>
      <c/>
    </row>
    <row r="698" spans="15:16" ht="12.75">
      <c r="O698" s="23"/>
      <c/>
    </row>
    <row r="699" spans="15:16" ht="12.75">
      <c r="O699" s="23"/>
      <c/>
    </row>
    <row r="700" spans="15:16" ht="12.75">
      <c r="O700" s="23"/>
      <c/>
    </row>
    <row r="701" spans="15:16" ht="12.75">
      <c r="O701" s="23"/>
      <c/>
    </row>
    <row r="702" spans="15:16" ht="12.75">
      <c r="O702" s="23"/>
      <c/>
    </row>
    <row r="703" spans="15:16" ht="12.75">
      <c r="O703" s="23"/>
      <c/>
    </row>
    <row r="704" spans="15:16" ht="12.75">
      <c r="O704" s="23"/>
      <c/>
    </row>
    <row r="705" spans="15:16" ht="12.75">
      <c r="O705" s="23"/>
      <c/>
    </row>
    <row r="706" spans="15:16" ht="12.75">
      <c r="O706" s="23"/>
      <c/>
    </row>
    <row r="707" spans="15:16" ht="12.75">
      <c r="O707" s="23"/>
      <c/>
    </row>
    <row r="708" spans="15:16" ht="12.75">
      <c r="O708" s="23"/>
      <c/>
    </row>
    <row r="709" spans="15:16" ht="12.75">
      <c r="O709" s="23"/>
      <c/>
    </row>
    <row r="710" spans="15:16" ht="12.75">
      <c r="O710" s="23"/>
      <c/>
    </row>
    <row r="711" spans="15:16" ht="12.75">
      <c r="O711" s="23"/>
      <c/>
    </row>
    <row r="712" spans="15:16" ht="12.75">
      <c r="O712" s="23"/>
      <c/>
    </row>
    <row r="713" spans="15:16" ht="12.75">
      <c r="O713" s="23"/>
      <c/>
    </row>
    <row r="714" spans="15:16" ht="12.75">
      <c r="O714" s="23"/>
      <c/>
    </row>
    <row r="715" spans="15:16" ht="12.75">
      <c r="O715" s="23"/>
      <c/>
    </row>
    <row r="716" spans="15:16" ht="12.75">
      <c r="O716" s="23"/>
      <c/>
    </row>
    <row r="717" spans="15:16" ht="12.75">
      <c r="O717" s="23"/>
      <c/>
    </row>
    <row r="718" spans="15:16" ht="12.75">
      <c r="O718" s="23"/>
      <c/>
    </row>
    <row r="719" spans="15:16" ht="12.75">
      <c r="O719" s="23"/>
      <c/>
    </row>
    <row r="720" spans="15:16" ht="12.75">
      <c r="O720" s="23"/>
      <c/>
    </row>
    <row r="721" spans="15:16" ht="12.75">
      <c r="O721" s="23"/>
      <c/>
    </row>
    <row r="722" spans="15:16" ht="12.75">
      <c r="O722" s="23"/>
      <c/>
    </row>
    <row r="723" spans="15:16" ht="12.75">
      <c r="O723" s="23"/>
      <c/>
    </row>
    <row r="724" spans="15:16" ht="12.75">
      <c r="O724" s="23"/>
      <c/>
    </row>
    <row r="725" spans="15:16" ht="12.75">
      <c r="O725" s="23"/>
      <c/>
    </row>
    <row r="726" spans="15:16" ht="12.75">
      <c r="O726" s="23"/>
      <c/>
    </row>
    <row r="727" spans="15:16" ht="12.75">
      <c r="O727" s="23"/>
      <c/>
    </row>
    <row r="728" spans="15:16" ht="12.75">
      <c r="O728" s="23"/>
      <c/>
    </row>
    <row r="729" spans="15:16" ht="12.75">
      <c r="O729" s="23"/>
      <c/>
    </row>
    <row r="730" spans="15:16" ht="12.75">
      <c r="O730" s="23"/>
      <c/>
    </row>
    <row r="731" spans="15:16" ht="12.75">
      <c r="O731" s="23"/>
      <c/>
    </row>
    <row r="732" spans="15:16" ht="12.75">
      <c r="O732" s="23"/>
      <c/>
    </row>
    <row r="733" spans="15:16" ht="12.75">
      <c r="O733" s="23"/>
      <c/>
    </row>
    <row r="734" spans="15:16" ht="12.75">
      <c r="O734" s="23"/>
      <c/>
    </row>
    <row r="735" spans="15:16" ht="12.75">
      <c r="O735" s="23"/>
      <c/>
    </row>
    <row r="736" spans="15:16" ht="12.75">
      <c r="O736" s="23"/>
      <c/>
    </row>
    <row r="737" spans="15:16" ht="12.75">
      <c r="O737" s="23"/>
      <c/>
    </row>
    <row r="738" spans="15:16" ht="12.75">
      <c r="O738" s="23"/>
      <c/>
    </row>
    <row r="739" spans="15:16" ht="12.75">
      <c r="O739" s="23"/>
      <c/>
    </row>
    <row r="740" spans="15:16" ht="12.75">
      <c r="O740" s="23"/>
      <c/>
    </row>
    <row r="741" spans="15:16" ht="12.75">
      <c r="O741" s="23"/>
      <c/>
    </row>
    <row r="742" spans="15:16" ht="12.75">
      <c r="O742" s="23"/>
      <c/>
    </row>
    <row r="743" spans="15:16" ht="12.75">
      <c r="O743" s="23"/>
      <c/>
    </row>
    <row r="744" spans="15:16" ht="12.75">
      <c r="O744" s="23"/>
      <c/>
    </row>
    <row r="745" spans="15:16" ht="12.75">
      <c r="O745" s="23"/>
      <c/>
    </row>
    <row r="746" spans="15:16" ht="12.75">
      <c r="O746" s="23"/>
      <c/>
    </row>
    <row r="747" spans="15:16" ht="12.75">
      <c r="O747" s="23"/>
      <c/>
    </row>
    <row r="748" spans="15:16" ht="12.75">
      <c r="O748" s="23"/>
      <c/>
    </row>
    <row r="749" spans="15:16" ht="12.75">
      <c r="O749" s="23"/>
      <c/>
    </row>
    <row r="750" spans="15:16" ht="12.75">
      <c r="O750" s="23"/>
      <c/>
    </row>
    <row r="751" spans="15:16" ht="12.75">
      <c r="O751" s="23"/>
      <c/>
    </row>
    <row r="752" spans="15:16" ht="12.75">
      <c r="O752" s="23"/>
      <c/>
    </row>
    <row r="753" spans="15:16" ht="12.75">
      <c r="O753" s="23"/>
      <c/>
    </row>
    <row r="754" spans="15:16" ht="12.75">
      <c r="O754" s="23"/>
      <c/>
    </row>
    <row r="755" spans="15:16" ht="12.75">
      <c r="O755" s="23"/>
      <c/>
    </row>
    <row r="756" spans="15:16" ht="12.75">
      <c r="O756" s="23"/>
      <c/>
    </row>
    <row r="757" spans="15:16" ht="12.75">
      <c r="O757" s="23"/>
      <c/>
    </row>
    <row r="758" spans="15:16" ht="12.75">
      <c r="O758" s="23"/>
      <c/>
    </row>
    <row r="759" spans="15:16" ht="12.75">
      <c r="O759" s="23"/>
      <c/>
    </row>
    <row r="760" spans="15:16" ht="12.75">
      <c r="O760" s="23"/>
      <c/>
    </row>
    <row r="761" spans="15:16" ht="12.75">
      <c r="O761" s="23"/>
      <c/>
    </row>
    <row r="762" spans="15:16" ht="12.75">
      <c r="O762" s="23"/>
      <c/>
    </row>
    <row r="763" spans="15:16" ht="12.75">
      <c r="O763" s="23"/>
      <c/>
    </row>
    <row r="764" spans="15:16" ht="12.75">
      <c r="O764" s="23"/>
      <c/>
    </row>
    <row r="765" spans="15:16" ht="12.75">
      <c r="O765" s="23"/>
      <c/>
    </row>
    <row r="766" spans="15:16" ht="12.75">
      <c r="O766" s="23"/>
      <c/>
    </row>
    <row r="767" spans="15:16" ht="12.75">
      <c r="O767" s="23"/>
      <c/>
    </row>
    <row r="768" spans="15:16" ht="12.75">
      <c r="O768" s="23"/>
      <c/>
    </row>
    <row r="769" spans="15:16" ht="12.75">
      <c r="O769" s="23"/>
      <c/>
    </row>
    <row r="770" spans="15:16" ht="12.75">
      <c r="O770" s="23"/>
      <c/>
    </row>
    <row r="771" spans="15:16" ht="12.75">
      <c r="O771" s="23"/>
      <c/>
    </row>
    <row r="772" spans="15:16" ht="12.75">
      <c r="O772" s="23"/>
      <c/>
    </row>
    <row r="773" spans="15:16" ht="12.75">
      <c r="O773" s="23"/>
      <c/>
    </row>
    <row r="774" spans="15:16" ht="12.75">
      <c r="O774" s="23"/>
      <c/>
    </row>
    <row r="775" spans="15:16" ht="12.75">
      <c r="O775" s="23"/>
      <c/>
    </row>
    <row r="776" spans="15:16" ht="12.75">
      <c r="O776" s="23"/>
      <c/>
    </row>
    <row r="777" spans="15:16" ht="12.75">
      <c r="O777" s="23"/>
      <c/>
    </row>
    <row r="778" spans="15:16" ht="12.75">
      <c r="O778" s="23"/>
      <c/>
    </row>
    <row r="779" spans="15:16" ht="12.75">
      <c r="O779" s="23"/>
      <c/>
    </row>
    <row r="780" spans="15:16" ht="12.75">
      <c r="O780" s="23"/>
      <c/>
    </row>
    <row r="781" spans="15:16" ht="12.75">
      <c r="O781" s="23"/>
      <c/>
    </row>
    <row r="782" spans="15:16" ht="12.75">
      <c r="O782" s="23"/>
      <c/>
    </row>
    <row r="783" spans="15:16" ht="12.75">
      <c r="O783" s="23"/>
      <c/>
    </row>
    <row r="784" spans="15:16" ht="12.75">
      <c r="O784" s="23"/>
      <c/>
    </row>
    <row r="785" spans="15:16" ht="12.75">
      <c r="O785" s="23"/>
      <c/>
    </row>
    <row r="786" spans="15:16" ht="12.75">
      <c r="O786" s="23"/>
      <c/>
    </row>
    <row r="787" spans="15:16" ht="12.75">
      <c r="O787" s="23"/>
      <c/>
    </row>
    <row r="788" spans="15:16" ht="12.75">
      <c r="O788" s="23"/>
      <c/>
    </row>
    <row r="789" spans="15:16" ht="12.75">
      <c r="O789" s="23"/>
      <c/>
    </row>
    <row r="790" spans="15:16" ht="12.75">
      <c r="O790" s="23"/>
      <c/>
    </row>
    <row r="791" spans="15:16" ht="12.75">
      <c r="O791" s="23"/>
      <c/>
    </row>
    <row r="792" spans="15:16" ht="12.75">
      <c r="O792" s="23"/>
      <c/>
    </row>
    <row r="793" spans="15:16" ht="12.75">
      <c r="O793" s="23"/>
      <c/>
    </row>
    <row r="794" spans="15:16" ht="12.75">
      <c r="O794" s="23"/>
      <c/>
    </row>
    <row r="795" spans="15:16" ht="12.75">
      <c r="O795" s="23"/>
      <c/>
    </row>
    <row r="796" spans="15:16" ht="12.75">
      <c r="O796" s="23"/>
      <c/>
    </row>
    <row r="797" spans="15:16" ht="12.75">
      <c r="O797" s="23"/>
      <c/>
    </row>
    <row r="798" spans="15:16" ht="12.75">
      <c r="O798" s="23"/>
      <c/>
    </row>
    <row r="799" spans="15:16" ht="12.75">
      <c r="O799" s="23"/>
      <c/>
    </row>
    <row r="800" spans="15:16" ht="12.75">
      <c r="O800" s="23"/>
      <c/>
    </row>
    <row r="801" spans="15:16" ht="12.75">
      <c r="O801" s="23"/>
      <c/>
    </row>
    <row r="802" spans="15:16" ht="12.75">
      <c r="O802" s="23"/>
      <c/>
    </row>
    <row r="803" spans="15:16" ht="12.75">
      <c r="O803" s="23"/>
      <c/>
    </row>
    <row r="804" spans="15:16" ht="12.75">
      <c r="O804" s="23"/>
      <c/>
    </row>
    <row r="805" spans="15:16" ht="12.75">
      <c r="O805" s="23"/>
      <c/>
    </row>
    <row r="806" spans="15:16" ht="12.75">
      <c r="O806" s="23"/>
      <c/>
    </row>
    <row r="807" spans="15:16" ht="12.75">
      <c r="O807" s="23"/>
      <c/>
    </row>
    <row r="808" spans="15:16" ht="12.75">
      <c r="O808" s="23"/>
      <c/>
    </row>
    <row r="809" spans="15:16" ht="12.75">
      <c r="O809" s="23"/>
      <c/>
    </row>
    <row r="810" spans="15:16" ht="12.75">
      <c r="O810" s="23"/>
      <c/>
    </row>
    <row r="811" spans="15:16" ht="12.75">
      <c r="O811" s="23"/>
      <c/>
    </row>
    <row r="812" spans="15:16" ht="12.75">
      <c r="O812" s="23"/>
      <c/>
    </row>
    <row r="813" spans="15:16" ht="12.75">
      <c r="O813" s="23"/>
      <c/>
    </row>
    <row r="814" spans="15:16" ht="12.75">
      <c r="O814" s="23"/>
      <c/>
    </row>
    <row r="815" spans="15:16" ht="12.75">
      <c r="O815" s="23"/>
      <c/>
    </row>
    <row r="816" spans="15:16" ht="12.75">
      <c r="O816" s="23"/>
      <c/>
    </row>
    <row r="817" spans="15:16" ht="12.75">
      <c r="O817" s="23"/>
      <c/>
    </row>
    <row r="818" spans="15:16" ht="12.75">
      <c r="O818" s="23"/>
      <c/>
    </row>
    <row r="819" spans="15:16" ht="12.75">
      <c r="O819" s="23"/>
      <c/>
    </row>
    <row r="820" spans="15:16" ht="12.75">
      <c r="O820" s="23"/>
      <c/>
    </row>
    <row r="821" spans="15:16" ht="12.75">
      <c r="O821" s="23"/>
      <c/>
    </row>
    <row r="822" spans="15:16" ht="12.75">
      <c r="O822" s="23"/>
      <c/>
    </row>
    <row r="823" spans="15:16" ht="12.75">
      <c r="O823" s="23"/>
      <c/>
    </row>
    <row r="824" spans="15:16" ht="12.75">
      <c r="O824" s="23"/>
      <c/>
    </row>
    <row r="825" spans="15:16" ht="12.75">
      <c r="O825" s="23"/>
      <c/>
    </row>
    <row r="826" spans="15:16" ht="12.75">
      <c r="O826" s="23"/>
      <c/>
    </row>
    <row r="827" spans="15:16" ht="12.75">
      <c r="O827" s="23"/>
      <c/>
    </row>
    <row r="828" spans="15:16" ht="12.75">
      <c r="O828" s="23"/>
      <c/>
    </row>
    <row r="829" spans="15:16" ht="12.75">
      <c r="O829" s="23"/>
      <c/>
    </row>
    <row r="830" spans="15:16" ht="12.75">
      <c r="O830" s="23"/>
      <c/>
    </row>
    <row r="831" spans="15:16" ht="12.75">
      <c r="O831" s="23"/>
      <c/>
    </row>
    <row r="832" spans="15:16" ht="12.75">
      <c r="O832" s="23"/>
      <c/>
    </row>
    <row r="833" spans="15:16" ht="12.75">
      <c r="O833" s="23"/>
      <c/>
    </row>
    <row r="834" spans="15:16" ht="12.75">
      <c r="O834" s="23"/>
      <c/>
    </row>
    <row r="835" spans="15:16" ht="12.75">
      <c r="O835" s="23"/>
      <c/>
    </row>
    <row r="836" spans="15:16" ht="12.75">
      <c r="O836" s="23"/>
      <c/>
    </row>
    <row r="837" spans="15:16" ht="12.75">
      <c r="O837" s="23"/>
      <c/>
    </row>
    <row r="838" spans="15:16" ht="12.75">
      <c r="O838" s="23"/>
      <c/>
    </row>
    <row r="839" spans="15:16" ht="12.75">
      <c r="O839" s="23"/>
      <c/>
    </row>
    <row r="840" spans="15:16" ht="12.75">
      <c r="O840" s="23"/>
      <c/>
    </row>
    <row r="841" spans="15:16" ht="12.75">
      <c r="O841" s="23"/>
      <c/>
    </row>
    <row r="842" spans="15:16" ht="12.75">
      <c r="O842" s="23"/>
      <c/>
    </row>
    <row r="843" spans="15:16" ht="12.75">
      <c r="O843" s="23"/>
      <c/>
    </row>
    <row r="844" spans="15:16" ht="12.75">
      <c r="O844" s="23"/>
      <c/>
    </row>
    <row r="845" spans="15:16" ht="12.75">
      <c r="O845" s="23"/>
      <c/>
    </row>
    <row r="846" spans="15:16" ht="12.75">
      <c r="O846" s="23"/>
      <c/>
    </row>
    <row r="847" spans="15:16" ht="12.75">
      <c r="O847" s="23"/>
      <c/>
    </row>
    <row r="848" spans="15:16" ht="12.75">
      <c r="O848" s="23"/>
      <c/>
    </row>
    <row r="849" spans="15:16" ht="12.75">
      <c r="O849" s="23"/>
      <c/>
    </row>
    <row r="850" spans="15:16" ht="12.75">
      <c r="O850" s="23"/>
      <c/>
    </row>
    <row r="851" spans="15:16" ht="12.75">
      <c r="O851" s="23"/>
      <c/>
    </row>
    <row r="852" spans="15:16" ht="12.75">
      <c r="O852" s="23"/>
      <c/>
    </row>
    <row r="853" spans="15:16" ht="12.75">
      <c r="O853" s="23"/>
      <c/>
    </row>
    <row r="854" spans="15:16" ht="12.75">
      <c r="O854" s="23"/>
      <c/>
    </row>
    <row r="855" spans="15:16" ht="12.75">
      <c r="O855" s="23"/>
      <c/>
    </row>
    <row r="856" spans="15:16" ht="12.75">
      <c r="O856" s="23"/>
      <c/>
    </row>
    <row r="857" spans="15:16" ht="12.75">
      <c r="O857" s="23"/>
      <c/>
    </row>
    <row r="858" spans="15:16" ht="12.75">
      <c r="O858" s="23"/>
      <c/>
    </row>
    <row r="859" spans="15:16" ht="12.75">
      <c r="O859" s="23"/>
      <c/>
    </row>
    <row r="860" spans="15:16" ht="12.75">
      <c r="O860" s="23"/>
      <c/>
    </row>
    <row r="861" spans="15:16" ht="12.75">
      <c r="O861" s="23"/>
      <c/>
    </row>
    <row r="862" spans="15:16" ht="12.75">
      <c r="O862" s="23"/>
      <c/>
    </row>
    <row r="863" spans="15:16" ht="12.75">
      <c r="O863" s="23"/>
      <c/>
    </row>
    <row r="864" spans="15:16" ht="12.75">
      <c r="O864" s="23"/>
      <c/>
    </row>
    <row r="865" spans="15:16" ht="12.75">
      <c r="O865" s="23"/>
      <c/>
    </row>
    <row r="866" spans="15:16" ht="12.75">
      <c r="O866" s="23"/>
      <c/>
    </row>
    <row r="867" spans="15:16" ht="12.75">
      <c r="O867" s="23"/>
      <c/>
    </row>
    <row r="868" spans="15:16" ht="12.75">
      <c r="O868" s="23"/>
      <c/>
    </row>
    <row r="869" spans="15:16" ht="12.75">
      <c r="O869" s="23"/>
      <c/>
    </row>
    <row r="870" spans="15:16" ht="12.75">
      <c r="O870" s="23"/>
      <c/>
    </row>
    <row r="871" spans="15:16" ht="12.75">
      <c r="O871" s="23"/>
      <c/>
    </row>
    <row r="872" spans="15:16" ht="12.75">
      <c r="O872" s="23"/>
      <c/>
    </row>
    <row r="873" spans="15:16" ht="12.75">
      <c r="O873" s="23"/>
      <c/>
    </row>
    <row r="874" spans="15:16" ht="12.75">
      <c r="O874" s="23"/>
      <c/>
    </row>
    <row r="875" spans="15:16" ht="12.75">
      <c r="O875" s="23"/>
      <c/>
    </row>
    <row r="876" spans="15:16" ht="12.75">
      <c r="O876" s="23"/>
      <c/>
    </row>
    <row r="877" spans="15:16" ht="12.75">
      <c r="O877" s="23"/>
      <c/>
    </row>
    <row r="878" spans="15:16" ht="12.75">
      <c r="O878" s="23"/>
      <c/>
    </row>
    <row r="879" spans="15:16" ht="12.75">
      <c r="O879" s="23"/>
      <c/>
    </row>
    <row r="880" spans="15:16" ht="12.75">
      <c r="O880" s="23"/>
      <c/>
    </row>
    <row r="881" spans="15:16" ht="12.75">
      <c r="O881" s="23"/>
      <c/>
    </row>
    <row r="882" spans="15:16" ht="12.75">
      <c r="O882" s="23"/>
      <c/>
    </row>
    <row r="883" spans="15:16" ht="12.75">
      <c r="O883" s="23"/>
      <c/>
    </row>
    <row r="884" spans="15:16" ht="12.75">
      <c r="O884" s="23"/>
      <c/>
    </row>
    <row r="885" spans="15:16" ht="12.75">
      <c r="O885" s="23"/>
      <c/>
    </row>
    <row r="886" spans="15:16" ht="12.75">
      <c r="O886" s="23"/>
      <c/>
    </row>
    <row r="887" spans="15:16" ht="12.75">
      <c r="O887" s="23"/>
      <c/>
    </row>
    <row r="888" spans="15:16" ht="12.75">
      <c r="O888" s="23"/>
      <c/>
    </row>
    <row r="889" spans="15:16" ht="12.75">
      <c r="O889" s="23"/>
      <c/>
    </row>
    <row r="890" spans="15:16" ht="12.75">
      <c r="O890" s="23"/>
      <c/>
    </row>
    <row r="891" spans="15:16" ht="12.75">
      <c r="O891" s="23"/>
      <c/>
    </row>
    <row r="892" spans="15:16" ht="12.75">
      <c r="O892" s="23"/>
      <c/>
    </row>
    <row r="893" spans="15:16" ht="12.75">
      <c r="O893" s="23"/>
      <c/>
    </row>
    <row r="894" spans="15:16" ht="12.75">
      <c r="O894" s="23"/>
      <c/>
    </row>
    <row r="895" spans="15:16" ht="12.75">
      <c r="O895" s="23"/>
      <c/>
    </row>
    <row r="896" spans="15:16" ht="12.75">
      <c r="O896" s="23"/>
      <c/>
    </row>
    <row r="897" spans="15:16" ht="12.75">
      <c r="O897" s="23"/>
      <c/>
    </row>
    <row r="898" spans="15:16" ht="12.75">
      <c r="O898" s="23"/>
      <c/>
    </row>
    <row r="899" spans="15:16" ht="12.75">
      <c r="O899" s="23"/>
      <c/>
    </row>
    <row r="900" spans="15:16" ht="12.75">
      <c r="O900" s="23"/>
      <c/>
    </row>
    <row r="901" spans="15:16" ht="12.75">
      <c r="O901" s="23"/>
      <c/>
    </row>
    <row r="902" spans="15:16" ht="12.75">
      <c r="O902" s="23"/>
      <c/>
    </row>
    <row r="903" spans="15:16" ht="12.75">
      <c r="O903" s="23"/>
      <c/>
    </row>
    <row r="904" spans="15:16" ht="12.75">
      <c r="O904" s="23"/>
      <c/>
    </row>
    <row r="905" spans="15:16" ht="12.75">
      <c r="O905" s="23"/>
      <c/>
    </row>
    <row r="906" spans="15:16" ht="12.75">
      <c r="O906" s="23"/>
      <c/>
    </row>
    <row r="907" spans="15:16" ht="12.75">
      <c r="O907" s="23"/>
      <c/>
    </row>
    <row r="908" spans="15:16" ht="12.75">
      <c r="O908" s="23"/>
      <c/>
    </row>
    <row r="909" spans="15:16" ht="12.75">
      <c r="O909" s="23"/>
      <c/>
    </row>
    <row r="910" spans="15:16" ht="12.75">
      <c r="O910" s="23"/>
      <c/>
    </row>
    <row r="911" spans="15:16" ht="12.75">
      <c r="O911" s="23"/>
      <c/>
    </row>
    <row r="912" spans="15:16" ht="12.75">
      <c r="O912" s="23"/>
      <c/>
    </row>
    <row r="913" spans="15:16" ht="12.75">
      <c r="O913" s="23"/>
      <c/>
    </row>
    <row r="914" spans="15:16" ht="12.75">
      <c r="O914" s="23"/>
      <c/>
    </row>
    <row r="915" spans="15:16" ht="12.75">
      <c r="O915" s="23"/>
      <c/>
    </row>
    <row r="916" spans="15:16" ht="12.75">
      <c r="O916" s="23"/>
      <c/>
    </row>
    <row r="917" spans="15:16" ht="12.75">
      <c r="O917" s="23"/>
      <c/>
    </row>
    <row r="918" spans="15:16" ht="12.75">
      <c r="O918" s="23"/>
      <c/>
    </row>
    <row r="919" spans="15:16" ht="12.75">
      <c r="O919" s="23"/>
      <c/>
    </row>
    <row r="920" spans="15:16" ht="12.75">
      <c r="O920" s="23"/>
      <c/>
    </row>
    <row r="921" spans="15:16" ht="12.75">
      <c r="O921" s="23"/>
      <c/>
    </row>
    <row r="922" spans="15:16" ht="12.75">
      <c r="O922" s="23"/>
      <c/>
    </row>
    <row r="923" spans="15:16" ht="12.75">
      <c r="O923" s="23"/>
      <c/>
    </row>
    <row r="924" spans="15:16" ht="12.75">
      <c r="O924" s="23"/>
      <c/>
    </row>
    <row r="925" spans="15:16" ht="12.75">
      <c r="O925" s="23"/>
      <c/>
    </row>
    <row r="926" spans="15:16" ht="12.75">
      <c r="O926" s="23"/>
      <c/>
    </row>
    <row r="927" spans="15:16" ht="12.75">
      <c r="O927" s="23"/>
      <c/>
    </row>
    <row r="928" spans="15:16" ht="12.75">
      <c r="O928" s="23"/>
      <c/>
    </row>
    <row r="929" spans="15:16" ht="12.75">
      <c r="O929" s="23"/>
      <c/>
    </row>
    <row r="930" spans="15:16" ht="12.75">
      <c r="O930" s="23"/>
      <c/>
    </row>
    <row r="931" spans="15:16" ht="12.75">
      <c r="O931" s="23"/>
      <c/>
    </row>
    <row r="932" spans="15:16" ht="12.75">
      <c r="O932" s="23"/>
      <c/>
    </row>
    <row r="933" spans="15:16" ht="12.75">
      <c r="O933" s="23"/>
      <c/>
    </row>
    <row r="934" spans="15:16" ht="12.75">
      <c r="O934" s="23"/>
      <c/>
    </row>
    <row r="935" spans="15:16" ht="12.75">
      <c r="O935" s="23"/>
      <c/>
    </row>
    <row r="936" spans="15:16" ht="12.75">
      <c r="O936" s="23"/>
      <c/>
    </row>
    <row r="937" spans="15:16" ht="12.75">
      <c r="O937" s="23"/>
      <c/>
    </row>
    <row r="938" spans="15:16" ht="12.75">
      <c r="O938" s="23"/>
      <c/>
    </row>
    <row r="939" spans="15:16" ht="12.75">
      <c r="O939" s="23"/>
      <c/>
    </row>
    <row r="940" spans="15:16" ht="12.75">
      <c r="O940" s="23"/>
      <c/>
    </row>
    <row r="941" spans="15:16" ht="12.75">
      <c r="O941" s="23"/>
      <c/>
    </row>
    <row r="942" spans="15:16" ht="12.75">
      <c r="O942" s="23"/>
      <c/>
    </row>
    <row r="943" spans="15:16" ht="12.75">
      <c r="O943" s="23"/>
      <c/>
    </row>
    <row r="944" spans="15:16" ht="12.75">
      <c r="O944" s="23"/>
      <c/>
    </row>
    <row r="945" spans="15:16" ht="12.75">
      <c r="O945" s="23"/>
      <c/>
    </row>
    <row r="946" spans="15:16" ht="12.75">
      <c r="O946" s="23"/>
      <c/>
    </row>
    <row r="947" spans="15:16" ht="12.75">
      <c r="O947" s="23"/>
      <c/>
    </row>
    <row r="948" spans="15:16" ht="12.75">
      <c r="O948" s="23"/>
      <c/>
    </row>
    <row r="949" spans="15:16" ht="12.75">
      <c r="O949" s="23"/>
      <c/>
    </row>
    <row r="950" spans="15:16" ht="12.75">
      <c r="O950" s="23"/>
      <c/>
    </row>
    <row r="951" spans="15:16" ht="12.75">
      <c r="O951" s="23"/>
      <c/>
    </row>
    <row r="952" spans="15:16" ht="12.75">
      <c r="O952" s="23"/>
      <c/>
    </row>
    <row r="953" spans="15:16" ht="12.75">
      <c r="O953" s="23"/>
      <c/>
    </row>
    <row r="954" spans="15:16" ht="12.75">
      <c r="O954" s="23"/>
      <c/>
    </row>
    <row r="955" spans="15:16" ht="12.75">
      <c r="O955" s="23"/>
      <c/>
    </row>
    <row r="956" spans="15:16" ht="12.75">
      <c r="O956" s="23"/>
      <c/>
    </row>
    <row r="957" spans="15:16" ht="12.75">
      <c r="O957" s="23"/>
      <c/>
    </row>
    <row r="958" spans="15:16" ht="12.75">
      <c r="O958" s="23"/>
      <c/>
    </row>
    <row r="959" spans="15:16" ht="12.75">
      <c r="O959" s="23"/>
      <c/>
    </row>
    <row r="960" spans="15:16" ht="12.75">
      <c r="O960" s="23"/>
      <c/>
    </row>
    <row r="961" spans="15:16" ht="12.75">
      <c r="O961" s="23"/>
      <c/>
    </row>
    <row r="962" spans="15:16" ht="12.75">
      <c r="O962" s="23"/>
      <c/>
    </row>
    <row r="963" spans="15:16" ht="12.75">
      <c r="O963" s="23"/>
      <c/>
    </row>
    <row r="964" spans="15:16" ht="12.75">
      <c r="O964" s="23"/>
      <c/>
    </row>
    <row r="965" spans="15:16" ht="12.75">
      <c r="O965" s="23"/>
      <c/>
    </row>
    <row r="966" spans="15:16" ht="12.75">
      <c r="O966" s="23"/>
      <c/>
    </row>
    <row r="967" spans="15:16" ht="12.75">
      <c r="O967" s="23"/>
      <c/>
    </row>
    <row r="968" spans="15:16" ht="12.75">
      <c r="O968" s="23"/>
      <c/>
    </row>
    <row r="969" spans="15:16" ht="12.75">
      <c r="O969" s="23"/>
      <c/>
    </row>
    <row r="970" spans="15:16" ht="12.75">
      <c r="O970" s="23"/>
      <c/>
    </row>
    <row r="971" spans="15:16" ht="12.75">
      <c r="O971" s="23"/>
      <c/>
    </row>
    <row r="972" spans="15:16" ht="12.75">
      <c r="O972" s="23"/>
      <c/>
    </row>
    <row r="973" spans="15:16" ht="12.75">
      <c r="O973" s="23"/>
      <c/>
    </row>
    <row r="974" spans="15:16" ht="12.75">
      <c r="O974" s="23"/>
      <c/>
    </row>
    <row r="975" spans="15:16" ht="12.75">
      <c r="O975" s="23"/>
      <c/>
    </row>
    <row r="976" spans="15:16" ht="12.75">
      <c r="O976" s="23"/>
      <c/>
    </row>
    <row r="977" spans="15:16" ht="12.75">
      <c r="O977" s="23"/>
      <c/>
    </row>
    <row r="978" spans="15:16" ht="12.75">
      <c r="O978" s="23"/>
      <c/>
    </row>
    <row r="979" spans="15:16" ht="12.75">
      <c r="O979" s="23"/>
      <c/>
    </row>
    <row r="980" spans="15:16" ht="12.75">
      <c r="O980" s="23"/>
      <c/>
    </row>
    <row r="981" spans="15:16" ht="12.75">
      <c r="O981" s="23"/>
      <c/>
    </row>
    <row r="982" spans="15:16" ht="12.75">
      <c r="O982" s="23"/>
      <c/>
    </row>
    <row r="983" spans="15:16" ht="12.75">
      <c r="O983" s="23"/>
      <c/>
    </row>
    <row r="984" spans="15:16" ht="12.75">
      <c r="O984" s="23"/>
      <c/>
    </row>
    <row r="985" spans="15:16" ht="12.75">
      <c r="O985" s="23"/>
      <c/>
    </row>
    <row r="986" spans="15:16" ht="12.75">
      <c r="O986" s="23"/>
      <c/>
    </row>
    <row r="987" spans="15:16" ht="12.75">
      <c r="O987" s="23"/>
      <c/>
    </row>
    <row r="988" spans="15:16" ht="12.75">
      <c r="O988" s="23"/>
      <c/>
    </row>
    <row r="989" spans="15:16" ht="12.75">
      <c r="O989" s="23"/>
      <c/>
    </row>
    <row r="990" spans="15:16" ht="12.75">
      <c r="O990" s="23"/>
      <c/>
    </row>
    <row r="991" spans="15:16" ht="12.75">
      <c r="O991" s="23"/>
      <c/>
    </row>
    <row r="992" spans="15:16" ht="12.75">
      <c r="O992" s="23"/>
      <c/>
    </row>
    <row r="993" spans="15:16" ht="12.75">
      <c r="O993" s="23"/>
      <c/>
    </row>
    <row r="994" spans="15:16" ht="12.75">
      <c r="O994" s="23"/>
      <c/>
    </row>
    <row r="995" spans="15:16" ht="12.75">
      <c r="O995" s="23"/>
      <c/>
    </row>
    <row r="996" spans="15:16" ht="12.75">
      <c r="O996" s="23"/>
      <c/>
    </row>
    <row r="997" spans="15:16" ht="12.75">
      <c r="O997" s="23"/>
      <c/>
    </row>
    <row r="998" spans="15:16" ht="12.75">
      <c r="O998" s="23"/>
      <c/>
    </row>
    <row r="999" spans="15:16" ht="12.75">
      <c r="O999" s="23"/>
      <c/>
    </row>
    <row r="1000" spans="15:16" ht="12.75">
      <c r="O1000" s="23"/>
      <c/>
    </row>
    <row r="1001" spans="15:16" ht="12.75">
      <c r="O1001" s="23"/>
      <c/>
    </row>
    <row r="1002" spans="15:16" ht="12.75">
      <c r="O1002" s="23"/>
      <c/>
    </row>
    <row r="1003" spans="15:16" ht="12.75">
      <c r="O1003" s="23"/>
      <c/>
    </row>
    <row r="1004" spans="15:16" ht="12.75">
      <c r="O1004" s="23"/>
      <c/>
    </row>
    <row r="1005" spans="15:16" ht="12.75">
      <c r="O1005" s="23"/>
      <c/>
    </row>
    <row r="1006" spans="15:16" ht="12.75">
      <c r="O1006" s="23"/>
      <c/>
    </row>
    <row r="1007" spans="15:16" ht="12.75">
      <c r="O1007" s="23"/>
      <c/>
    </row>
    <row r="1008" spans="15:16" ht="12.75">
      <c r="O1008" s="23"/>
      <c/>
    </row>
    <row r="1009" spans="15:16" ht="12.75">
      <c r="O1009" s="23"/>
      <c/>
    </row>
    <row r="1010" spans="15:16" ht="12.75">
      <c r="O1010" s="23"/>
      <c/>
    </row>
    <row r="1011" spans="15:16" ht="12.75">
      <c r="O1011" s="23"/>
      <c/>
    </row>
    <row r="1012" spans="15:16" ht="12.75">
      <c r="O1012" s="23"/>
      <c/>
    </row>
    <row r="1013" spans="15:16" ht="12.75">
      <c r="O1013" s="23"/>
      <c/>
    </row>
    <row r="1014" spans="15:16" ht="12.75">
      <c r="O1014" s="23"/>
      <c/>
    </row>
    <row r="1015" spans="15:16" ht="12.75">
      <c r="O1015" s="23"/>
      <c/>
    </row>
    <row r="1016" spans="15:16" ht="12.75">
      <c r="O1016" s="23"/>
      <c/>
    </row>
    <row r="1017" spans="15:16" ht="12.75">
      <c r="O1017" s="23"/>
      <c/>
    </row>
    <row r="1018" spans="15:16" ht="12.75">
      <c r="O1018" s="23"/>
      <c/>
    </row>
    <row r="1019" spans="15:16" ht="12.75">
      <c r="O1019" s="23"/>
      <c/>
    </row>
    <row r="1020" spans="15:16" ht="12.75">
      <c r="O1020" s="23"/>
      <c/>
    </row>
    <row r="1021" spans="15:16" ht="12.75">
      <c r="O1021" s="23"/>
      <c/>
    </row>
    <row r="1022" spans="15:16" ht="12.75">
      <c r="O1022" s="23"/>
      <c/>
    </row>
    <row r="1023" spans="15:16" ht="12.75">
      <c r="O1023" s="23"/>
      <c/>
    </row>
    <row r="1024" spans="15:16" ht="12.75">
      <c r="O1024" s="23"/>
      <c/>
    </row>
    <row r="1025" spans="15:16" ht="12.75">
      <c r="O1025" s="23"/>
      <c/>
    </row>
    <row r="1026" spans="15:16" ht="12.75">
      <c r="O1026" s="23"/>
      <c/>
    </row>
    <row r="1027" spans="15:16" ht="12.75">
      <c r="O1027" s="23"/>
      <c/>
    </row>
    <row r="1028" spans="15:16" ht="12.75">
      <c r="O1028" s="23"/>
      <c/>
    </row>
    <row r="1029" spans="15:16" ht="12.75">
      <c r="O1029" s="23"/>
      <c/>
    </row>
    <row r="1030" spans="15:16" ht="12.75">
      <c r="O1030" s="23"/>
      <c/>
    </row>
    <row r="1031" spans="15:16" ht="12.75">
      <c r="O1031" s="23"/>
      <c/>
    </row>
    <row r="1032" spans="15:16" ht="12.75">
      <c r="O1032" s="23"/>
      <c/>
    </row>
    <row r="1033" spans="15:16" ht="12.75">
      <c r="O1033" s="23"/>
      <c/>
    </row>
    <row r="1034" spans="15:16" ht="12.75">
      <c r="O1034" s="23"/>
      <c/>
    </row>
    <row r="1035" spans="15:16" ht="12.75">
      <c r="O1035" s="23"/>
      <c/>
    </row>
    <row r="1036" spans="15:16" ht="12.75">
      <c r="O1036" s="23"/>
      <c/>
    </row>
    <row r="1037" spans="15:16" ht="12.75">
      <c r="O1037" s="23"/>
      <c/>
    </row>
    <row r="1038" spans="15:16" ht="12.75">
      <c r="O1038" s="23"/>
      <c/>
    </row>
    <row r="1039" spans="15:16" ht="12.75">
      <c r="O1039" s="23"/>
      <c/>
    </row>
    <row r="1040" spans="15:16" ht="12.75">
      <c r="O1040" s="23"/>
      <c/>
    </row>
    <row r="1041" spans="15:16" ht="12.75">
      <c r="O1041" s="23"/>
      <c/>
    </row>
    <row r="1042" spans="15:16" ht="12.75">
      <c r="O1042" s="23"/>
      <c/>
    </row>
    <row r="1043" spans="15:16" ht="12.75">
      <c r="O1043" s="23"/>
      <c/>
    </row>
    <row r="1044" spans="15:16" ht="12.75">
      <c r="O1044" s="23"/>
      <c/>
    </row>
    <row r="1045" spans="15:16" ht="12.75">
      <c r="O1045" s="23"/>
      <c/>
    </row>
    <row r="1046" spans="15:16" ht="12.75">
      <c r="O1046" s="23"/>
      <c/>
    </row>
    <row r="1047" spans="15:16" ht="12.75">
      <c r="O1047" s="23"/>
      <c/>
    </row>
    <row r="1048" spans="15:16" ht="12.75">
      <c r="O1048" s="23"/>
      <c/>
    </row>
    <row r="1049" spans="15:16" ht="12.75">
      <c r="O1049" s="23"/>
      <c/>
    </row>
    <row r="1050" spans="15:16" ht="12.75">
      <c r="O1050" s="23"/>
      <c/>
    </row>
    <row r="1051" spans="15:16" ht="12.75">
      <c r="O1051" s="23"/>
      <c/>
    </row>
    <row r="1052" spans="15:16" ht="12.75">
      <c r="O1052" s="23"/>
      <c/>
    </row>
    <row r="1053" spans="15:16" ht="12.75">
      <c r="O1053" s="23"/>
      <c/>
    </row>
    <row r="1054" spans="15:16" ht="12.75">
      <c r="O1054" s="23"/>
      <c/>
    </row>
    <row r="1055" spans="15:16" ht="12.75">
      <c r="O1055" s="23"/>
      <c/>
    </row>
    <row r="1056" spans="15:16" ht="12.75">
      <c r="O1056" s="23"/>
      <c/>
    </row>
    <row r="1057" spans="15:16" ht="12.75">
      <c r="O1057" s="23"/>
      <c/>
    </row>
    <row r="1058" spans="15:16" ht="12.75">
      <c r="O1058" s="23"/>
      <c/>
    </row>
    <row r="1059" spans="15:16" ht="12.75">
      <c r="O1059" s="23"/>
      <c/>
    </row>
    <row r="1060" spans="15:16" ht="12.75">
      <c r="O1060" s="23"/>
      <c/>
    </row>
    <row r="1061" spans="15:16" ht="12.75">
      <c r="O1061" s="23"/>
      <c/>
    </row>
    <row r="1062" spans="15:16" ht="12.75">
      <c r="O1062" s="23"/>
      <c/>
    </row>
    <row r="1063" spans="15:16" ht="12.75">
      <c r="O1063" s="23"/>
      <c/>
    </row>
    <row r="1064" spans="15:16" ht="12.75">
      <c r="O1064" s="23"/>
      <c/>
    </row>
    <row r="1065" spans="15:16" ht="12.75">
      <c r="O1065" s="23"/>
      <c/>
    </row>
    <row r="1066" spans="15:16" ht="12.75">
      <c r="O1066" s="23"/>
      <c/>
    </row>
    <row r="1067" spans="15:16" ht="12.75">
      <c r="O1067" s="23"/>
      <c/>
    </row>
    <row r="1068" spans="15:16" ht="12.75">
      <c r="O1068" s="23"/>
      <c/>
    </row>
    <row r="1069" spans="15:16" ht="12.75">
      <c r="O1069" s="23"/>
      <c/>
    </row>
    <row r="1070" spans="15:16" ht="12.75">
      <c r="O1070" s="23"/>
      <c/>
    </row>
    <row r="1071" spans="15:16" ht="12.75">
      <c r="O1071" s="23"/>
      <c/>
    </row>
    <row r="1072" spans="15:16" ht="12.75">
      <c r="O1072" s="23"/>
      <c/>
    </row>
    <row r="1073" spans="15:16" ht="12.75">
      <c r="O1073" s="23"/>
      <c/>
    </row>
    <row r="1074" spans="15:16" ht="12.75">
      <c r="O1074" s="23"/>
      <c/>
    </row>
    <row r="1075" spans="15:16" ht="12.75">
      <c r="O1075" s="23"/>
      <c/>
    </row>
    <row r="1076" spans="15:16" ht="12.75">
      <c r="O1076" s="23"/>
      <c/>
    </row>
    <row r="1077" spans="15:16" ht="12.75">
      <c r="O1077" s="23"/>
      <c/>
    </row>
    <row r="1078" spans="15:16" ht="12.75">
      <c r="O1078" s="23"/>
      <c/>
    </row>
    <row r="1079" spans="15:16" ht="12.75">
      <c r="O1079" s="23"/>
      <c/>
    </row>
    <row r="1080" spans="15:16" ht="12.75">
      <c r="O1080" s="23"/>
      <c/>
    </row>
    <row r="1081" spans="15:16" ht="12.75">
      <c r="O1081" s="23"/>
      <c/>
    </row>
    <row r="1082" spans="15:16" ht="12.75">
      <c r="O1082" s="23"/>
      <c/>
    </row>
    <row r="1083" spans="15:16" ht="12.75">
      <c r="O1083" s="23"/>
      <c/>
    </row>
    <row r="1084" spans="15:16" ht="12.75">
      <c r="O1084" s="23"/>
      <c/>
    </row>
    <row r="1085" spans="15:16" ht="12.75">
      <c r="O1085" s="23"/>
      <c/>
    </row>
    <row r="1086" spans="15:16" ht="12.75">
      <c r="O1086" s="23"/>
      <c/>
    </row>
    <row r="1087" spans="15:16" ht="12.75">
      <c r="O1087" s="23"/>
      <c/>
    </row>
    <row r="1088" spans="15:16" ht="12.75">
      <c r="O1088" s="23"/>
      <c/>
    </row>
    <row r="1089" spans="15:16" ht="12.75">
      <c r="O1089" s="23"/>
      <c/>
    </row>
    <row r="1090" spans="15:16" ht="12.75">
      <c r="O1090" s="23"/>
      <c/>
    </row>
    <row r="1091" spans="15:16" ht="12.75">
      <c r="O1091" s="23"/>
      <c/>
    </row>
    <row r="1092" spans="15:16" ht="12.75">
      <c r="O1092" s="23"/>
      <c/>
    </row>
    <row r="1093" spans="15:16" ht="12.75">
      <c r="O1093" s="23"/>
      <c/>
    </row>
    <row r="1094" spans="15:16" ht="12.75">
      <c r="O1094" s="23"/>
      <c/>
    </row>
    <row r="1095" spans="15:16" ht="12.75">
      <c r="O1095" s="23"/>
      <c/>
    </row>
    <row r="1096" spans="15:16" ht="12.75">
      <c r="O1096" s="23"/>
      <c/>
    </row>
    <row r="1097" spans="15:16" ht="12.75">
      <c r="O1097" s="23"/>
      <c/>
    </row>
    <row r="1098" spans="15:16" ht="12.75">
      <c r="O1098" s="23"/>
      <c/>
    </row>
    <row r="1099" spans="15:16" ht="12.75">
      <c r="O1099" s="23"/>
      <c/>
    </row>
    <row r="1100" spans="15:16" ht="12.75">
      <c r="O1100" s="23"/>
      <c/>
    </row>
    <row r="1101" spans="15:16" ht="12.75">
      <c r="O1101" s="23"/>
      <c/>
    </row>
    <row r="1102" spans="15:16" ht="12.75">
      <c r="O1102" s="23"/>
      <c/>
    </row>
    <row r="1103" spans="15:16" ht="12.75">
      <c r="O1103" s="23"/>
      <c/>
    </row>
    <row r="1104" spans="15:16" ht="12.75">
      <c r="O1104" s="23"/>
      <c/>
    </row>
    <row r="1105" spans="15:16" ht="12.75">
      <c r="O1105" s="23"/>
      <c/>
    </row>
    <row r="1106" spans="15:16" ht="12.75">
      <c r="O1106" s="23"/>
      <c/>
    </row>
    <row r="1107" spans="15:16" ht="12.75">
      <c r="O1107" s="23"/>
      <c/>
    </row>
    <row r="1108" spans="15:16" ht="12.75">
      <c r="O1108" s="23"/>
      <c/>
    </row>
    <row r="1109" spans="15:16" ht="12.75">
      <c r="O1109" s="23"/>
      <c/>
    </row>
    <row r="1110" spans="15:16" ht="12.75">
      <c r="O1110" s="23"/>
      <c/>
    </row>
    <row r="1111" spans="15:16" ht="12.75">
      <c r="O1111" s="23"/>
      <c/>
    </row>
    <row r="1112" spans="15:16" ht="12.75">
      <c r="O1112" s="23"/>
      <c/>
    </row>
    <row r="1113" spans="15:16" ht="12.75">
      <c r="O1113" s="23"/>
      <c/>
    </row>
    <row r="1114" spans="15:16" ht="12.75">
      <c r="O1114" s="23"/>
      <c/>
    </row>
    <row r="1115" spans="15:16" ht="12.75">
      <c r="O1115" s="23"/>
      <c/>
    </row>
    <row r="1116" spans="15:16" ht="12.75">
      <c r="O1116" s="23"/>
      <c/>
    </row>
    <row r="1117" spans="15:16" ht="12.75">
      <c r="O1117" s="23"/>
      <c/>
    </row>
    <row r="1118" spans="15:16" ht="12.75">
      <c r="O1118" s="23"/>
      <c/>
    </row>
    <row r="1119" spans="15:16" ht="12.75">
      <c r="O1119" s="23"/>
      <c/>
    </row>
    <row r="1120" spans="15:16" ht="12.75">
      <c r="O1120" s="23"/>
      <c/>
    </row>
    <row r="1121" spans="15:16" ht="12.75">
      <c r="O1121" s="23"/>
      <c/>
    </row>
    <row r="1122" spans="15:16" ht="12.75">
      <c r="O1122" s="23"/>
      <c/>
    </row>
    <row r="1123" spans="15:16" ht="12.75">
      <c r="O1123" s="23"/>
      <c/>
    </row>
    <row r="1124" spans="15:16" ht="12.75">
      <c r="O1124" s="23"/>
      <c/>
    </row>
    <row r="1125" spans="15:16" ht="12.75">
      <c r="O1125" s="23"/>
      <c/>
    </row>
    <row r="1126" spans="15:16" ht="12.75">
      <c r="O1126" s="23"/>
      <c/>
    </row>
    <row r="1127" spans="15:16" ht="12.75">
      <c r="O1127" s="23"/>
      <c/>
    </row>
    <row r="1128" spans="15:16" ht="12.75">
      <c r="O1128" s="23"/>
      <c/>
    </row>
    <row r="1129" spans="15:16" ht="12.75">
      <c r="O1129" s="23"/>
      <c/>
    </row>
    <row r="1130" spans="15:16" ht="12.75">
      <c r="O1130" s="23"/>
      <c/>
    </row>
    <row r="1131" spans="15:16" ht="12.75">
      <c r="O1131" s="23"/>
      <c/>
    </row>
    <row r="1132" spans="15:16" ht="12.75">
      <c r="O1132" s="23"/>
      <c/>
    </row>
    <row r="1133" spans="15:16" ht="12.75">
      <c r="O1133" s="23"/>
      <c/>
    </row>
    <row r="1134" spans="15:16" ht="12.75">
      <c r="O1134" s="23"/>
      <c/>
    </row>
    <row r="1135" spans="15:16" ht="12.75">
      <c r="O1135" s="23"/>
      <c/>
    </row>
    <row r="1136" spans="15:16" ht="12.75">
      <c r="O1136" s="23"/>
      <c/>
    </row>
    <row r="1137" spans="15:16" ht="12.75">
      <c r="O1137" s="23"/>
      <c/>
    </row>
    <row r="1138" spans="15:16" ht="12.75">
      <c r="O1138" s="23"/>
      <c/>
    </row>
    <row r="1139" spans="15:16" ht="12.75">
      <c r="O1139" s="23"/>
      <c/>
    </row>
    <row r="1140" spans="15:16" ht="12.75">
      <c r="O1140" s="23"/>
      <c/>
    </row>
    <row r="1141" spans="15:16" ht="12.75">
      <c r="O1141" s="23"/>
      <c/>
    </row>
    <row r="1142" spans="15:16" ht="12.75">
      <c r="O1142" s="23"/>
      <c/>
    </row>
    <row r="1143" spans="15:16" ht="12.75">
      <c r="O1143" s="23"/>
      <c/>
    </row>
    <row r="1144" spans="15:16" ht="12.75">
      <c r="O1144" s="23"/>
      <c/>
    </row>
    <row r="1145" spans="15:16" ht="12.75">
      <c r="O1145" s="23"/>
      <c/>
    </row>
    <row r="1146" spans="15:16" ht="12.75">
      <c r="O1146" s="23"/>
      <c/>
    </row>
    <row r="1147" spans="15:16" ht="12.75">
      <c r="O1147" s="23"/>
      <c/>
    </row>
    <row r="1148" spans="15:16" ht="12.75">
      <c r="O1148" s="23"/>
      <c/>
    </row>
    <row r="1149" spans="15:16" ht="12.75">
      <c r="O1149" s="23"/>
      <c/>
    </row>
    <row r="1150" spans="15:16" ht="12.75">
      <c r="O1150" s="23"/>
      <c/>
    </row>
    <row r="1151" spans="15:16" ht="12.75">
      <c r="O1151" s="23"/>
      <c/>
    </row>
    <row r="1152" spans="15:16" ht="12.75">
      <c r="O1152" s="23"/>
      <c/>
    </row>
    <row r="1153" spans="15:16" ht="12.75">
      <c r="O1153" s="23"/>
      <c/>
    </row>
    <row r="1154" spans="15:16" ht="12.75">
      <c r="O1154" s="23"/>
      <c/>
    </row>
    <row r="1155" spans="15:16" ht="12.75">
      <c r="O1155" s="23"/>
      <c/>
    </row>
    <row r="1156" spans="15:16" ht="12.75">
      <c r="O1156" s="23"/>
      <c/>
    </row>
    <row r="1157" spans="15:16" ht="12.75">
      <c r="O1157" s="23"/>
      <c/>
    </row>
    <row r="1158" spans="15:16" ht="12.75">
      <c r="O1158" s="23"/>
      <c/>
    </row>
    <row r="1159" spans="15:16" ht="12.75">
      <c r="O1159" s="23"/>
      <c/>
    </row>
    <row r="1160" spans="15:16" ht="12.75">
      <c r="O1160" s="23"/>
      <c/>
    </row>
    <row r="1161" spans="15:16" ht="12.75">
      <c r="O1161" s="23"/>
      <c/>
    </row>
    <row r="1162" spans="15:16" ht="12.75">
      <c r="O1162" s="23"/>
      <c/>
    </row>
    <row r="1163" spans="15:16" ht="12.75">
      <c r="O1163" s="23"/>
      <c/>
    </row>
    <row r="1164" spans="15:16" ht="12.75">
      <c r="O1164" s="23"/>
      <c/>
    </row>
    <row r="1165" spans="15:16" ht="12.75">
      <c r="O1165" s="23"/>
      <c/>
    </row>
    <row r="1166" spans="15:16" ht="12.75">
      <c r="O1166" s="23"/>
      <c/>
    </row>
    <row r="1167" spans="15:16" ht="12.75">
      <c r="O1167" s="23"/>
      <c/>
    </row>
    <row r="1168" spans="15:16" ht="12.75">
      <c r="O1168" s="23"/>
      <c/>
    </row>
    <row r="1169" spans="15:16" ht="12.75">
      <c r="O1169" s="23"/>
      <c/>
    </row>
    <row r="1170" spans="15:16" ht="12.75">
      <c r="O1170" s="23"/>
      <c/>
    </row>
    <row r="1171" spans="15:16" ht="12.75">
      <c r="O1171" s="23"/>
      <c/>
    </row>
    <row r="1172" spans="15:16" ht="12.75">
      <c r="O1172" s="23"/>
      <c/>
    </row>
    <row r="1173" spans="15:16" ht="12.75">
      <c r="O1173" s="23"/>
      <c/>
    </row>
    <row r="1174" spans="15:16" ht="12.75">
      <c r="O1174" s="23"/>
      <c/>
    </row>
    <row r="1175" spans="15:16" ht="12.75">
      <c r="O1175" s="23"/>
      <c/>
    </row>
    <row r="1176" spans="15:16" ht="12.75">
      <c r="O1176" s="23"/>
      <c/>
    </row>
    <row r="1177" spans="15:16" ht="12.75">
      <c r="O1177" s="23"/>
      <c/>
    </row>
    <row r="1178" spans="15:16" ht="12.75">
      <c r="O1178" s="23"/>
      <c/>
    </row>
    <row r="1179" spans="15:16" ht="12.75">
      <c r="O1179" s="23"/>
      <c/>
    </row>
    <row r="1180" spans="15:16" ht="12.75">
      <c r="O1180" s="23"/>
      <c/>
    </row>
    <row r="1181" spans="15:16" ht="12.75">
      <c r="O1181" s="23"/>
      <c/>
    </row>
    <row r="1182" spans="15:16" ht="12.75">
      <c r="O1182" s="23"/>
      <c/>
    </row>
    <row r="1183" spans="16:16" ht="12.75">
      <c r="P1183"/>
    </row>
    <row r="1184" spans="16:16" ht="12.75">
      <c r="P1184"/>
    </row>
    <row r="1185" spans="16:16" ht="12.75">
      <c r="P1185"/>
    </row>
    <row r="1186" spans="16:16" ht="12.75">
      <c r="P1186"/>
    </row>
    <row r="1187" spans="16:16" ht="12.75">
      <c r="P1187"/>
    </row>
    <row r="1188" spans="16:16" ht="12.75">
      <c r="P1188"/>
    </row>
    <row r="1189" spans="16:16" ht="12.75">
      <c r="P1189"/>
    </row>
    <row r="1190" spans="16:16" ht="12.75">
      <c r="P1190"/>
    </row>
    <row r="1191" spans="16:16" ht="12.75">
      <c r="P1191"/>
    </row>
    <row r="1192" spans="16:16" ht="12.75">
      <c r="P1192"/>
    </row>
    <row r="1193" spans="16:16" ht="12.75">
      <c r="P1193"/>
    </row>
    <row r="1194" spans="16:16" ht="12.75">
      <c r="P1194"/>
    </row>
    <row r="1195" spans="16:16" ht="12.75">
      <c r="P1195"/>
    </row>
    <row r="1196" spans="16:16" ht="12.75">
      <c r="P1196"/>
    </row>
    <row r="1197" spans="16:16" ht="12.75">
      <c r="P1197"/>
    </row>
    <row r="1198" spans="16:16" ht="12.75">
      <c r="P1198"/>
    </row>
    <row r="1199" spans="16:16" ht="12.75">
      <c r="P1199"/>
    </row>
    <row r="1200" spans="16:16" ht="12.75">
      <c r="P1200"/>
    </row>
    <row r="1201" spans="16:16" ht="12.75">
      <c r="P1201"/>
    </row>
    <row r="1202" spans="16:16" ht="12.75">
      <c r="P1202"/>
    </row>
    <row r="1203" spans="16:16" ht="12.75">
      <c r="P1203"/>
    </row>
    <row r="1204" spans="16:16" ht="12.75">
      <c r="P1204"/>
    </row>
    <row r="1205" spans="16:16" ht="12.75">
      <c r="P1205"/>
    </row>
    <row r="1206" spans="16:16" ht="12.75">
      <c r="P1206"/>
    </row>
    <row r="1207" spans="16:16" ht="12.75">
      <c r="P1207"/>
    </row>
    <row r="1208" spans="16:16" ht="12.75">
      <c r="P1208"/>
    </row>
    <row r="1209" spans="16:16" ht="12.75">
      <c r="P1209"/>
    </row>
    <row r="1210" spans="16:16" ht="12.75">
      <c r="P1210"/>
    </row>
    <row r="1211" spans="16:16" ht="12.75">
      <c r="P1211"/>
    </row>
    <row r="1212" spans="16:16" ht="12.75">
      <c r="P1212"/>
    </row>
    <row r="1213" spans="16:16" ht="12.75">
      <c r="P1213"/>
    </row>
    <row r="1214" spans="16:16" ht="12.75">
      <c r="P1214"/>
    </row>
    <row r="1215" spans="16:16" ht="12.75">
      <c r="P1215"/>
    </row>
    <row r="1216" spans="16:16" ht="12.75">
      <c r="P1216"/>
    </row>
    <row r="1217" spans="16:16" ht="12.75">
      <c r="P1217"/>
    </row>
    <row r="1218" spans="16:16" ht="12.75">
      <c r="P1218"/>
    </row>
    <row r="1219" spans="16:16" ht="12.75">
      <c r="P1219"/>
    </row>
    <row r="1220" spans="16:16" ht="12.75">
      <c r="P1220"/>
    </row>
    <row r="1221" spans="16:16" ht="12.75">
      <c r="P1221"/>
    </row>
    <row r="1222" spans="16:16" ht="12.75">
      <c r="P1222"/>
    </row>
    <row r="1223" spans="16:16" ht="12.75">
      <c r="P1223"/>
    </row>
    <row r="1224" spans="16:16" ht="12.75">
      <c r="P1224"/>
    </row>
    <row r="1225" spans="16:16" ht="12.75">
      <c r="P1225"/>
    </row>
    <row r="1226" spans="16:16" ht="12.75">
      <c r="P1226"/>
    </row>
    <row r="1227" spans="16:16" ht="12.75">
      <c r="P1227"/>
    </row>
    <row r="1228" spans="16:16" ht="12.75">
      <c r="P1228"/>
    </row>
    <row r="1229" spans="16:16" ht="12.75">
      <c r="P1229"/>
    </row>
    <row r="1230" spans="16:16" ht="12.75">
      <c r="P1230"/>
    </row>
    <row r="1231" spans="16:16" ht="12.75">
      <c r="P1231"/>
    </row>
    <row r="1232" spans="16:16" ht="12.75">
      <c r="P1232"/>
    </row>
    <row r="1233" spans="16:16" ht="12.75">
      <c r="P1233"/>
    </row>
    <row r="1234" spans="16:16" ht="12.75">
      <c r="P1234"/>
    </row>
    <row r="1235" spans="16:16" ht="12.75">
      <c r="P1235"/>
    </row>
    <row r="1236" spans="16:16" ht="12.75">
      <c r="P1236"/>
    </row>
    <row r="1237" spans="16:16" ht="12.75">
      <c r="P1237"/>
    </row>
    <row r="1238" spans="16:16" ht="12.75">
      <c r="P1238"/>
    </row>
    <row r="1239" spans="16:16" ht="12.75">
      <c r="P1239"/>
    </row>
    <row r="1240" spans="16:16" ht="12.75">
      <c r="P1240"/>
    </row>
    <row r="1241" spans="16:16" ht="12.75">
      <c r="P1241"/>
    </row>
    <row r="1242" spans="16:16" ht="12.75">
      <c r="P1242"/>
    </row>
    <row r="1243" spans="16:16" ht="12.75">
      <c r="P1243"/>
    </row>
    <row r="1244" spans="16:16" ht="12.75">
      <c r="P1244"/>
    </row>
    <row r="1245" spans="16:16" ht="12.75">
      <c r="P1245"/>
    </row>
    <row r="1246" spans="16:16" ht="12.75">
      <c r="P1246"/>
    </row>
    <row r="1247" spans="16:16" ht="12.75">
      <c r="P1247"/>
    </row>
    <row r="1248" spans="16:16" ht="12.75">
      <c r="P1248"/>
    </row>
    <row r="1249" spans="16:16" ht="12.75">
      <c r="P1249"/>
    </row>
    <row r="1250" spans="16:16" ht="12.75">
      <c r="P1250"/>
    </row>
    <row r="1251" spans="16:16" ht="12.75">
      <c r="P1251"/>
    </row>
    <row r="1252" spans="16:16" ht="12.75">
      <c r="P1252"/>
    </row>
    <row r="1253" spans="16:16" ht="12.75">
      <c r="P1253"/>
    </row>
    <row r="1254" spans="16:16" ht="12.75">
      <c r="P1254"/>
    </row>
    <row r="1255" spans="16:16" ht="12.75">
      <c r="P1255"/>
    </row>
    <row r="1256" spans="16:16" ht="12.75">
      <c r="P1256"/>
    </row>
    <row r="1257" spans="16:16" ht="12.75">
      <c r="P1257"/>
    </row>
    <row r="1258" spans="16:16" ht="12.75">
      <c r="P1258"/>
    </row>
    <row r="1259" spans="16:16" ht="12.75">
      <c r="P1259"/>
    </row>
    <row r="1260" spans="16:16" ht="12.75">
      <c r="P1260"/>
    </row>
    <row r="1261" spans="16:16" ht="12.75">
      <c r="P1261"/>
    </row>
    <row r="1262" spans="16:16" ht="12.75">
      <c r="P1262"/>
    </row>
    <row r="1263" spans="16:16" ht="12.75">
      <c r="P1263"/>
    </row>
    <row r="1264" spans="16:16" ht="12.75">
      <c r="P1264"/>
    </row>
    <row r="1265" spans="16:16" ht="12.75">
      <c r="P1265"/>
    </row>
    <row r="1266" spans="16:16" ht="12.75">
      <c r="P1266"/>
    </row>
    <row r="1267" spans="16:16" ht="12.75">
      <c r="P1267"/>
    </row>
    <row r="1268" spans="16:16" ht="12.75">
      <c r="P1268"/>
    </row>
    <row r="1269" spans="16:16" ht="12.75">
      <c r="P1269"/>
    </row>
    <row r="1270" spans="16:16" ht="12.75">
      <c r="P1270"/>
    </row>
    <row r="1271" spans="16:16" ht="12.75">
      <c r="P1271"/>
    </row>
    <row r="1272" spans="16:16" ht="12.75">
      <c r="P1272"/>
    </row>
    <row r="1273" spans="16:16" ht="12.75">
      <c r="P1273"/>
    </row>
    <row r="1274" spans="16:16" ht="12.75">
      <c r="P1274"/>
    </row>
    <row r="1275" spans="16:16" ht="12.75">
      <c r="P1275"/>
    </row>
    <row r="1276" spans="16:16" ht="12.75">
      <c r="P1276"/>
    </row>
    <row r="1277" spans="16:16" ht="12.75">
      <c r="P1277"/>
    </row>
    <row r="1278" spans="16:16" ht="12.75">
      <c r="P1278"/>
    </row>
    <row r="1279" spans="16:16" ht="12.75">
      <c r="P1279"/>
    </row>
    <row r="1280" spans="16:16" ht="12.75">
      <c r="P1280"/>
    </row>
    <row r="1281" spans="16:16" ht="12.75">
      <c r="P1281"/>
    </row>
    <row r="1282" spans="16:16" ht="12.75">
      <c r="P1282"/>
    </row>
    <row r="1283" spans="16:16" ht="12.75">
      <c r="P1283"/>
    </row>
    <row r="1284" spans="16:16" ht="12.75">
      <c r="P1284"/>
    </row>
    <row r="1285" spans="16:16" ht="12.75">
      <c r="P1285"/>
    </row>
    <row r="1286" spans="16:16" ht="12.75">
      <c r="P1286"/>
    </row>
    <row r="1287" spans="16:16" ht="12.75">
      <c r="P1287"/>
    </row>
    <row r="1288" spans="16:16" ht="12.75">
      <c r="P1288"/>
    </row>
    <row r="1289" spans="16:16" ht="12.75">
      <c r="P1289"/>
    </row>
    <row r="1290" spans="16:16" ht="12.75">
      <c r="P1290"/>
    </row>
    <row r="1291" spans="16:16" ht="12.75">
      <c r="P1291"/>
    </row>
    <row r="1292" spans="16:16" ht="12.75">
      <c r="P1292"/>
    </row>
    <row r="1293" spans="16:16" ht="12.75">
      <c r="P1293"/>
    </row>
    <row r="1294" spans="16:16" ht="12.75">
      <c r="P1294"/>
    </row>
    <row r="1295" spans="16:16" ht="12.75">
      <c r="P1295"/>
    </row>
    <row r="1296" spans="16:16" ht="12.75">
      <c r="P1296"/>
    </row>
    <row r="1297" spans="16:16" ht="12.75">
      <c r="P1297"/>
    </row>
    <row r="1298" spans="16:16" ht="12.75">
      <c r="P1298"/>
    </row>
    <row r="1299" spans="16:16" ht="12.75">
      <c r="P1299"/>
    </row>
    <row r="1300" spans="16:16" ht="12.75">
      <c r="P1300"/>
    </row>
    <row r="1301" spans="16:16" ht="12.75">
      <c r="P1301"/>
    </row>
    <row r="1302" spans="16:16" ht="12.75">
      <c r="P1302"/>
    </row>
    <row r="1303" spans="16:16" ht="12.75">
      <c r="P1303"/>
    </row>
    <row r="1304" spans="16:16" ht="12.75">
      <c r="P1304"/>
    </row>
    <row r="1305" spans="16:16" ht="12.75">
      <c r="P1305"/>
    </row>
    <row r="1306" spans="16:16" ht="12.75">
      <c r="P1306"/>
    </row>
    <row r="1307" spans="16:16" ht="12.75">
      <c r="P1307"/>
    </row>
    <row r="1308" spans="16:16" ht="12.75">
      <c r="P1308"/>
    </row>
    <row r="1309" spans="16:16" ht="12.75">
      <c r="P1309"/>
    </row>
    <row r="1310" spans="16:16" ht="12.75">
      <c r="P1310"/>
    </row>
    <row r="1311" spans="16:16" ht="12.75">
      <c r="P1311"/>
    </row>
    <row r="1312" spans="16:16" ht="12.75">
      <c r="P1312"/>
    </row>
    <row r="1313" spans="16:16" ht="12.75">
      <c r="P1313"/>
    </row>
    <row r="1314" spans="16:16" ht="12.75">
      <c r="P1314"/>
    </row>
    <row r="1315" spans="16:16" ht="12.75">
      <c r="P1315"/>
    </row>
    <row r="1316" spans="16:16" ht="12.75">
      <c r="P1316"/>
    </row>
    <row r="1317" spans="16:16" ht="12.75">
      <c r="P1317"/>
    </row>
    <row r="1318" spans="16:16" ht="12.75">
      <c r="P1318"/>
    </row>
    <row r="1319" spans="16:16" ht="12.75">
      <c r="P1319"/>
    </row>
    <row r="1320" spans="16:16" ht="12.75">
      <c r="P1320"/>
    </row>
    <row r="1321" spans="16:16" ht="12.75">
      <c r="P1321"/>
    </row>
    <row r="1322" spans="16:16" ht="12.75">
      <c r="P1322"/>
    </row>
    <row r="1323" spans="16:16" ht="12.75">
      <c r="P1323"/>
    </row>
    <row r="1324" spans="16:16" ht="12.75">
      <c r="P1324"/>
    </row>
    <row r="1325" spans="16:16" ht="12.75">
      <c r="P1325"/>
    </row>
    <row r="1326" spans="16:16" ht="12.75">
      <c r="P1326"/>
    </row>
    <row r="1327" spans="16:16" ht="12.75">
      <c r="P1327"/>
    </row>
    <row r="1328" spans="16:16" ht="12.75">
      <c r="P1328"/>
    </row>
    <row r="1329" spans="16:16" ht="12.75">
      <c r="P1329"/>
    </row>
    <row r="1330" spans="16:16" ht="12.75">
      <c r="P1330"/>
    </row>
    <row r="1331" spans="16:16" ht="12.75">
      <c r="P1331"/>
    </row>
    <row r="1332" spans="16:16" ht="12.75">
      <c r="P1332"/>
    </row>
    <row r="1333" spans="16:16" ht="12.75">
      <c r="P1333"/>
    </row>
    <row r="1334" spans="16:16" ht="12.75">
      <c r="P1334"/>
    </row>
    <row r="1335" spans="16:16" ht="12.75">
      <c r="P1335"/>
    </row>
    <row r="1336" spans="16:16" ht="12.75">
      <c r="P1336"/>
    </row>
    <row r="1337" spans="16:16" ht="12.75">
      <c r="P1337"/>
    </row>
    <row r="1338" spans="16:16" ht="12.75">
      <c r="P1338"/>
    </row>
    <row r="1339" spans="16:16" ht="12.75">
      <c r="P1339"/>
    </row>
    <row r="1340" spans="16:16" ht="12.75">
      <c r="P1340"/>
    </row>
    <row r="1341" spans="16:16" ht="12.75">
      <c r="P1341"/>
    </row>
    <row r="1342" spans="16:16" ht="12.75">
      <c r="P1342"/>
    </row>
    <row r="1343" spans="16:16" ht="12.75">
      <c r="P1343"/>
    </row>
    <row r="1344" spans="16:16" ht="12.75">
      <c r="P1344"/>
    </row>
    <row r="1345" spans="16:16" ht="12.75">
      <c r="P1345"/>
    </row>
    <row r="1346" spans="16:16" ht="12.75">
      <c r="P1346"/>
    </row>
    <row r="1347" spans="16:16" ht="12.75">
      <c r="P1347"/>
    </row>
    <row r="1348" spans="16:16" ht="12.75">
      <c r="P1348"/>
    </row>
    <row r="1349" spans="16:16" ht="12.75">
      <c r="P1349"/>
    </row>
    <row r="1350" spans="16:16" ht="12.75">
      <c r="P1350"/>
    </row>
    <row r="1351" spans="16:16" ht="12.75">
      <c r="P1351"/>
    </row>
    <row r="1352" spans="16:16" ht="12.75">
      <c r="P1352"/>
    </row>
    <row r="1353" spans="16:16" ht="12.75">
      <c r="P1353"/>
    </row>
    <row r="1354" spans="16:16" ht="12.75">
      <c r="P1354"/>
    </row>
    <row r="1355" spans="16:16" ht="12.75">
      <c r="P1355"/>
    </row>
    <row r="1356" spans="16:16" ht="12.75">
      <c r="P1356"/>
    </row>
    <row r="1357" spans="16:16" ht="12.75">
      <c r="P1357"/>
    </row>
    <row r="1358" spans="16:16" ht="12.75">
      <c r="P1358"/>
    </row>
    <row r="1359" spans="16:16" ht="12.75">
      <c r="P1359"/>
    </row>
    <row r="1360" spans="16:16" ht="12.75">
      <c r="P1360"/>
    </row>
    <row r="1361" spans="16:16" ht="12.75">
      <c r="P1361"/>
    </row>
    <row r="1362" spans="16:16" ht="12.75">
      <c r="P1362"/>
    </row>
    <row r="1363" spans="16:16" ht="12.75">
      <c r="P1363"/>
    </row>
    <row r="1364" spans="16:16" ht="12.75">
      <c r="P1364"/>
    </row>
    <row r="1365" spans="16:16" ht="12.75">
      <c r="P1365"/>
    </row>
    <row r="1366" spans="16:16" ht="12.75">
      <c r="P1366"/>
    </row>
    <row r="1367" spans="16:16" ht="12.75">
      <c r="P1367"/>
    </row>
    <row r="1368" spans="16:16" ht="12.75">
      <c r="P1368"/>
    </row>
    <row r="1369" spans="16:16" ht="12.75">
      <c r="P1369"/>
    </row>
    <row r="1370" spans="16:16" ht="12.75">
      <c r="P1370"/>
    </row>
    <row r="1371" spans="16:16" ht="12.75">
      <c r="P1371"/>
    </row>
    <row r="1372" spans="16:16" ht="12.75">
      <c r="P1372"/>
    </row>
    <row r="1373" spans="16:16" ht="12.75">
      <c r="P1373"/>
    </row>
    <row r="1374" spans="16:16" ht="12.75">
      <c r="P1374"/>
    </row>
    <row r="1375" spans="16:16" ht="12.75">
      <c r="P1375"/>
    </row>
    <row r="1376" spans="16:16" ht="12.75">
      <c r="P1376"/>
    </row>
    <row r="1377" spans="16:16" ht="12.75">
      <c r="P1377"/>
    </row>
    <row r="1378" spans="16:16" ht="12.75">
      <c r="P1378"/>
    </row>
    <row r="1379" spans="16:16" ht="12.75">
      <c r="P1379"/>
    </row>
    <row r="1380" spans="16:16" ht="12.75">
      <c r="P1380"/>
    </row>
    <row r="1381" spans="16:16" ht="12.75">
      <c r="P1381"/>
    </row>
    <row r="1382" spans="16:16" ht="12.75">
      <c r="P1382"/>
    </row>
    <row r="1383" spans="16:16" ht="12.75">
      <c r="P1383"/>
    </row>
    <row r="1384" spans="16:16" ht="12.75">
      <c r="P1384"/>
    </row>
    <row r="1385" spans="16:16" ht="12.75">
      <c r="P1385"/>
    </row>
    <row r="1386" spans="16:16" ht="12.75">
      <c r="P1386"/>
    </row>
    <row r="1387" spans="16:16" ht="12.75">
      <c r="P1387"/>
    </row>
    <row r="1388" spans="16:16" ht="12.75">
      <c r="P1388"/>
    </row>
  </sheetData>
  <printOptions/>
  <pageMargins left="0.7" right="0.7" top="0.75" bottom="0.75" header="0.3" footer="0.3"/>
  <pageSetup horizontalDpi="600" verticalDpi="6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PBG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Anupama karidyavannavar</cp:lastModifiedBy>
  <cp:lastPrinted>2015-02-25T07:49:24Z</cp:lastPrinted>
  <dcterms:created xsi:type="dcterms:W3CDTF">2006-10-26T13:11:47Z</dcterms:created>
  <dcterms:modified xsi:type="dcterms:W3CDTF">2015-09-30T14:58:42Z</dcterms:modified>
  <cp:category/>
  <cp:contentType/>
  <cp:contentStatus/>
</cp:coreProperties>
</file>