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workbookPr codeName="ThisWorkbook" defaultThemeVersion="153222"/>
  <bookViews>
    <workbookView xWindow="240" yWindow="120" windowWidth="14940" windowHeight="9225" tabRatio="888" activeTab="0"/>
  </bookViews>
  <sheets>
    <sheet name="1. Exec Summary" sheetId="1" r:id="rId1"/>
    <sheet name="Exec Summ Ref" sheetId="2" state="hidden" r:id="rId2"/>
    <sheet name="Info" sheetId="3" state="hidden" r:id="rId3"/>
    <sheet name="Picture" sheetId="4" state="hidden" r:id="rId4"/>
    <sheet name="2. Comp Summary - Categ." sheetId="5" r:id="rId5"/>
    <sheet name="Comp._Summary_Cat_REF" sheetId="6" state="hidden" r:id="rId6"/>
  </sheets>
  <definedNames>
    <definedName name="a">OFFSET(Info!$K$1,0,0,COUNTIFS(Info!$K$1:$K$100,"&lt;&gt;-"),1)</definedName>
    <definedName name="EXTRACT" localSheetId="2">Info!#REF!</definedName>
    <definedName name="Geog_Total_187">OFFSET(Info!$K$1,0,0,COUNTIFS(Info!$K$1:$K$100,"&lt;&gt;-"),1)</definedName>
    <definedName name="geogtotal">OFFSET(Info!$K$1,0,0,COUNTIFS(Info!$K$1:$K$100,"&lt;&gt;-"),1)</definedName>
    <definedName name="macro_snacks" localSheetId="1">'Exec Summ Ref'!$17:$18</definedName>
    <definedName name="macro_snacks">'1. Exec Summary'!$18:$19</definedName>
    <definedName name="marked">TRUE</definedName>
    <definedName name="Parent" localSheetId="4">#REF!</definedName>
    <definedName name="Parent" localSheetId="1">#REF!</definedName>
    <definedName name="Parent">#REF!</definedName>
    <definedName name="TimePeriod">Info!$A$15:$A$18</definedName>
    <definedName name="_xlnm.Print_Area" localSheetId="0">'1. Exec Summary'!$B$1:$S$140</definedName>
    <definedName name="_xlnm.Print_Titles" localSheetId="0">'1. Exec Summary'!$1:$6</definedName>
    <definedName name="_xlnm.Print_Titles" localSheetId="1">'Exec Summ Ref'!$1:$4</definedName>
    <definedName name="_xlnm.Print_Area" localSheetId="3">Picture!$B$1:$V$81</definedName>
    <definedName name="_xlnm.Print_Area" localSheetId="4">'2. Comp Summary - Categ.'!$B$1:$AT$166</definedName>
    <definedName name="_xlnm.Print_Titles" localSheetId="4">'2. Comp Summary - Categ.'!$1:$6</definedName>
  </definedNames>
  <calcPr calcId="125725"/>
  <webPublishing/>
</workbook>
</file>

<file path=xl/sharedStrings.xml><?xml version="1.0" encoding="utf-8"?>
<sst xmlns="http://schemas.openxmlformats.org/spreadsheetml/2006/main" count="663" uniqueCount="236">
  <si>
    <t>% Chg</t>
  </si>
  <si>
    <t>Macro Snacks</t>
  </si>
  <si>
    <t>Executive Summary</t>
  </si>
  <si>
    <t>Dollars (000)</t>
  </si>
  <si>
    <t>Share</t>
  </si>
  <si>
    <t xml:space="preserve">       Frito-Lay</t>
  </si>
  <si>
    <t>Private Label</t>
  </si>
  <si>
    <t>Mondelez</t>
  </si>
  <si>
    <t>Hershey</t>
  </si>
  <si>
    <t>Mars</t>
  </si>
  <si>
    <t>Kellogg</t>
  </si>
  <si>
    <t>General Mills</t>
  </si>
  <si>
    <t>Conagra</t>
  </si>
  <si>
    <t>Link Snacks</t>
  </si>
  <si>
    <t xml:space="preserve">       Quaker</t>
  </si>
  <si>
    <t xml:space="preserve">  PEP</t>
  </si>
  <si>
    <t>-</t>
  </si>
  <si>
    <t>Qkr Core Foods Categories</t>
  </si>
  <si>
    <t>Savory Snacks Category</t>
  </si>
  <si>
    <t>All Other</t>
  </si>
  <si>
    <t>Macro</t>
  </si>
  <si>
    <t>Savory</t>
  </si>
  <si>
    <t>Qkr Core Fds Categs.</t>
  </si>
  <si>
    <t xml:space="preserve"> </t>
  </si>
  <si>
    <t xml:space="preserve">Salty Snacks </t>
  </si>
  <si>
    <t>Nuts/Seeds/Trail Mix</t>
  </si>
  <si>
    <t>SS Dips</t>
  </si>
  <si>
    <t>Total Dips</t>
  </si>
  <si>
    <t>Lite Snacks</t>
  </si>
  <si>
    <t>Snack Bars</t>
  </si>
  <si>
    <t>RTE Cereal</t>
  </si>
  <si>
    <t>Hot Cereal</t>
  </si>
  <si>
    <t>Flavored Rice &amp; ES</t>
  </si>
  <si>
    <t>Flavored Pasta</t>
  </si>
  <si>
    <t>Grits</t>
  </si>
  <si>
    <t>$/Vol 
% Chg</t>
  </si>
  <si>
    <t>Savory Snacks</t>
  </si>
  <si>
    <t>Salty Snacks</t>
  </si>
  <si>
    <t>·</t>
  </si>
  <si>
    <t>Meat Snacks</t>
  </si>
  <si>
    <t>Cookies</t>
  </si>
  <si>
    <t>PEP Crackers</t>
  </si>
  <si>
    <t>PEP Dips</t>
  </si>
  <si>
    <t>PEP Meat Snacks</t>
  </si>
  <si>
    <t>PEP Lite Snacks</t>
  </si>
  <si>
    <t>PEP Snack Bars</t>
  </si>
  <si>
    <t>PEP Snack Nuts/Seeds/Trail Mix</t>
  </si>
  <si>
    <t>Qkr Snack Categories</t>
  </si>
  <si>
    <t>Total Salty Snacks</t>
  </si>
  <si>
    <t>PEP Hot Cereal</t>
  </si>
  <si>
    <t>PEP RTE Cereal</t>
  </si>
  <si>
    <t>PEP Pancake Mix</t>
  </si>
  <si>
    <t>PEP Pancake Srup</t>
  </si>
  <si>
    <t>PEP Grits</t>
  </si>
  <si>
    <t>PEP Salty Snacks</t>
  </si>
  <si>
    <t>(shr of Salty)</t>
  </si>
  <si>
    <t>Snyders-Lance</t>
  </si>
  <si>
    <t>PEP Cookies (Extended Macro)</t>
  </si>
  <si>
    <t>PEP Snack Bars (Ext Macro)</t>
  </si>
  <si>
    <t>Qkr Snack Categs.</t>
  </si>
  <si>
    <t>Chg</t>
  </si>
  <si>
    <t>Price</t>
  </si>
  <si>
    <t>Sales</t>
  </si>
  <si>
    <t xml:space="preserve">      PAF Share Performance</t>
  </si>
  <si>
    <t>Salty Snack Categories</t>
  </si>
  <si>
    <t>Salty Snack Key Manufacturers</t>
  </si>
  <si>
    <t>Savory Snack Key Manufacturers</t>
  </si>
  <si>
    <t>PEP</t>
  </si>
  <si>
    <t>Kelloggs</t>
  </si>
  <si>
    <t>Pancake Mix</t>
  </si>
  <si>
    <t>Pancake Syrup</t>
  </si>
  <si>
    <t>Bob's Red Mill</t>
  </si>
  <si>
    <t>Rachael Ray</t>
  </si>
  <si>
    <t>Marco Snacks Key Manufacturers</t>
  </si>
  <si>
    <t>Total Macro Snacks</t>
  </si>
  <si>
    <t xml:space="preserve"> Snyders-Lance</t>
  </si>
  <si>
    <t>Dollars YA</t>
  </si>
  <si>
    <t>SHR YA</t>
  </si>
  <si>
    <t>FORMULA</t>
  </si>
  <si>
    <t>Row</t>
  </si>
  <si>
    <t>Column</t>
  </si>
  <si>
    <t>Dollars</t>
  </si>
  <si>
    <t>Geog</t>
  </si>
  <si>
    <t>Prod</t>
  </si>
  <si>
    <t>Time</t>
  </si>
  <si>
    <t>Meas</t>
  </si>
  <si>
    <t>Volume</t>
  </si>
  <si>
    <t>Executive_Summary_Data</t>
  </si>
  <si>
    <t>Exc_Summary_shr_by_Mnf_Data</t>
  </si>
  <si>
    <t>Salty_Snacks_Detail_Data</t>
  </si>
  <si>
    <t>Salty_Snacks_Detail_Geog_Data</t>
  </si>
  <si>
    <t>AO_Snck_Dtl_Geog_Data</t>
  </si>
  <si>
    <t>Competitive_Summary_Data</t>
  </si>
  <si>
    <t>Utz</t>
  </si>
  <si>
    <t>Old Dutch</t>
  </si>
  <si>
    <t>Hungry Jack</t>
  </si>
  <si>
    <t>Clif</t>
  </si>
  <si>
    <t>Total MOM</t>
  </si>
  <si>
    <t>Kellogg Co</t>
  </si>
  <si>
    <t>Angies Artisan Treats Llc</t>
  </si>
  <si>
    <t>Wrigley</t>
  </si>
  <si>
    <t>Mckee Foods</t>
  </si>
  <si>
    <t>Hostess</t>
  </si>
  <si>
    <t>Link Skacks</t>
  </si>
  <si>
    <t>Campbell'S</t>
  </si>
  <si>
    <t>Blue Diamond</t>
  </si>
  <si>
    <t>Gryphon</t>
  </si>
  <si>
    <t>Skinnypop</t>
  </si>
  <si>
    <t xml:space="preserve"> Mondelez</t>
  </si>
  <si>
    <t xml:space="preserve"> Kraft</t>
  </si>
  <si>
    <t xml:space="preserve"> The Hain Celestial Group</t>
  </si>
  <si>
    <t>Shearers</t>
  </si>
  <si>
    <t>Lundberg</t>
  </si>
  <si>
    <t>Gen Mills</t>
  </si>
  <si>
    <t>Candy</t>
  </si>
  <si>
    <t>Coated/Covered Snacks</t>
  </si>
  <si>
    <t xml:space="preserve"> All Other</t>
  </si>
  <si>
    <t>Crackers (X Grahams)</t>
  </si>
  <si>
    <t>Mondelez International Inc</t>
  </si>
  <si>
    <t>Snyders-Lance Inc</t>
  </si>
  <si>
    <t>Ferrero Usa Inc</t>
  </si>
  <si>
    <t xml:space="preserve"> Private Label</t>
  </si>
  <si>
    <t xml:space="preserve"> Roll International</t>
  </si>
  <si>
    <t xml:space="preserve"> Blue Diamond Growers</t>
  </si>
  <si>
    <t xml:space="preserve"> Conagra Foods Inc</t>
  </si>
  <si>
    <t xml:space="preserve"> Gryphon Investors</t>
  </si>
  <si>
    <t>Sabra Dipping Company Llc</t>
  </si>
  <si>
    <t>Hormel Foods Llc</t>
  </si>
  <si>
    <t>Lancaster Colony Corp</t>
  </si>
  <si>
    <t>Ventura Foods Llc</t>
  </si>
  <si>
    <t>H P Hood Inc</t>
  </si>
  <si>
    <t xml:space="preserve"> Link Snacks Inc</t>
  </si>
  <si>
    <t xml:space="preserve"> Oberto Sausage Co</t>
  </si>
  <si>
    <t xml:space="preserve"> Brynwood Partners</t>
  </si>
  <si>
    <t>Herr Foods Inc</t>
  </si>
  <si>
    <t>Wise Foods</t>
  </si>
  <si>
    <t>Total Cookies and Crackers</t>
  </si>
  <si>
    <t>FLNA Cookies and Crackers</t>
  </si>
  <si>
    <t>FLNA Cookies</t>
  </si>
  <si>
    <t>Crackers</t>
  </si>
  <si>
    <t>FLNA Crackers</t>
  </si>
  <si>
    <t>Total Snack Nuts and Seeds</t>
  </si>
  <si>
    <t>FLNA Snack Nuts and Seeds</t>
  </si>
  <si>
    <t>Snack Nuts</t>
  </si>
  <si>
    <t>FLNA Snack Nuts</t>
  </si>
  <si>
    <t>Seeds</t>
  </si>
  <si>
    <t>FLNA Seeds</t>
  </si>
  <si>
    <t>Snack Nuts and Seeds</t>
  </si>
  <si>
    <t>Cookies and Crackers</t>
  </si>
  <si>
    <t>Natures Path</t>
  </si>
  <si>
    <t>Salty Snacks Category</t>
  </si>
  <si>
    <t xml:space="preserve">       Frito-Lay Salty Snacks</t>
  </si>
  <si>
    <t xml:space="preserve">       Quaker Salty Snacks</t>
  </si>
  <si>
    <t>Hain Celestial Group</t>
  </si>
  <si>
    <t>Gruma</t>
  </si>
  <si>
    <t>Skinnypop Popcorn Llc</t>
  </si>
  <si>
    <t>Truco Enterprises</t>
  </si>
  <si>
    <t>Formula</t>
  </si>
  <si>
    <t>All Others - FORMULA</t>
  </si>
  <si>
    <t>Dol</t>
  </si>
  <si>
    <t>Dol Ygo</t>
  </si>
  <si>
    <t>Vol</t>
  </si>
  <si>
    <t>Vol Ygo</t>
  </si>
  <si>
    <t>Nestle</t>
  </si>
  <si>
    <t>AO_Snck_Dtl_Time_Data</t>
  </si>
  <si>
    <t>E127+E129</t>
  </si>
  <si>
    <t>E128+E130</t>
  </si>
  <si>
    <t>E135+E137</t>
  </si>
  <si>
    <t>E136+E138</t>
  </si>
  <si>
    <t>PEP Flvd Rc/Psta/Es/MS</t>
  </si>
  <si>
    <t xml:space="preserve">  Savory Snacks</t>
  </si>
  <si>
    <t xml:space="preserve"> Sun Maid</t>
  </si>
  <si>
    <t xml:space="preserve">*Does not include Gamesa </t>
  </si>
  <si>
    <t xml:space="preserve">       Quaker*</t>
  </si>
  <si>
    <t>PEP Pancake Syrup</t>
  </si>
  <si>
    <t>FLNA Potato Chips</t>
  </si>
  <si>
    <t>FLNA Tortilla Chips</t>
  </si>
  <si>
    <t>FLNA Cheese Puffs</t>
  </si>
  <si>
    <t>FLNA Pretzels</t>
  </si>
  <si>
    <t>FLNA Snack Mix</t>
  </si>
  <si>
    <t>FLNA Corn Chips</t>
  </si>
  <si>
    <t>FLNA RTE Popcorn</t>
  </si>
  <si>
    <t>FLNA Pork Rinds</t>
  </si>
  <si>
    <t>FLNA Onion &amp; Garlic Chips</t>
  </si>
  <si>
    <t>FLNA Pita &amp; Bagel Chips</t>
  </si>
  <si>
    <t>FLNA Multi Grain Chips</t>
  </si>
  <si>
    <t>FLNA Veggie/Fruit Snacks</t>
  </si>
  <si>
    <t>FLNA Multi Pack</t>
  </si>
  <si>
    <t>FLNA All Other Salty Snacks</t>
  </si>
  <si>
    <t>Quaker</t>
  </si>
  <si>
    <t xml:space="preserve">  Frito-Lay Crackers</t>
  </si>
  <si>
    <t xml:space="preserve">     Frito-Lay Salty Snacks</t>
  </si>
  <si>
    <t xml:space="preserve">     Quaker Salty Snacks</t>
  </si>
  <si>
    <t>Mckee Foods Corporation</t>
  </si>
  <si>
    <t>Conagra Foods Inc</t>
  </si>
  <si>
    <t>Grupo Bimbo</t>
  </si>
  <si>
    <t xml:space="preserve">  Frito-Lay Total Dips</t>
  </si>
  <si>
    <t xml:space="preserve">  Frito-Lay Meat Snacks</t>
  </si>
  <si>
    <t xml:space="preserve"> Quaker Snack Bars</t>
  </si>
  <si>
    <t xml:space="preserve"> Frito-Lay Candy</t>
  </si>
  <si>
    <t>Frito-Lay Coated/Covered Snacks</t>
  </si>
  <si>
    <t xml:space="preserve">  Frito-Lay SS Dips</t>
  </si>
  <si>
    <t xml:space="preserve"> PEP</t>
  </si>
  <si>
    <t xml:space="preserve">  Quaker Lite Snacks</t>
  </si>
  <si>
    <t xml:space="preserve">   Frito-Lay Cookies</t>
  </si>
  <si>
    <t>Lipton</t>
  </si>
  <si>
    <t>Martha White Foods</t>
  </si>
  <si>
    <t>Macro Snacks Key Manufacturers</t>
  </si>
  <si>
    <t>ConAgra</t>
  </si>
  <si>
    <t>Campbell's</t>
  </si>
  <si>
    <t>Executive Summary - PAF Share Performance</t>
  </si>
  <si>
    <t>PEP Snack Bars (Extended Macro)</t>
  </si>
  <si>
    <t>(Share of Salty)</t>
  </si>
  <si>
    <t>(Share of Savory)</t>
  </si>
  <si>
    <t>(Share of Macro)</t>
  </si>
  <si>
    <t>(Share of  Segment)</t>
  </si>
  <si>
    <t>SkinnyPop</t>
  </si>
  <si>
    <t>McKee Foods</t>
  </si>
  <si>
    <t>PAF Categories Share Performance</t>
  </si>
  <si>
    <t>The Hain Celestial Group Inc</t>
  </si>
  <si>
    <t>Bimbo</t>
  </si>
  <si>
    <t>Skinny Pop</t>
  </si>
  <si>
    <t>Post</t>
  </si>
  <si>
    <t>Uncle Ben'S</t>
  </si>
  <si>
    <t>Zatarain'S</t>
  </si>
  <si>
    <t>Bisquick/Betty Crocker</t>
  </si>
  <si>
    <t>Krusteaz</t>
  </si>
  <si>
    <t>Mrs. Butterworths</t>
  </si>
  <si>
    <t>Log Cabin</t>
  </si>
  <si>
    <t>Frito Lay Nuts/Seeds/Trail Mix</t>
  </si>
  <si>
    <t xml:space="preserve">  Quaker Crackers</t>
  </si>
  <si>
    <t xml:space="preserve">  Quaker Snack Foods Categories</t>
  </si>
  <si>
    <t xml:space="preserve">  Quaker Core Foods Categories</t>
  </si>
  <si>
    <t xml:space="preserve"> ConAgra</t>
  </si>
  <si>
    <t>Treehouse Foods</t>
  </si>
  <si>
    <t>Variety Multi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</si>
</sst>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0.0_);[Red]\(0.0\)"/>
    <numFmt numFmtId="168" formatCode="m/d/yy;@"/>
    <numFmt numFmtId="169" formatCode="0.0_);\(0.0\)"/>
    <numFmt numFmtId="170" formatCode="#,##0,"/>
    <numFmt numFmtId="171" formatCode="0.00_);[Red]\(0.00\)"/>
  </numFmts>
  <fonts count="62">
    <font>
      <sz val="9"/>
      <color indexed="8"/>
      <name val="Calibri"/>
      <family val="0"/>
    </font>
    <font>
      <sz val="10"/>
      <name val="Arial"/>
      <family val="0"/>
    </font>
    <font>
      <sz val="11"/>
      <color indexed="8"/>
      <name val="Calibri"/>
      <family val="0"/>
    </font>
    <font>
      <sz val="11"/>
      <name val="Arial"/>
      <family val="0"/>
    </font>
    <font>
      <b/>
      <sz val="10"/>
      <name val="Arial"/>
      <family val="0"/>
    </font>
    <font>
      <sz val="10"/>
      <name val="Calibri"/>
      <family val="0"/>
    </font>
    <font>
      <sz val="10"/>
      <color indexed="8"/>
      <name val="Candara"/>
      <family val="0"/>
    </font>
    <font>
      <sz val="11"/>
      <color indexed="9"/>
      <name val="Calibri"/>
      <family val="0"/>
    </font>
    <font>
      <sz val="9"/>
      <color indexed="9"/>
      <name val="Calibri"/>
      <family val="0"/>
    </font>
    <font>
      <sz val="10"/>
      <color indexed="9"/>
      <name val="Candara"/>
      <family val="0"/>
    </font>
    <font>
      <b/>
      <sz val="11"/>
      <color indexed="9"/>
      <name val="Calibri"/>
      <family val="0"/>
    </font>
    <font>
      <b/>
      <sz val="9"/>
      <color indexed="9"/>
      <name val="Calibri"/>
      <family val="0"/>
    </font>
    <font>
      <b/>
      <sz val="10"/>
      <color indexed="9"/>
      <name val="Candara"/>
      <family val="0"/>
    </font>
    <font>
      <b/>
      <sz val="11"/>
      <color indexed="8"/>
      <name val="Calibri"/>
      <family val="0"/>
    </font>
    <font>
      <b/>
      <sz val="9"/>
      <color indexed="8"/>
      <name val="Calibri"/>
      <family val="0"/>
    </font>
    <font>
      <b/>
      <sz val="10"/>
      <color indexed="8"/>
      <name val="Candara"/>
      <family val="0"/>
    </font>
    <font>
      <sz val="11"/>
      <color indexed="10"/>
      <name val="Calibri"/>
      <family val="0"/>
    </font>
    <font>
      <sz val="9"/>
      <color indexed="10"/>
      <name val="Calibri"/>
      <family val="0"/>
    </font>
    <font>
      <sz val="10"/>
      <color indexed="10"/>
      <name val="Candara"/>
      <family val="0"/>
    </font>
    <font>
      <sz val="10"/>
      <color indexed="8"/>
      <name val="Calibri"/>
      <family val="0"/>
    </font>
    <font>
      <b/>
      <sz val="10"/>
      <color indexed="8"/>
      <name val="Calibri"/>
      <family val="0"/>
    </font>
    <font>
      <b/>
      <sz val="10"/>
      <color indexed="9"/>
      <name val="Calibri"/>
      <family val="0"/>
    </font>
    <font>
      <sz val="7"/>
      <color indexed="8"/>
      <name val="Calibri"/>
      <family val="0"/>
    </font>
    <font>
      <sz val="10"/>
      <color indexed="8"/>
      <name val="Symbol"/>
      <family val="0"/>
    </font>
    <font>
      <b/>
      <sz val="16"/>
      <color indexed="8"/>
      <name val="Calibri"/>
      <family val="0"/>
    </font>
    <font>
      <sz val="7"/>
      <color indexed="8"/>
      <name val="Tahoma"/>
      <family val="0"/>
    </font>
    <font>
      <b/>
      <sz val="22"/>
      <color indexed="8"/>
      <name val="Calibri"/>
      <family val="0"/>
    </font>
    <font>
      <sz val="11"/>
      <color rgb="FF9C0006"/>
      <name val="Calibri"/>
      <family val="0"/>
    </font>
    <font>
      <sz val="9"/>
      <color rgb="FF9C0006"/>
      <name val="Calibri"/>
      <family val="0"/>
    </font>
    <font>
      <sz val="10"/>
      <color rgb="FF9C0006"/>
      <name val="Candara"/>
      <family val="0"/>
    </font>
    <font>
      <b/>
      <sz val="11"/>
      <color rgb="FFFA7D00"/>
      <name val="Calibri"/>
      <family val="0"/>
    </font>
    <font>
      <b/>
      <sz val="9"/>
      <color rgb="FFFA7D00"/>
      <name val="Calibri"/>
      <family val="0"/>
    </font>
    <font>
      <b/>
      <sz val="10"/>
      <color rgb="FFFA7D00"/>
      <name val="Candara"/>
      <family val="0"/>
    </font>
    <font>
      <i/>
      <sz val="11"/>
      <color rgb="FF7F7F7F"/>
      <name val="Calibri"/>
      <family val="0"/>
    </font>
    <font>
      <i/>
      <sz val="9"/>
      <color rgb="FF7F7F7F"/>
      <name val="Calibri"/>
      <family val="0"/>
    </font>
    <font>
      <i/>
      <sz val="10"/>
      <color rgb="FF7F7F7F"/>
      <name val="Candara"/>
      <family val="0"/>
    </font>
    <font>
      <sz val="11"/>
      <color rgb="FF006100"/>
      <name val="Calibri"/>
      <family val="0"/>
    </font>
    <font>
      <sz val="9"/>
      <color rgb="FF006100"/>
      <name val="Calibri"/>
      <family val="0"/>
    </font>
    <font>
      <sz val="10"/>
      <color rgb="FF006100"/>
      <name val="Candara"/>
      <family val="0"/>
    </font>
    <font>
      <b/>
      <sz val="15"/>
      <color theme="3"/>
      <name val="Calibri"/>
      <family val="0"/>
    </font>
    <font>
      <b/>
      <sz val="15"/>
      <color theme="3"/>
      <name val="Candara"/>
      <family val="0"/>
    </font>
    <font>
      <b/>
      <sz val="13"/>
      <color theme="3"/>
      <name val="Calibri"/>
      <family val="0"/>
    </font>
    <font>
      <b/>
      <sz val="13"/>
      <color theme="3"/>
      <name val="Candara"/>
      <family val="0"/>
    </font>
    <font>
      <b/>
      <sz val="11"/>
      <color theme="3"/>
      <name val="Calibri"/>
      <family val="0"/>
    </font>
    <font>
      <b/>
      <sz val="11"/>
      <color theme="3"/>
      <name val="Candara"/>
      <family val="0"/>
    </font>
    <font>
      <sz val="11"/>
      <color rgb="FF3F3F76"/>
      <name val="Calibri"/>
      <family val="0"/>
    </font>
    <font>
      <sz val="9"/>
      <color rgb="FF3F3F76"/>
      <name val="Calibri"/>
      <family val="0"/>
    </font>
    <font>
      <sz val="10"/>
      <color rgb="FF3F3F76"/>
      <name val="Candara"/>
      <family val="0"/>
    </font>
    <font>
      <sz val="11"/>
      <color rgb="FFFA7D00"/>
      <name val="Calibri"/>
      <family val="0"/>
    </font>
    <font>
      <sz val="9"/>
      <color rgb="FFFA7D00"/>
      <name val="Calibri"/>
      <family val="0"/>
    </font>
    <font>
      <sz val="10"/>
      <color rgb="FFFA7D00"/>
      <name val="Candara"/>
      <family val="0"/>
    </font>
    <font>
      <sz val="11"/>
      <color rgb="FF9C6500"/>
      <name val="Calibri"/>
      <family val="0"/>
    </font>
    <font>
      <sz val="9"/>
      <color rgb="FF9C6500"/>
      <name val="Calibri"/>
      <family val="0"/>
    </font>
    <font>
      <sz val="10"/>
      <color rgb="FF9C6500"/>
      <name val="Candara"/>
      <family val="0"/>
    </font>
    <font>
      <b/>
      <sz val="11"/>
      <color rgb="FF3F3F3F"/>
      <name val="Calibri"/>
      <family val="0"/>
    </font>
    <font>
      <b/>
      <sz val="9"/>
      <color rgb="FF3F3F3F"/>
      <name val="Calibri"/>
      <family val="0"/>
    </font>
    <font>
      <b/>
      <sz val="10"/>
      <color rgb="FF3F3F3F"/>
      <name val="Candara"/>
      <family val="0"/>
    </font>
    <font>
      <b/>
      <sz val="18"/>
      <color theme="3"/>
      <name val="Cambria"/>
      <family val="0"/>
    </font>
    <font>
      <sz val="10"/>
      <color theme="1"/>
      <name val="Calibri"/>
      <family val="0"/>
      <scheme val="minor"/>
    </font>
    <font>
      <b/>
      <sz val="10"/>
      <color theme="0"/>
      <name val="Calibri"/>
      <family val="0"/>
      <scheme val="minor"/>
    </font>
    <font>
      <b/>
      <sz val="9"/>
      <color rgb="FF000000"/>
      <name val="Arial"/>
      <family val="0"/>
    </font>
    <font>
      <b/>
      <sz val="10"/>
      <color rgb="FF000000"/>
      <name val="Arial"/>
      <family val="0"/>
    </font>
  </fonts>
  <fills count="45">
    <fill>
      <patternFill/>
    </fill>
    <fill>
      <patternFill patternType="gray125"/>
    </fill>
    <fill>
      <patternFill patternType="solid">
        <fgColor theme="4" tint="0.799860000610352"/>
        <bgColor indexed="64"/>
      </patternFill>
    </fill>
    <fill>
      <patternFill patternType="solid">
        <fgColor theme="5" tint="0.799860000610352"/>
        <bgColor indexed="64"/>
      </patternFill>
    </fill>
    <fill>
      <patternFill patternType="solid">
        <fgColor theme="6" tint="0.799860000610352"/>
        <bgColor indexed="64"/>
      </patternFill>
    </fill>
    <fill>
      <patternFill patternType="solid">
        <fgColor theme="7" tint="0.799860000610352"/>
        <bgColor indexed="64"/>
      </patternFill>
    </fill>
    <fill>
      <patternFill patternType="solid">
        <fgColor theme="8" tint="0.799860000610352"/>
        <bgColor indexed="64"/>
      </patternFill>
    </fill>
    <fill>
      <patternFill patternType="solid">
        <fgColor theme="9" tint="0.799860000610352"/>
        <bgColor indexed="64"/>
      </patternFill>
    </fill>
    <fill>
      <patternFill patternType="solid">
        <fgColor theme="4" tint="0.599749982357025"/>
        <bgColor indexed="64"/>
      </patternFill>
    </fill>
    <fill>
      <patternFill patternType="solid">
        <fgColor theme="5" tint="0.599749982357025"/>
        <bgColor indexed="64"/>
      </patternFill>
    </fill>
    <fill>
      <patternFill patternType="solid">
        <fgColor theme="6" tint="0.599749982357025"/>
        <bgColor indexed="64"/>
      </patternFill>
    </fill>
    <fill>
      <patternFill patternType="solid">
        <fgColor theme="7" tint="0.599749982357025"/>
        <bgColor indexed="64"/>
      </patternFill>
    </fill>
    <fill>
      <patternFill patternType="solid">
        <fgColor theme="8" tint="0.599749982357025"/>
        <bgColor indexed="64"/>
      </patternFill>
    </fill>
    <fill>
      <patternFill patternType="solid">
        <fgColor theme="9" tint="0.599749982357025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689996242523"/>
        <bgColor indexed="64"/>
      </patternFill>
    </fill>
    <fill>
      <patternFill patternType="solid">
        <fgColor theme="0" tint="-0.24968999624252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700003862381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77000653743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809995293617"/>
        <bgColor indexed="64"/>
      </patternFill>
    </fill>
  </fills>
  <borders count="8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709993600845"/>
      </bottom>
    </border>
    <border>
      <left/>
      <right/>
      <top/>
      <bottom style="medium">
        <color theme="4" tint="0.399980008602142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9"/>
      </left>
      <right/>
      <top style="thin">
        <color indexed="9"/>
      </top>
      <bottom style="thin">
        <color indexed="9"/>
      </bottom>
    </border>
    <border>
      <left/>
      <right style="thin"/>
      <top style="thin"/>
      <bottom style="thin">
        <color indexed="9"/>
      </bottom>
    </border>
    <border>
      <left/>
      <right/>
      <top style="thin"/>
      <bottom style="thin">
        <color indexed="9"/>
      </bottom>
    </border>
    <border>
      <left style="thin"/>
      <right/>
      <top style="thin"/>
      <bottom style="thin">
        <color indexed="9"/>
      </bottom>
    </border>
    <border>
      <left/>
      <right style="thin"/>
      <top style="thin"/>
      <bottom/>
    </border>
    <border>
      <left/>
      <right/>
      <top style="thin"/>
      <bottom/>
    </border>
    <border>
      <left style="thin"/>
      <right/>
      <top style="thin"/>
      <bottom/>
    </border>
    <border>
      <left/>
      <right style="thin">
        <color indexed="9"/>
      </right>
      <top style="thin">
        <color indexed="9"/>
      </top>
      <bottom style="thin">
        <color indexed="9"/>
      </bottom>
    </border>
    <border>
      <left style="thin"/>
      <right/>
      <top style="thin">
        <color indexed="9"/>
      </top>
      <bottom style="thin">
        <color indexed="9"/>
      </bottom>
    </border>
    <border>
      <left/>
      <right style="thin"/>
      <top style="thin">
        <color indexed="9"/>
      </top>
      <bottom style="thin">
        <color indexed="9"/>
      </bottom>
    </border>
    <border>
      <left/>
      <right style="thin">
        <color indexed="8"/>
      </right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 style="thin"/>
      <top/>
      <bottom/>
    </border>
    <border>
      <left style="thin"/>
      <right style="thin"/>
      <top/>
      <bottom/>
    </border>
    <border>
      <left style="thin"/>
      <right style="thin"/>
      <top style="thin"/>
      <bottom/>
    </border>
    <border>
      <left style="thin">
        <color indexed="8"/>
      </left>
      <right/>
      <top style="thin">
        <color indexed="8"/>
      </top>
      <bottom/>
    </border>
    <border>
      <left style="thin">
        <color indexed="8"/>
      </left>
      <right/>
      <top/>
      <bottom/>
    </border>
    <border>
      <left/>
      <right/>
      <top/>
      <bottom style="thin">
        <color indexed="8"/>
      </bottom>
    </border>
    <border>
      <left style="thin"/>
      <right/>
      <top/>
      <bottom style="thin">
        <color indexed="8"/>
      </bottom>
    </border>
    <border>
      <left style="thin">
        <color indexed="8"/>
      </left>
      <right/>
      <top/>
      <bottom style="thin">
        <color indexed="8"/>
      </bottom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/>
      <right/>
      <top style="thin">
        <color indexed="8"/>
      </top>
      <bottom/>
    </border>
    <border>
      <left/>
      <right/>
      <top style="thin">
        <color indexed="8"/>
      </top>
      <bottom style="thin">
        <color indexed="8"/>
      </bottom>
    </border>
    <border>
      <left/>
      <right style="thin"/>
      <top/>
      <bottom style="thin"/>
    </border>
    <border>
      <left style="thin"/>
      <right/>
      <top/>
      <bottom style="thin"/>
    </border>
    <border>
      <left/>
      <right/>
      <top style="thin">
        <color indexed="8"/>
      </top>
      <bottom/>
    </border>
    <border>
      <left style="thin"/>
      <right style="thin"/>
      <top/>
      <bottom style="thin"/>
    </border>
    <border>
      <left style="thin">
        <color indexed="8"/>
      </left>
      <right style="thin"/>
      <top/>
      <bottom/>
    </border>
    <border>
      <left style="thin">
        <color indexed="8"/>
      </left>
      <right style="thin"/>
      <top/>
      <bottom style="thin"/>
    </border>
    <border>
      <left/>
      <right style="thin">
        <color indexed="8"/>
      </right>
      <top/>
      <bottom style="thin"/>
    </border>
    <border>
      <left style="thin">
        <color indexed="8"/>
      </left>
      <right style="thin"/>
      <top/>
      <bottom style="thin">
        <color indexed="8"/>
      </bottom>
    </border>
    <border>
      <left style="thin"/>
      <right/>
      <top style="thin"/>
      <bottom style="thin"/>
    </border>
    <border>
      <left/>
      <right/>
      <top style="thin"/>
      <bottom style="thin"/>
    </border>
    <border>
      <left style="thin">
        <color indexed="9"/>
      </left>
      <right style="thin">
        <color indexed="9"/>
      </right>
      <top style="thin">
        <color indexed="9"/>
      </top>
      <bottom/>
    </border>
    <border>
      <left style="thin">
        <color indexed="9"/>
      </left>
      <right style="thin"/>
      <top style="thin">
        <color indexed="9"/>
      </top>
      <bottom style="thin">
        <color indexed="9"/>
      </bottom>
    </border>
    <border>
      <left style="thin"/>
      <right style="thin"/>
      <top style="thin">
        <color indexed="8"/>
      </top>
      <bottom/>
    </border>
    <border>
      <left style="thin"/>
      <right style="thin"/>
      <top/>
      <bottom style="thin">
        <color indexed="8"/>
      </bottom>
    </border>
    <border>
      <left/>
      <right style="thin"/>
      <top/>
      <bottom style="thin">
        <color indexed="8"/>
      </bottom>
    </border>
    <border>
      <left/>
      <right style="thin"/>
      <top style="thin">
        <color indexed="8"/>
      </top>
      <bottom/>
    </border>
    <border>
      <left style="thin"/>
      <right style="thin">
        <color indexed="9"/>
      </right>
      <top style="thin">
        <color indexed="9"/>
      </top>
      <bottom style="thin"/>
    </border>
    <border>
      <left style="thin">
        <color indexed="9"/>
      </left>
      <right style="thin">
        <color indexed="9"/>
      </right>
      <top style="thin">
        <color indexed="9"/>
      </top>
      <bottom style="thin"/>
    </border>
    <border>
      <left style="thin"/>
      <right style="thin"/>
      <top/>
      <bottom style="thin">
        <color rgb="FFE2E2E2"/>
      </bottom>
    </border>
    <border>
      <left/>
      <right/>
      <top/>
      <bottom style="thin">
        <color rgb="FFE2E2E2"/>
      </bottom>
    </border>
    <border>
      <left style="thin">
        <color indexed="8"/>
      </left>
      <right style="thin"/>
      <top style="thin"/>
      <bottom/>
    </border>
    <border>
      <left/>
      <right/>
      <top/>
      <bottom style="thin">
        <color rgb="FFB2B2B2"/>
      </bottom>
    </border>
    <border>
      <left style="thin">
        <color indexed="8"/>
      </left>
      <right style="thin"/>
      <top/>
      <bottom style="thin">
        <color rgb="FFB2B2B2"/>
      </bottom>
    </border>
    <border>
      <left/>
      <right style="thin"/>
      <top/>
      <bottom style="thin">
        <color rgb="FFE2E2E2"/>
      </bottom>
    </border>
    <border>
      <left style="thin"/>
      <right/>
      <top/>
      <bottom style="thin">
        <color rgb="FFE2E2E2"/>
      </bottom>
    </border>
    <border>
      <left style="thin"/>
      <right style="thin"/>
      <top/>
      <bottom style="thin">
        <color rgb="FFB2B2B2"/>
      </bottom>
    </border>
    <border>
      <left style="thin">
        <color indexed="8"/>
      </left>
      <right style="thin"/>
      <top style="thin">
        <color indexed="8"/>
      </top>
      <bottom style="thin">
        <color rgb="FFE2E2E2"/>
      </bottom>
    </border>
    <border>
      <left/>
      <right/>
      <top style="thin">
        <color indexed="8"/>
      </top>
      <bottom style="thin">
        <color rgb="FFE2E2E2"/>
      </bottom>
    </border>
    <border>
      <left/>
      <right/>
      <top style="thin">
        <color indexed="9"/>
      </top>
      <bottom style="thin">
        <color indexed="9"/>
      </bottom>
    </border>
    <border>
      <left/>
      <right/>
      <top style="thin">
        <color indexed="9"/>
      </top>
      <bottom/>
    </border>
    <border>
      <left/>
      <right style="thin">
        <color indexed="9"/>
      </right>
      <top style="thin">
        <color indexed="9"/>
      </top>
      <bottom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</border>
    <border>
      <left style="thin">
        <color indexed="9"/>
      </left>
      <right style="thin"/>
      <top style="thin">
        <color indexed="9"/>
      </top>
      <bottom style="thin"/>
    </border>
    <border>
      <left/>
      <right style="thin"/>
      <top style="thin">
        <color indexed="9"/>
      </top>
      <bottom style="thin"/>
    </border>
    <border>
      <left/>
      <right style="thin">
        <color indexed="9"/>
      </right>
      <top style="thin">
        <color indexed="9"/>
      </top>
      <bottom style="thin"/>
    </border>
    <border>
      <left/>
      <right style="thin"/>
      <top style="thin"/>
      <bottom style="thin">
        <color rgb="FFB2B2B2"/>
      </bottom>
    </border>
    <border>
      <left/>
      <right/>
      <top/>
      <bottom style="thin">
        <color theme="0" tint="-0.349819988012314"/>
      </bottom>
    </border>
    <border>
      <left style="thin"/>
      <right/>
      <top style="thin"/>
      <bottom style="thin">
        <color rgb="FFB2B2B2"/>
      </bottom>
    </border>
    <border>
      <left/>
      <right/>
      <top style="thin"/>
      <bottom style="thin">
        <color rgb="FFB2B2B2"/>
      </bottom>
    </border>
    <border>
      <left/>
      <right/>
      <top style="thin"/>
      <bottom style="thin">
        <color rgb="FFE2E2E2"/>
      </bottom>
    </border>
    <border>
      <left/>
      <right style="thin"/>
      <top style="thin"/>
      <bottom style="thin">
        <color rgb="FFE2E2E2"/>
      </bottom>
    </border>
    <border>
      <left style="thin">
        <color theme="1"/>
      </left>
      <right/>
      <top/>
      <bottom style="thin"/>
    </border>
    <border>
      <left/>
      <right style="thin"/>
      <top style="thin"/>
      <bottom style="thin"/>
    </border>
    <border>
      <left/>
      <right/>
      <top style="thin">
        <color theme="1"/>
      </top>
      <bottom/>
    </border>
    <border>
      <left style="thin"/>
      <right style="thin">
        <color indexed="9"/>
      </right>
      <top style="thin">
        <color indexed="9"/>
      </top>
      <bottom style="thin">
        <color indexed="9"/>
      </bottom>
    </border>
  </borders>
  <cellStyleXfs count="279">
    <xf numFmtId="0" fontId="0" fillId="0" borderId="0">
      <alignment/>
      <protection/>
    </xf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0" fontId="1" fillId="0" borderId="0" applyNumberFormat="1" applyFill="1" applyBorder="1" applyAlignment="1" applyProtection="1"/>
    <xf numFmtId="9" fontId="1" fillId="0" borderId="0">
      <alignment/>
      <protection/>
    </xf>
    <xf numFmtId="44" fontId="1" fillId="0" borderId="0">
      <alignment/>
      <protection/>
    </xf>
    <xf numFmtId="42" fontId="1" fillId="0" borderId="0">
      <alignment/>
      <protection/>
    </xf>
    <xf numFmtId="43" fontId="2" fillId="0" borderId="0">
      <alignment/>
      <protection/>
    </xf>
    <xf numFmtId="41" fontId="1" fillId="0" borderId="0">
      <alignment/>
      <protection/>
    </xf>
    <xf numFmtId="0" fontId="2" fillId="2" borderId="0">
      <alignment/>
      <protection/>
    </xf>
    <xf numFmtId="0" fontId="0" fillId="2" borderId="0">
      <alignment/>
      <protection/>
    </xf>
    <xf numFmtId="0" fontId="0" fillId="2" borderId="0">
      <alignment/>
      <protection/>
    </xf>
    <xf numFmtId="0" fontId="2" fillId="2" borderId="0">
      <alignment/>
      <protection/>
    </xf>
    <xf numFmtId="0" fontId="2" fillId="2" borderId="0">
      <alignment/>
      <protection/>
    </xf>
    <xf numFmtId="0" fontId="6" fillId="2" borderId="0">
      <alignment/>
      <protection/>
    </xf>
    <xf numFmtId="0" fontId="2" fillId="3" borderId="0">
      <alignment/>
      <protection/>
    </xf>
    <xf numFmtId="0" fontId="0" fillId="3" borderId="0">
      <alignment/>
      <protection/>
    </xf>
    <xf numFmtId="0" fontId="0" fillId="3" borderId="0">
      <alignment/>
      <protection/>
    </xf>
    <xf numFmtId="0" fontId="2" fillId="3" borderId="0">
      <alignment/>
      <protection/>
    </xf>
    <xf numFmtId="0" fontId="2" fillId="3" borderId="0">
      <alignment/>
      <protection/>
    </xf>
    <xf numFmtId="0" fontId="6" fillId="3" borderId="0">
      <alignment/>
      <protection/>
    </xf>
    <xf numFmtId="0" fontId="2" fillId="4" borderId="0">
      <alignment/>
      <protection/>
    </xf>
    <xf numFmtId="0" fontId="0" fillId="4" borderId="0">
      <alignment/>
      <protection/>
    </xf>
    <xf numFmtId="0" fontId="0" fillId="4" borderId="0">
      <alignment/>
      <protection/>
    </xf>
    <xf numFmtId="0" fontId="2" fillId="4" borderId="0">
      <alignment/>
      <protection/>
    </xf>
    <xf numFmtId="0" fontId="2" fillId="4" borderId="0">
      <alignment/>
      <protection/>
    </xf>
    <xf numFmtId="0" fontId="6" fillId="4" borderId="0">
      <alignment/>
      <protection/>
    </xf>
    <xf numFmtId="0" fontId="2" fillId="5" borderId="0">
      <alignment/>
      <protection/>
    </xf>
    <xf numFmtId="0" fontId="0" fillId="5" borderId="0">
      <alignment/>
      <protection/>
    </xf>
    <xf numFmtId="0" fontId="0" fillId="5" borderId="0">
      <alignment/>
      <protection/>
    </xf>
    <xf numFmtId="0" fontId="2" fillId="5" borderId="0">
      <alignment/>
      <protection/>
    </xf>
    <xf numFmtId="0" fontId="2" fillId="5" borderId="0">
      <alignment/>
      <protection/>
    </xf>
    <xf numFmtId="0" fontId="6" fillId="5" borderId="0">
      <alignment/>
      <protection/>
    </xf>
    <xf numFmtId="0" fontId="2" fillId="6" borderId="0">
      <alignment/>
      <protection/>
    </xf>
    <xf numFmtId="0" fontId="0" fillId="6" borderId="0">
      <alignment/>
      <protection/>
    </xf>
    <xf numFmtId="0" fontId="0" fillId="6" borderId="0">
      <alignment/>
      <protection/>
    </xf>
    <xf numFmtId="0" fontId="2" fillId="6" borderId="0">
      <alignment/>
      <protection/>
    </xf>
    <xf numFmtId="0" fontId="2" fillId="6" borderId="0">
      <alignment/>
      <protection/>
    </xf>
    <xf numFmtId="0" fontId="6" fillId="6" borderId="0">
      <alignment/>
      <protection/>
    </xf>
    <xf numFmtId="0" fontId="2" fillId="7" borderId="0">
      <alignment/>
      <protection/>
    </xf>
    <xf numFmtId="0" fontId="0" fillId="7" borderId="0">
      <alignment/>
      <protection/>
    </xf>
    <xf numFmtId="0" fontId="0" fillId="7" borderId="0">
      <alignment/>
      <protection/>
    </xf>
    <xf numFmtId="0" fontId="2" fillId="7" borderId="0">
      <alignment/>
      <protection/>
    </xf>
    <xf numFmtId="0" fontId="2" fillId="7" borderId="0">
      <alignment/>
      <protection/>
    </xf>
    <xf numFmtId="0" fontId="6" fillId="7" borderId="0">
      <alignment/>
      <protection/>
    </xf>
    <xf numFmtId="0" fontId="2" fillId="8" borderId="0">
      <alignment/>
      <protection/>
    </xf>
    <xf numFmtId="0" fontId="0" fillId="8" borderId="0">
      <alignment/>
      <protection/>
    </xf>
    <xf numFmtId="0" fontId="0" fillId="8" borderId="0">
      <alignment/>
      <protection/>
    </xf>
    <xf numFmtId="0" fontId="2" fillId="8" borderId="0">
      <alignment/>
      <protection/>
    </xf>
    <xf numFmtId="0" fontId="2" fillId="8" borderId="0">
      <alignment/>
      <protection/>
    </xf>
    <xf numFmtId="0" fontId="6" fillId="8" borderId="0">
      <alignment/>
      <protection/>
    </xf>
    <xf numFmtId="0" fontId="2" fillId="9" borderId="0">
      <alignment/>
      <protection/>
    </xf>
    <xf numFmtId="0" fontId="0" fillId="9" borderId="0">
      <alignment/>
      <protection/>
    </xf>
    <xf numFmtId="0" fontId="0" fillId="9" borderId="0">
      <alignment/>
      <protection/>
    </xf>
    <xf numFmtId="0" fontId="2" fillId="9" borderId="0">
      <alignment/>
      <protection/>
    </xf>
    <xf numFmtId="0" fontId="2" fillId="9" borderId="0">
      <alignment/>
      <protection/>
    </xf>
    <xf numFmtId="0" fontId="6" fillId="9" borderId="0">
      <alignment/>
      <protection/>
    </xf>
    <xf numFmtId="0" fontId="2" fillId="10" borderId="0">
      <alignment/>
      <protection/>
    </xf>
    <xf numFmtId="0" fontId="0" fillId="10" borderId="0">
      <alignment/>
      <protection/>
    </xf>
    <xf numFmtId="0" fontId="0" fillId="10" borderId="0">
      <alignment/>
      <protection/>
    </xf>
    <xf numFmtId="0" fontId="2" fillId="10" borderId="0">
      <alignment/>
      <protection/>
    </xf>
    <xf numFmtId="0" fontId="2" fillId="10" borderId="0">
      <alignment/>
      <protection/>
    </xf>
    <xf numFmtId="0" fontId="6" fillId="10" borderId="0">
      <alignment/>
      <protection/>
    </xf>
    <xf numFmtId="0" fontId="2" fillId="11" borderId="0">
      <alignment/>
      <protection/>
    </xf>
    <xf numFmtId="0" fontId="0" fillId="11" borderId="0">
      <alignment/>
      <protection/>
    </xf>
    <xf numFmtId="0" fontId="0" fillId="11" borderId="0">
      <alignment/>
      <protection/>
    </xf>
    <xf numFmtId="0" fontId="2" fillId="11" borderId="0">
      <alignment/>
      <protection/>
    </xf>
    <xf numFmtId="0" fontId="2" fillId="11" borderId="0">
      <alignment/>
      <protection/>
    </xf>
    <xf numFmtId="0" fontId="6" fillId="11" borderId="0">
      <alignment/>
      <protection/>
    </xf>
    <xf numFmtId="0" fontId="2" fillId="12" borderId="0">
      <alignment/>
      <protection/>
    </xf>
    <xf numFmtId="0" fontId="0" fillId="12" borderId="0">
      <alignment/>
      <protection/>
    </xf>
    <xf numFmtId="0" fontId="0" fillId="12" borderId="0">
      <alignment/>
      <protection/>
    </xf>
    <xf numFmtId="0" fontId="2" fillId="12" borderId="0">
      <alignment/>
      <protection/>
    </xf>
    <xf numFmtId="0" fontId="2" fillId="12" borderId="0">
      <alignment/>
      <protection/>
    </xf>
    <xf numFmtId="0" fontId="6" fillId="12" borderId="0">
      <alignment/>
      <protection/>
    </xf>
    <xf numFmtId="0" fontId="2" fillId="13" borderId="0">
      <alignment/>
      <protection/>
    </xf>
    <xf numFmtId="0" fontId="0" fillId="13" borderId="0">
      <alignment/>
      <protection/>
    </xf>
    <xf numFmtId="0" fontId="0" fillId="13" borderId="0">
      <alignment/>
      <protection/>
    </xf>
    <xf numFmtId="0" fontId="2" fillId="13" borderId="0">
      <alignment/>
      <protection/>
    </xf>
    <xf numFmtId="0" fontId="2" fillId="13" borderId="0">
      <alignment/>
      <protection/>
    </xf>
    <xf numFmtId="0" fontId="6" fillId="13" borderId="0">
      <alignment/>
      <protection/>
    </xf>
    <xf numFmtId="0" fontId="7" fillId="14" borderId="0">
      <alignment/>
      <protection/>
    </xf>
    <xf numFmtId="0" fontId="8" fillId="14" borderId="0">
      <alignment/>
      <protection/>
    </xf>
    <xf numFmtId="0" fontId="7" fillId="14" borderId="0">
      <alignment/>
      <protection/>
    </xf>
    <xf numFmtId="0" fontId="9" fillId="14" borderId="0">
      <alignment/>
      <protection/>
    </xf>
    <xf numFmtId="0" fontId="7" fillId="15" borderId="0">
      <alignment/>
      <protection/>
    </xf>
    <xf numFmtId="0" fontId="8" fillId="15" borderId="0">
      <alignment/>
      <protection/>
    </xf>
    <xf numFmtId="0" fontId="7" fillId="15" borderId="0">
      <alignment/>
      <protection/>
    </xf>
    <xf numFmtId="0" fontId="9" fillId="15" borderId="0">
      <alignment/>
      <protection/>
    </xf>
    <xf numFmtId="0" fontId="7" fillId="16" borderId="0">
      <alignment/>
      <protection/>
    </xf>
    <xf numFmtId="0" fontId="8" fillId="16" borderId="0">
      <alignment/>
      <protection/>
    </xf>
    <xf numFmtId="0" fontId="7" fillId="16" borderId="0">
      <alignment/>
      <protection/>
    </xf>
    <xf numFmtId="0" fontId="9" fillId="16" borderId="0">
      <alignment/>
      <protection/>
    </xf>
    <xf numFmtId="0" fontId="7" fillId="17" borderId="0">
      <alignment/>
      <protection/>
    </xf>
    <xf numFmtId="0" fontId="8" fillId="17" borderId="0">
      <alignment/>
      <protection/>
    </xf>
    <xf numFmtId="0" fontId="7" fillId="17" borderId="0">
      <alignment/>
      <protection/>
    </xf>
    <xf numFmtId="0" fontId="9" fillId="17" borderId="0">
      <alignment/>
      <protection/>
    </xf>
    <xf numFmtId="0" fontId="7" fillId="18" borderId="0">
      <alignment/>
      <protection/>
    </xf>
    <xf numFmtId="0" fontId="8" fillId="18" borderId="0">
      <alignment/>
      <protection/>
    </xf>
    <xf numFmtId="0" fontId="7" fillId="18" borderId="0">
      <alignment/>
      <protection/>
    </xf>
    <xf numFmtId="0" fontId="9" fillId="18" borderId="0">
      <alignment/>
      <protection/>
    </xf>
    <xf numFmtId="0" fontId="7" fillId="19" borderId="0">
      <alignment/>
      <protection/>
    </xf>
    <xf numFmtId="0" fontId="8" fillId="19" borderId="0">
      <alignment/>
      <protection/>
    </xf>
    <xf numFmtId="0" fontId="7" fillId="19" borderId="0">
      <alignment/>
      <protection/>
    </xf>
    <xf numFmtId="0" fontId="9" fillId="19" borderId="0">
      <alignment/>
      <protection/>
    </xf>
    <xf numFmtId="0" fontId="7" fillId="20" borderId="0">
      <alignment/>
      <protection/>
    </xf>
    <xf numFmtId="0" fontId="8" fillId="20" borderId="0">
      <alignment/>
      <protection/>
    </xf>
    <xf numFmtId="0" fontId="7" fillId="20" borderId="0">
      <alignment/>
      <protection/>
    </xf>
    <xf numFmtId="0" fontId="9" fillId="20" borderId="0">
      <alignment/>
      <protection/>
    </xf>
    <xf numFmtId="0" fontId="7" fillId="21" borderId="0">
      <alignment/>
      <protection/>
    </xf>
    <xf numFmtId="0" fontId="8" fillId="21" borderId="0">
      <alignment/>
      <protection/>
    </xf>
    <xf numFmtId="0" fontId="7" fillId="21" borderId="0">
      <alignment/>
      <protection/>
    </xf>
    <xf numFmtId="0" fontId="9" fillId="21" borderId="0">
      <alignment/>
      <protection/>
    </xf>
    <xf numFmtId="0" fontId="7" fillId="22" borderId="0">
      <alignment/>
      <protection/>
    </xf>
    <xf numFmtId="0" fontId="8" fillId="22" borderId="0">
      <alignment/>
      <protection/>
    </xf>
    <xf numFmtId="0" fontId="7" fillId="22" borderId="0">
      <alignment/>
      <protection/>
    </xf>
    <xf numFmtId="0" fontId="9" fillId="22" borderId="0">
      <alignment/>
      <protection/>
    </xf>
    <xf numFmtId="0" fontId="7" fillId="23" borderId="0">
      <alignment/>
      <protection/>
    </xf>
    <xf numFmtId="0" fontId="8" fillId="23" borderId="0">
      <alignment/>
      <protection/>
    </xf>
    <xf numFmtId="0" fontId="7" fillId="23" borderId="0">
      <alignment/>
      <protection/>
    </xf>
    <xf numFmtId="0" fontId="9" fillId="23" borderId="0">
      <alignment/>
      <protection/>
    </xf>
    <xf numFmtId="0" fontId="7" fillId="24" borderId="0">
      <alignment/>
      <protection/>
    </xf>
    <xf numFmtId="0" fontId="8" fillId="24" borderId="0">
      <alignment/>
      <protection/>
    </xf>
    <xf numFmtId="0" fontId="7" fillId="24" borderId="0">
      <alignment/>
      <protection/>
    </xf>
    <xf numFmtId="0" fontId="9" fillId="24" borderId="0">
      <alignment/>
      <protection/>
    </xf>
    <xf numFmtId="0" fontId="7" fillId="25" borderId="0">
      <alignment/>
      <protection/>
    </xf>
    <xf numFmtId="0" fontId="8" fillId="25" borderId="0">
      <alignment/>
      <protection/>
    </xf>
    <xf numFmtId="0" fontId="7" fillId="25" borderId="0">
      <alignment/>
      <protection/>
    </xf>
    <xf numFmtId="0" fontId="9" fillId="25" borderId="0">
      <alignment/>
      <protection/>
    </xf>
    <xf numFmtId="0" fontId="27" fillId="26" borderId="0">
      <alignment/>
      <protection/>
    </xf>
    <xf numFmtId="0" fontId="28" fillId="26" borderId="0">
      <alignment/>
      <protection/>
    </xf>
    <xf numFmtId="0" fontId="27" fillId="26" borderId="0">
      <alignment/>
      <protection/>
    </xf>
    <xf numFmtId="0" fontId="29" fillId="26" borderId="0">
      <alignment/>
      <protection/>
    </xf>
    <xf numFmtId="0" fontId="30" fillId="27" borderId="1">
      <alignment/>
      <protection/>
    </xf>
    <xf numFmtId="0" fontId="31" fillId="27" borderId="1">
      <alignment/>
      <protection/>
    </xf>
    <xf numFmtId="0" fontId="30" fillId="27" borderId="1">
      <alignment/>
      <protection/>
    </xf>
    <xf numFmtId="0" fontId="32" fillId="27" borderId="1">
      <alignment/>
      <protection/>
    </xf>
    <xf numFmtId="0" fontId="10" fillId="28" borderId="2">
      <alignment/>
      <protection/>
    </xf>
    <xf numFmtId="0" fontId="11" fillId="28" borderId="2">
      <alignment/>
      <protection/>
    </xf>
    <xf numFmtId="0" fontId="10" fillId="28" borderId="2">
      <alignment/>
      <protection/>
    </xf>
    <xf numFmtId="0" fontId="12" fillId="28" borderId="2">
      <alignment/>
      <protection/>
    </xf>
    <xf numFmtId="41" fontId="1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1" fillId="0" borderId="0">
      <alignment/>
      <protection/>
    </xf>
    <xf numFmtId="43" fontId="2" fillId="0" borderId="0">
      <alignment/>
      <protection/>
    </xf>
    <xf numFmtId="43" fontId="2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1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0" fillId="0" borderId="0">
      <alignment/>
      <protection/>
    </xf>
    <xf numFmtId="43" fontId="2" fillId="0" borderId="0">
      <alignment/>
      <protection/>
    </xf>
    <xf numFmtId="43" fontId="2" fillId="0" borderId="0">
      <alignment/>
      <protection/>
    </xf>
    <xf numFmtId="43" fontId="2" fillId="0" borderId="0">
      <alignment/>
      <protection/>
    </xf>
    <xf numFmtId="43" fontId="2" fillId="0" borderId="0">
      <alignment/>
      <protection/>
    </xf>
    <xf numFmtId="43" fontId="2" fillId="0" borderId="0">
      <alignment/>
      <protection/>
    </xf>
    <xf numFmtId="43" fontId="2" fillId="0" borderId="0">
      <alignment/>
      <protection/>
    </xf>
    <xf numFmtId="43" fontId="2" fillId="0" borderId="0">
      <alignment/>
      <protection/>
    </xf>
    <xf numFmtId="43" fontId="1" fillId="0" borderId="0">
      <alignment/>
      <protection/>
    </xf>
    <xf numFmtId="43" fontId="1" fillId="0" borderId="0">
      <alignment/>
      <protection/>
    </xf>
    <xf numFmtId="43" fontId="1" fillId="0" borderId="0">
      <alignment/>
      <protection/>
    </xf>
    <xf numFmtId="43" fontId="1" fillId="0" borderId="0">
      <alignment/>
      <protection/>
    </xf>
    <xf numFmtId="43" fontId="1" fillId="0" borderId="0">
      <alignment/>
      <protection/>
    </xf>
    <xf numFmtId="43" fontId="1" fillId="0" borderId="0">
      <alignment/>
      <protection/>
    </xf>
    <xf numFmtId="43" fontId="2" fillId="0" borderId="0">
      <alignment/>
      <protection/>
    </xf>
    <xf numFmtId="43" fontId="2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3" fontId="6" fillId="0" borderId="0">
      <alignment/>
      <protection/>
    </xf>
    <xf numFmtId="42" fontId="1" fillId="0" borderId="0">
      <alignment/>
      <protection/>
    </xf>
    <xf numFmtId="44" fontId="2" fillId="0" borderId="0">
      <alignment/>
      <protection/>
    </xf>
    <xf numFmtId="44" fontId="2" fillId="0" borderId="0">
      <alignment/>
      <protection/>
    </xf>
    <xf numFmtId="44" fontId="2" fillId="0" borderId="0">
      <alignment/>
      <protection/>
    </xf>
    <xf numFmtId="44" fontId="2" fillId="0" borderId="0">
      <alignment/>
      <protection/>
    </xf>
    <xf numFmtId="44" fontId="1" fillId="0" borderId="0">
      <alignment/>
      <protection/>
    </xf>
    <xf numFmtId="44" fontId="1" fillId="0" borderId="0">
      <alignment/>
      <protection/>
    </xf>
    <xf numFmtId="44" fontId="1" fillId="0" borderId="0">
      <alignment/>
      <protection/>
    </xf>
    <xf numFmtId="44" fontId="1" fillId="0" borderId="0">
      <alignment/>
      <protection/>
    </xf>
    <xf numFmtId="44" fontId="1" fillId="0" borderId="0">
      <alignment/>
      <protection/>
    </xf>
    <xf numFmtId="44" fontId="1" fillId="0" borderId="0">
      <alignment/>
      <protection/>
    </xf>
    <xf numFmtId="44" fontId="1" fillId="0" borderId="0">
      <alignment/>
      <protection/>
    </xf>
    <xf numFmtId="0" fontId="33" fillId="0" borderId="0">
      <alignment/>
      <protection/>
    </xf>
    <xf numFmtId="0" fontId="34" fillId="0" borderId="0">
      <alignment/>
      <protection/>
    </xf>
    <xf numFmtId="0" fontId="33" fillId="0" borderId="0">
      <alignment/>
      <protection/>
    </xf>
    <xf numFmtId="0" fontId="35" fillId="0" borderId="0">
      <alignment/>
      <protection/>
    </xf>
    <xf numFmtId="0" fontId="36" fillId="29" borderId="0">
      <alignment/>
      <protection/>
    </xf>
    <xf numFmtId="0" fontId="37" fillId="29" borderId="0">
      <alignment/>
      <protection/>
    </xf>
    <xf numFmtId="0" fontId="36" fillId="29" borderId="0">
      <alignment/>
      <protection/>
    </xf>
    <xf numFmtId="0" fontId="38" fillId="29" borderId="0">
      <alignment/>
      <protection/>
    </xf>
    <xf numFmtId="0" fontId="39" fillId="0" borderId="3">
      <alignment/>
      <protection/>
    </xf>
    <xf numFmtId="0" fontId="39" fillId="0" borderId="3">
      <alignment/>
      <protection/>
    </xf>
    <xf numFmtId="0" fontId="40" fillId="0" borderId="3">
      <alignment/>
      <protection/>
    </xf>
    <xf numFmtId="0" fontId="41" fillId="0" borderId="4">
      <alignment/>
      <protection/>
    </xf>
    <xf numFmtId="0" fontId="41" fillId="0" borderId="4">
      <alignment/>
      <protection/>
    </xf>
    <xf numFmtId="0" fontId="42" fillId="0" borderId="4">
      <alignment/>
      <protection/>
    </xf>
    <xf numFmtId="0" fontId="43" fillId="0" borderId="5">
      <alignment/>
      <protection/>
    </xf>
    <xf numFmtId="0" fontId="43" fillId="0" borderId="5">
      <alignment/>
      <protection/>
    </xf>
    <xf numFmtId="0" fontId="44" fillId="0" borderId="5">
      <alignment/>
      <protection/>
    </xf>
    <xf numFmtId="0" fontId="43" fillId="0" borderId="0">
      <alignment/>
      <protection/>
    </xf>
    <xf numFmtId="0" fontId="43" fillId="0" borderId="0">
      <alignment/>
      <protection/>
    </xf>
    <xf numFmtId="0" fontId="44" fillId="0" borderId="0">
      <alignment/>
      <protection/>
    </xf>
    <xf numFmtId="0" fontId="45" fillId="30" borderId="1">
      <alignment/>
      <protection/>
    </xf>
    <xf numFmtId="0" fontId="46" fillId="30" borderId="1">
      <alignment/>
      <protection/>
    </xf>
    <xf numFmtId="0" fontId="45" fillId="30" borderId="1">
      <alignment/>
      <protection/>
    </xf>
    <xf numFmtId="0" fontId="47" fillId="30" borderId="1">
      <alignment/>
      <protection/>
    </xf>
    <xf numFmtId="0" fontId="48" fillId="0" borderId="6">
      <alignment/>
      <protection/>
    </xf>
    <xf numFmtId="0" fontId="49" fillId="0" borderId="6">
      <alignment/>
      <protection/>
    </xf>
    <xf numFmtId="0" fontId="48" fillId="0" borderId="6">
      <alignment/>
      <protection/>
    </xf>
    <xf numFmtId="0" fontId="50" fillId="0" borderId="6">
      <alignment/>
      <protection/>
    </xf>
    <xf numFmtId="0" fontId="51" fillId="31" borderId="0">
      <alignment/>
      <protection/>
    </xf>
    <xf numFmtId="0" fontId="52" fillId="31" borderId="0">
      <alignment/>
      <protection/>
    </xf>
    <xf numFmtId="0" fontId="51" fillId="31" borderId="0">
      <alignment/>
      <protection/>
    </xf>
    <xf numFmtId="0" fontId="53" fillId="31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1" fillId="0" borderId="0">
      <alignment horizontal="center" wrapText="1"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6" fillId="0" borderId="0">
      <alignment/>
      <protection/>
    </xf>
    <xf numFmtId="0" fontId="0" fillId="32" borderId="7">
      <alignment/>
      <protection/>
    </xf>
    <xf numFmtId="0" fontId="0" fillId="32" borderId="7">
      <alignment/>
      <protection/>
    </xf>
    <xf numFmtId="0" fontId="0" fillId="32" borderId="7">
      <alignment/>
      <protection/>
    </xf>
    <xf numFmtId="0" fontId="2" fillId="32" borderId="7">
      <alignment/>
      <protection/>
    </xf>
    <xf numFmtId="0" fontId="2" fillId="32" borderId="7">
      <alignment/>
      <protection/>
    </xf>
    <xf numFmtId="0" fontId="6" fillId="32" borderId="7">
      <alignment/>
      <protection/>
    </xf>
    <xf numFmtId="0" fontId="54" fillId="27" borderId="8">
      <alignment/>
      <protection/>
    </xf>
    <xf numFmtId="0" fontId="55" fillId="27" borderId="8">
      <alignment/>
      <protection/>
    </xf>
    <xf numFmtId="0" fontId="54" fillId="27" borderId="8">
      <alignment/>
      <protection/>
    </xf>
    <xf numFmtId="0" fontId="56" fillId="27" borderId="8">
      <alignment/>
      <protection/>
    </xf>
    <xf numFmtId="9" fontId="2" fillId="0" borderId="0">
      <alignment/>
      <protection/>
    </xf>
    <xf numFmtId="9" fontId="2" fillId="0" borderId="0">
      <alignment/>
      <protection/>
    </xf>
    <xf numFmtId="9" fontId="2" fillId="0" borderId="0">
      <alignment/>
      <protection/>
    </xf>
    <xf numFmtId="9" fontId="2" fillId="0" borderId="0">
      <alignment/>
      <protection/>
    </xf>
    <xf numFmtId="9" fontId="1" fillId="0" borderId="0">
      <alignment/>
      <protection/>
    </xf>
    <xf numFmtId="0" fontId="57" fillId="0" borderId="0">
      <alignment/>
      <protection/>
    </xf>
    <xf numFmtId="0" fontId="13" fillId="0" borderId="9">
      <alignment/>
      <protection/>
    </xf>
    <xf numFmtId="0" fontId="14" fillId="0" borderId="9">
      <alignment/>
      <protection/>
    </xf>
    <xf numFmtId="0" fontId="13" fillId="0" borderId="9">
      <alignment/>
      <protection/>
    </xf>
    <xf numFmtId="0" fontId="15" fillId="0" borderId="9">
      <alignment/>
      <protection/>
    </xf>
    <xf numFmtId="0" fontId="16" fillId="0" borderId="0">
      <alignment/>
      <protection/>
    </xf>
    <xf numFmtId="0" fontId="17" fillId="0" borderId="0">
      <alignment/>
      <protection/>
    </xf>
    <xf numFmtId="0" fontId="16" fillId="0" borderId="0">
      <alignment/>
      <protection/>
    </xf>
    <xf numFmtId="0" fontId="18" fillId="0" borderId="0">
      <alignment/>
      <protection/>
    </xf>
  </cellStyleXfs>
  <cellXfs count="387">
    <xf numFmtId="0" fontId="0" fillId="0" borderId="0" xfId="0" applyFont="1"/>
    <xf numFmtId="164" fontId="19" fillId="0" borderId="10" xfId="18" applyNumberFormat="1" applyFont="1" applyFill="1" applyBorder="1" applyAlignment="1">
      <alignment horizontal="center" vertical="center" wrapText="1"/>
      <protection/>
    </xf>
    <xf numFmtId="164" fontId="21" fillId="33" borderId="11" xfId="18" applyNumberFormat="1" applyFont="1" applyFill="1" applyBorder="1" applyAlignment="1">
      <alignment horizontal="center" vertical="center" wrapText="1"/>
      <protection/>
    </xf>
    <xf numFmtId="164" fontId="21" fillId="33" borderId="12" xfId="18" applyNumberFormat="1" applyFont="1" applyFill="1" applyBorder="1" applyAlignment="1">
      <alignment horizontal="center" vertical="center" wrapText="1"/>
      <protection/>
    </xf>
    <xf numFmtId="164" fontId="21" fillId="33" borderId="13" xfId="18" applyNumberFormat="1" applyFont="1" applyFill="1" applyBorder="1" applyAlignment="1">
      <alignment horizontal="center" vertical="center" wrapText="1"/>
      <protection/>
    </xf>
    <xf numFmtId="164" fontId="21" fillId="33" borderId="14" xfId="18" applyNumberFormat="1" applyFont="1" applyFill="1" applyBorder="1" applyAlignment="1">
      <alignment horizontal="center" vertical="center" wrapText="1"/>
      <protection/>
    </xf>
    <xf numFmtId="164" fontId="21" fillId="33" borderId="15" xfId="18" applyNumberFormat="1" applyFont="1" applyFill="1" applyBorder="1" applyAlignment="1">
      <alignment horizontal="center" vertical="center" wrapText="1"/>
      <protection/>
    </xf>
    <xf numFmtId="164" fontId="21" fillId="33" borderId="16" xfId="18" applyNumberFormat="1" applyFont="1" applyFill="1" applyBorder="1" applyAlignment="1">
      <alignment horizontal="center" vertical="center" wrapText="1"/>
      <protection/>
    </xf>
    <xf numFmtId="164" fontId="24" fillId="0" borderId="0" xfId="18" applyNumberFormat="1" applyFont="1" applyAlignment="1">
      <alignment horizontal="center" vertical="center"/>
      <protection/>
    </xf>
    <xf numFmtId="164" fontId="26" fillId="0" borderId="0" xfId="18" applyNumberFormat="1" applyFont="1" applyAlignment="1">
      <alignment horizontal="center" vertical="center"/>
      <protection/>
    </xf>
    <xf numFmtId="171" fontId="26" fillId="0" borderId="0" xfId="18" applyNumberFormat="1" applyFont="1" applyAlignment="1">
      <alignment horizontal="center" vertical="center" wrapText="1"/>
      <protection/>
    </xf>
    <xf numFmtId="164" fontId="19" fillId="14" borderId="17" xfId="18" applyNumberFormat="1" applyFont="1" applyFill="1" applyBorder="1" applyAlignment="1">
      <alignment horizontal="center" vertical="center" wrapText="1"/>
      <protection/>
    </xf>
    <xf numFmtId="164" fontId="19" fillId="14" borderId="18" xfId="18" applyNumberFormat="1" applyFont="1" applyFill="1" applyBorder="1" applyAlignment="1">
      <alignment horizontal="center" vertical="center" wrapText="1"/>
      <protection/>
    </xf>
    <xf numFmtId="164" fontId="19" fillId="14" borderId="19" xfId="18" applyNumberFormat="1" applyFont="1" applyFill="1" applyBorder="1" applyAlignment="1">
      <alignment horizontal="center" vertical="center" wrapText="1"/>
      <protection/>
    </xf>
    <xf numFmtId="164" fontId="19" fillId="14" borderId="10" xfId="18" applyNumberFormat="1" applyFont="1" applyFill="1" applyBorder="1" applyAlignment="1">
      <alignment horizontal="center" vertical="center" wrapText="1"/>
      <protection/>
    </xf>
    <xf numFmtId="164" fontId="19" fillId="0" borderId="0" xfId="18" applyNumberFormat="1" applyFont="1">
      <alignment/>
      <protection/>
    </xf>
    <xf numFmtId="164" fontId="20" fillId="0" borderId="0" xfId="18" applyNumberFormat="1" applyFont="1" applyAlignment="1">
      <alignment/>
      <protection/>
    </xf>
    <xf numFmtId="164" fontId="19" fillId="0" borderId="0" xfId="18" applyNumberFormat="1" applyFont="1" applyAlignment="1">
      <alignment horizontal="center"/>
      <protection/>
    </xf>
    <xf numFmtId="164" fontId="19" fillId="0" borderId="0" xfId="18" applyNumberFormat="1" applyFont="1" applyBorder="1" applyAlignment="1">
      <alignment horizontal="center"/>
      <protection/>
    </xf>
    <xf numFmtId="164" fontId="19" fillId="0" borderId="0" xfId="18" applyNumberFormat="1" applyFont="1" applyAlignment="1">
      <alignment horizontal="right" wrapText="1"/>
      <protection/>
    </xf>
    <xf numFmtId="164" fontId="19" fillId="0" borderId="0" xfId="18" applyNumberFormat="1" applyFont="1" applyAlignment="1">
      <alignment horizontal="left" wrapText="1"/>
      <protection/>
    </xf>
    <xf numFmtId="164" fontId="19" fillId="0" borderId="0" xfId="18" applyNumberFormat="1" applyFont="1" applyBorder="1" applyAlignment="1">
      <alignment horizontal="right" wrapText="1"/>
      <protection/>
    </xf>
    <xf numFmtId="164" fontId="19" fillId="0" borderId="0" xfId="18" applyNumberFormat="1" applyFont="1" applyFill="1">
      <alignment/>
      <protection/>
    </xf>
    <xf numFmtId="165" fontId="19" fillId="34" borderId="0" xfId="18" applyNumberFormat="1" applyFont="1" applyFill="1" applyBorder="1" applyAlignment="1">
      <alignment horizontal="center"/>
      <protection/>
    </xf>
    <xf numFmtId="165" fontId="19" fillId="0" borderId="0" xfId="18" applyNumberFormat="1" applyFont="1" applyFill="1" applyBorder="1" applyAlignment="1">
      <alignment horizontal="center"/>
      <protection/>
    </xf>
    <xf numFmtId="165" fontId="19" fillId="0" borderId="20" xfId="18" applyNumberFormat="1" applyFont="1" applyFill="1" applyBorder="1" applyAlignment="1">
      <alignment horizontal="center"/>
      <protection/>
    </xf>
    <xf numFmtId="164" fontId="19" fillId="0" borderId="0" xfId="18" applyNumberFormat="1" applyFont="1" applyFill="1" applyBorder="1" applyAlignment="1">
      <alignment horizontal="center"/>
      <protection/>
    </xf>
    <xf numFmtId="165" fontId="19" fillId="0" borderId="21" xfId="18" applyNumberFormat="1" applyFont="1" applyFill="1" applyBorder="1" applyAlignment="1">
      <alignment horizontal="center"/>
      <protection/>
    </xf>
    <xf numFmtId="164" fontId="19" fillId="0" borderId="21" xfId="18" applyNumberFormat="1" applyFont="1" applyFill="1" applyBorder="1" applyAlignment="1">
      <alignment horizontal="center"/>
      <protection/>
    </xf>
    <xf numFmtId="164" fontId="19" fillId="0" borderId="0" xfId="18" applyNumberFormat="1" applyFont="1" applyBorder="1" applyAlignment="1">
      <alignment horizontal="left" wrapText="1"/>
      <protection/>
    </xf>
    <xf numFmtId="164" fontId="21" fillId="33" borderId="16" xfId="18" applyNumberFormat="1" applyFont="1" applyFill="1" applyBorder="1" applyAlignment="1">
      <alignment horizontal="left"/>
      <protection/>
    </xf>
    <xf numFmtId="164" fontId="21" fillId="33" borderId="15" xfId="18" applyNumberFormat="1" applyFont="1" applyFill="1" applyBorder="1" applyAlignment="1">
      <alignment horizontal="center" wrapText="1"/>
      <protection/>
    </xf>
    <xf numFmtId="164" fontId="21" fillId="33" borderId="14" xfId="18" applyNumberFormat="1" applyFont="1" applyFill="1" applyBorder="1" applyAlignment="1">
      <alignment horizontal="center" wrapText="1"/>
      <protection/>
    </xf>
    <xf numFmtId="164" fontId="19" fillId="34" borderId="22" xfId="18" applyNumberFormat="1" applyFont="1" applyFill="1" applyBorder="1">
      <alignment/>
      <protection/>
    </xf>
    <xf numFmtId="164" fontId="19" fillId="35" borderId="22" xfId="18" applyNumberFormat="1" applyFont="1" applyFill="1" applyBorder="1" quotePrefix="1">
      <alignment/>
      <protection/>
    </xf>
    <xf numFmtId="0" fontId="19" fillId="36" borderId="22" xfId="242" applyFont="1" applyFill="1" applyBorder="1" applyAlignment="1">
      <alignment horizontal="left" vertical="center" indent="1"/>
      <protection/>
    </xf>
    <xf numFmtId="165" fontId="19" fillId="0" borderId="23" xfId="18" applyNumberFormat="1" applyFont="1" applyFill="1" applyBorder="1" applyAlignment="1">
      <alignment horizontal="center"/>
      <protection/>
    </xf>
    <xf numFmtId="164" fontId="19" fillId="0" borderId="23" xfId="18" applyNumberFormat="1" applyFont="1" applyFill="1" applyBorder="1" applyAlignment="1">
      <alignment horizontal="center"/>
      <protection/>
    </xf>
    <xf numFmtId="0" fontId="19" fillId="36" borderId="0" xfId="242" applyFont="1" applyFill="1" applyBorder="1" applyAlignment="1">
      <alignment horizontal="left" vertical="center" indent="1"/>
      <protection/>
    </xf>
    <xf numFmtId="164" fontId="19" fillId="0" borderId="22" xfId="18" applyNumberFormat="1" applyFont="1" applyFill="1" applyBorder="1" applyAlignment="1">
      <alignment horizontal="center"/>
      <protection/>
    </xf>
    <xf numFmtId="165" fontId="19" fillId="0" borderId="0" xfId="18" applyNumberFormat="1" applyFont="1" applyFill="1" applyBorder="1" applyAlignment="1" quotePrefix="1">
      <alignment horizontal="center"/>
      <protection/>
    </xf>
    <xf numFmtId="164" fontId="19" fillId="35" borderId="0" xfId="18" applyNumberFormat="1" applyFont="1" applyFill="1" applyBorder="1" applyAlignment="1" quotePrefix="1">
      <alignment horizontal="center"/>
      <protection/>
    </xf>
    <xf numFmtId="0" fontId="19" fillId="36" borderId="0" xfId="242" applyFont="1" applyFill="1" applyBorder="1" applyAlignment="1">
      <alignment horizontal="center"/>
      <protection/>
    </xf>
    <xf numFmtId="164" fontId="20" fillId="0" borderId="0" xfId="18" applyNumberFormat="1" applyFont="1" applyAlignment="1">
      <alignment horizontal="center"/>
      <protection/>
    </xf>
    <xf numFmtId="164" fontId="19" fillId="0" borderId="0" xfId="18" applyNumberFormat="1" applyFont="1" applyBorder="1">
      <alignment/>
      <protection/>
    </xf>
    <xf numFmtId="164" fontId="19" fillId="0" borderId="24" xfId="18" applyNumberFormat="1" applyFont="1" applyFill="1" applyBorder="1" quotePrefix="1">
      <alignment/>
      <protection/>
    </xf>
    <xf numFmtId="164" fontId="22" fillId="0" borderId="0" xfId="18" applyNumberFormat="1" applyFont="1" applyAlignment="1">
      <alignment horizontal="center"/>
      <protection/>
    </xf>
    <xf numFmtId="164" fontId="19" fillId="0" borderId="0" xfId="18" applyNumberFormat="1" applyFont="1" applyFill="1" applyAlignment="1">
      <alignment horizontal="right" wrapText="1"/>
      <protection/>
    </xf>
    <xf numFmtId="164" fontId="19" fillId="34" borderId="25" xfId="18" applyNumberFormat="1" applyFont="1" applyFill="1" applyBorder="1">
      <alignment/>
      <protection/>
    </xf>
    <xf numFmtId="0" fontId="19" fillId="36" borderId="24" xfId="242" applyFont="1" applyFill="1" applyBorder="1" applyAlignment="1">
      <alignment horizontal="left" vertical="center" indent="1"/>
      <protection/>
    </xf>
    <xf numFmtId="164" fontId="19" fillId="34" borderId="24" xfId="18" applyNumberFormat="1" applyFont="1" applyFill="1" applyBorder="1">
      <alignment/>
      <protection/>
    </xf>
    <xf numFmtId="164" fontId="19" fillId="35" borderId="24" xfId="18" applyNumberFormat="1" applyFont="1" applyFill="1" applyBorder="1" quotePrefix="1">
      <alignment/>
      <protection/>
    </xf>
    <xf numFmtId="164" fontId="19" fillId="34" borderId="26" xfId="18" applyNumberFormat="1" applyFont="1" applyFill="1" applyBorder="1">
      <alignment/>
      <protection/>
    </xf>
    <xf numFmtId="164" fontId="19" fillId="0" borderId="27" xfId="18" applyNumberFormat="1" applyFont="1" applyFill="1" applyBorder="1" quotePrefix="1">
      <alignment/>
      <protection/>
    </xf>
    <xf numFmtId="164" fontId="19" fillId="0" borderId="28" xfId="18" applyNumberFormat="1" applyFont="1" applyFill="1" applyBorder="1" applyAlignment="1">
      <alignment horizontal="center"/>
      <protection/>
    </xf>
    <xf numFmtId="164" fontId="19" fillId="0" borderId="29" xfId="18" applyNumberFormat="1" applyFont="1" applyFill="1" applyBorder="1" applyAlignment="1">
      <alignment horizontal="center"/>
      <protection/>
    </xf>
    <xf numFmtId="164" fontId="19" fillId="0" borderId="27" xfId="18" applyNumberFormat="1" applyFont="1" applyFill="1" applyBorder="1">
      <alignment/>
      <protection/>
    </xf>
    <xf numFmtId="164" fontId="19" fillId="0" borderId="30" xfId="18" applyNumberFormat="1" applyFont="1" applyFill="1" applyBorder="1" quotePrefix="1">
      <alignment/>
      <protection/>
    </xf>
    <xf numFmtId="164" fontId="19" fillId="0" borderId="31" xfId="18" applyNumberFormat="1" applyFont="1" applyFill="1" applyBorder="1" quotePrefix="1">
      <alignment/>
      <protection/>
    </xf>
    <xf numFmtId="164" fontId="19" fillId="0" borderId="32" xfId="18" applyNumberFormat="1" applyFont="1" applyFill="1" applyBorder="1" quotePrefix="1">
      <alignment/>
      <protection/>
    </xf>
    <xf numFmtId="164" fontId="21" fillId="33" borderId="26" xfId="18" applyNumberFormat="1" applyFont="1" applyFill="1" applyBorder="1" applyAlignment="1">
      <alignment horizontal="left"/>
      <protection/>
    </xf>
    <xf numFmtId="164" fontId="19" fillId="0" borderId="0" xfId="18" applyNumberFormat="1" applyFont="1" applyFill="1" applyBorder="1">
      <alignment/>
      <protection/>
    </xf>
    <xf numFmtId="0" fontId="19" fillId="36" borderId="28" xfId="242" applyFont="1" applyFill="1" applyBorder="1" applyAlignment="1">
      <alignment horizontal="center"/>
      <protection/>
    </xf>
    <xf numFmtId="164" fontId="23" fillId="0" borderId="33" xfId="18" applyNumberFormat="1" applyFont="1" applyFill="1" applyBorder="1" applyAlignment="1">
      <alignment horizontal="center"/>
      <protection/>
    </xf>
    <xf numFmtId="165" fontId="19" fillId="0" borderId="23" xfId="18" applyNumberFormat="1" applyFont="1" applyFill="1" applyBorder="1" applyAlignment="1" quotePrefix="1">
      <alignment horizontal="center"/>
      <protection/>
    </xf>
    <xf numFmtId="164" fontId="23" fillId="0" borderId="22" xfId="18" applyNumberFormat="1" applyFont="1" applyFill="1" applyBorder="1" applyAlignment="1">
      <alignment horizontal="center"/>
      <protection/>
    </xf>
    <xf numFmtId="164" fontId="24" fillId="0" borderId="0" xfId="18" applyNumberFormat="1" applyFont="1" applyAlignment="1">
      <alignment vertical="center"/>
      <protection/>
    </xf>
    <xf numFmtId="164" fontId="19" fillId="0" borderId="0" xfId="18" applyNumberFormat="1" applyFont="1" applyAlignment="1">
      <alignment horizontal="center" vertical="center"/>
      <protection/>
    </xf>
    <xf numFmtId="164" fontId="19" fillId="0" borderId="34" xfId="18" applyNumberFormat="1" applyFont="1" applyBorder="1" applyAlignment="1">
      <alignment horizontal="right" wrapText="1"/>
      <protection/>
    </xf>
    <xf numFmtId="164" fontId="19" fillId="0" borderId="34" xfId="18" applyNumberFormat="1" applyFont="1" applyFill="1" applyBorder="1" quotePrefix="1">
      <alignment/>
      <protection/>
    </xf>
    <xf numFmtId="165" fontId="19" fillId="0" borderId="35" xfId="18" applyNumberFormat="1" applyFont="1" applyFill="1" applyBorder="1" applyAlignment="1">
      <alignment horizontal="center"/>
      <protection/>
    </xf>
    <xf numFmtId="164" fontId="19" fillId="0" borderId="36" xfId="18" applyNumberFormat="1" applyFont="1" applyFill="1" applyBorder="1" applyAlignment="1">
      <alignment horizontal="center"/>
      <protection/>
    </xf>
    <xf numFmtId="0" fontId="19" fillId="0" borderId="22" xfId="242" applyFont="1" applyFill="1" applyBorder="1" applyAlignment="1">
      <alignment horizontal="left" vertical="center" indent="1"/>
      <protection/>
    </xf>
    <xf numFmtId="0" fontId="19" fillId="36" borderId="29" xfId="242" applyFont="1" applyFill="1" applyBorder="1" applyAlignment="1">
      <alignment horizontal="left" vertical="center" indent="1"/>
      <protection/>
    </xf>
    <xf numFmtId="164" fontId="19" fillId="0" borderId="24" xfId="18" applyNumberFormat="1" applyFont="1" applyFill="1" applyBorder="1">
      <alignment/>
      <protection/>
    </xf>
    <xf numFmtId="164" fontId="19" fillId="0" borderId="15" xfId="18" applyNumberFormat="1" applyFont="1" applyFill="1" applyBorder="1">
      <alignment/>
      <protection/>
    </xf>
    <xf numFmtId="164" fontId="19" fillId="0" borderId="0" xfId="18" applyNumberFormat="1" applyFont="1" applyFill="1" applyBorder="1" quotePrefix="1">
      <alignment/>
      <protection/>
    </xf>
    <xf numFmtId="164" fontId="21" fillId="33" borderId="37" xfId="18" applyNumberFormat="1" applyFont="1" applyFill="1" applyBorder="1" applyAlignment="1">
      <alignment horizontal="left"/>
      <protection/>
    </xf>
    <xf numFmtId="164" fontId="19" fillId="37" borderId="0" xfId="18" applyNumberFormat="1" applyFont="1" applyFill="1" applyBorder="1" applyAlignment="1">
      <alignment horizontal="left"/>
      <protection/>
    </xf>
    <xf numFmtId="164" fontId="21" fillId="33" borderId="15" xfId="18" applyNumberFormat="1" applyFont="1" applyFill="1" applyBorder="1" applyAlignment="1">
      <alignment horizontal="left"/>
      <protection/>
    </xf>
    <xf numFmtId="164" fontId="19" fillId="0" borderId="22" xfId="18" applyNumberFormat="1" applyFont="1" applyFill="1" applyBorder="1" applyAlignment="1">
      <alignment horizontal="left"/>
      <protection/>
    </xf>
    <xf numFmtId="164" fontId="19" fillId="0" borderId="16" xfId="18" applyNumberFormat="1" applyFont="1" applyFill="1" applyBorder="1">
      <alignment/>
      <protection/>
    </xf>
    <xf numFmtId="165" fontId="19" fillId="0" borderId="15" xfId="18" applyNumberFormat="1" applyFont="1" applyFill="1" applyBorder="1" applyAlignment="1">
      <alignment horizontal="center"/>
      <protection/>
    </xf>
    <xf numFmtId="164" fontId="19" fillId="0" borderId="15" xfId="18" applyNumberFormat="1" applyFont="1" applyFill="1" applyBorder="1" applyAlignment="1">
      <alignment horizontal="center"/>
      <protection/>
    </xf>
    <xf numFmtId="165" fontId="19" fillId="0" borderId="14" xfId="18" applyNumberFormat="1" applyFont="1" applyFill="1" applyBorder="1" applyAlignment="1" quotePrefix="1">
      <alignment horizontal="center"/>
      <protection/>
    </xf>
    <xf numFmtId="164" fontId="19" fillId="0" borderId="22" xfId="18" applyNumberFormat="1" applyFont="1" applyFill="1" applyBorder="1">
      <alignment/>
      <protection/>
    </xf>
    <xf numFmtId="164" fontId="19" fillId="0" borderId="36" xfId="18" applyNumberFormat="1" applyFont="1" applyFill="1" applyBorder="1">
      <alignment/>
      <protection/>
    </xf>
    <xf numFmtId="164" fontId="19" fillId="0" borderId="21" xfId="18" applyNumberFormat="1" applyFont="1" applyFill="1" applyBorder="1">
      <alignment/>
      <protection/>
    </xf>
    <xf numFmtId="164" fontId="19" fillId="34" borderId="15" xfId="18" applyNumberFormat="1" applyFont="1" applyFill="1" applyBorder="1">
      <alignment/>
      <protection/>
    </xf>
    <xf numFmtId="165" fontId="19" fillId="34" borderId="15" xfId="18" applyNumberFormat="1" applyFont="1" applyFill="1" applyBorder="1" applyAlignment="1">
      <alignment horizontal="center"/>
      <protection/>
    </xf>
    <xf numFmtId="165" fontId="19" fillId="34" borderId="14" xfId="18" applyNumberFormat="1" applyFont="1" applyFill="1" applyBorder="1" applyAlignment="1" quotePrefix="1">
      <alignment horizontal="center"/>
      <protection/>
    </xf>
    <xf numFmtId="165" fontId="19" fillId="0" borderId="35" xfId="18" applyNumberFormat="1" applyFont="1" applyFill="1" applyBorder="1" applyAlignment="1" quotePrefix="1">
      <alignment horizontal="center"/>
      <protection/>
    </xf>
    <xf numFmtId="164" fontId="19" fillId="0" borderId="26" xfId="18" applyNumberFormat="1" applyFont="1" applyFill="1" applyBorder="1" quotePrefix="1">
      <alignment/>
      <protection/>
    </xf>
    <xf numFmtId="164" fontId="19" fillId="0" borderId="36" xfId="18" applyNumberFormat="1" applyFont="1" applyFill="1" applyBorder="1" applyAlignment="1">
      <alignment horizontal="left"/>
      <protection/>
    </xf>
    <xf numFmtId="164" fontId="19" fillId="0" borderId="16" xfId="18" applyNumberFormat="1" applyFont="1" applyFill="1" applyBorder="1" applyAlignment="1">
      <alignment horizontal="center"/>
      <protection/>
    </xf>
    <xf numFmtId="164" fontId="19" fillId="0" borderId="25" xfId="18" applyNumberFormat="1" applyFont="1" applyFill="1" applyBorder="1">
      <alignment/>
      <protection/>
    </xf>
    <xf numFmtId="164" fontId="19" fillId="0" borderId="38" xfId="18" applyNumberFormat="1" applyFont="1" applyFill="1" applyBorder="1">
      <alignment/>
      <protection/>
    </xf>
    <xf numFmtId="164" fontId="19" fillId="0" borderId="38" xfId="18" applyNumberFormat="1" applyFont="1" applyFill="1" applyBorder="1" quotePrefix="1">
      <alignment/>
      <protection/>
    </xf>
    <xf numFmtId="0" fontId="19" fillId="36" borderId="38" xfId="242" applyFont="1" applyFill="1" applyBorder="1" applyAlignment="1">
      <alignment horizontal="left" vertical="center" indent="1"/>
      <protection/>
    </xf>
    <xf numFmtId="164" fontId="19" fillId="37" borderId="22" xfId="18" applyNumberFormat="1" applyFont="1" applyFill="1" applyBorder="1" applyAlignment="1">
      <alignment horizontal="left"/>
      <protection/>
    </xf>
    <xf numFmtId="0" fontId="1" fillId="0" borderId="0" xfId="250">
      <alignment/>
      <protection/>
    </xf>
    <xf numFmtId="0" fontId="1" fillId="0" borderId="0" xfId="250" applyFont="1">
      <alignment/>
      <protection/>
    </xf>
    <xf numFmtId="0" fontId="1" fillId="0" borderId="0" xfId="250" applyNumberFormat="1" applyFont="1">
      <alignment/>
      <protection/>
    </xf>
    <xf numFmtId="0" fontId="1" fillId="0" borderId="0" xfId="248">
      <alignment horizontal="center" wrapText="1"/>
      <protection/>
    </xf>
    <xf numFmtId="14" fontId="1" fillId="0" borderId="0" xfId="250" applyNumberFormat="1" applyAlignment="1">
      <alignment/>
      <protection/>
    </xf>
    <xf numFmtId="0" fontId="1" fillId="0" borderId="0" xfId="250" applyFont="1" applyAlignment="1">
      <alignment/>
      <protection/>
    </xf>
    <xf numFmtId="0" fontId="1" fillId="0" borderId="0" xfId="250" applyAlignment="1">
      <alignment/>
      <protection/>
    </xf>
    <xf numFmtId="0" fontId="1" fillId="0" borderId="0" xfId="250" applyFont="1" applyFill="1" applyBorder="1" applyAlignment="1">
      <alignment vertical="center"/>
      <protection/>
    </xf>
    <xf numFmtId="0" fontId="1" fillId="0" borderId="0" xfId="250" applyAlignment="1">
      <alignment horizontal="left" wrapText="1"/>
      <protection/>
    </xf>
    <xf numFmtId="168" fontId="1" fillId="0" borderId="0" xfId="250" applyNumberFormat="1">
      <alignment/>
      <protection/>
    </xf>
    <xf numFmtId="0" fontId="1" fillId="0" borderId="0" xfId="250" applyFill="1" applyAlignment="1">
      <alignment/>
      <protection/>
    </xf>
    <xf numFmtId="0" fontId="1" fillId="0" borderId="0" xfId="250" applyFill="1" applyBorder="1" applyAlignment="1">
      <alignment/>
      <protection/>
    </xf>
    <xf numFmtId="164" fontId="19" fillId="0" borderId="0" xfId="18" applyNumberFormat="1" applyFont="1" applyFill="1" applyBorder="1" applyAlignment="1" quotePrefix="1">
      <alignment horizontal="center"/>
      <protection/>
    </xf>
    <xf numFmtId="169" fontId="19" fillId="0" borderId="0" xfId="18" applyNumberFormat="1" applyFont="1" applyFill="1" applyBorder="1" applyAlignment="1">
      <alignment horizontal="right"/>
      <protection/>
    </xf>
    <xf numFmtId="0" fontId="0" fillId="0" borderId="0" xfId="0" applyFont="1" applyFill="1" applyBorder="1"/>
    <xf numFmtId="0" fontId="0" fillId="0" borderId="0" xfId="0" applyFont="1" applyBorder="1"/>
    <xf numFmtId="0" fontId="0" fillId="0" borderId="15" xfId="0" applyFont="1" applyBorder="1"/>
    <xf numFmtId="164" fontId="21" fillId="33" borderId="0" xfId="18" applyNumberFormat="1" applyFont="1" applyFill="1" applyBorder="1" applyAlignment="1">
      <alignment horizontal="left"/>
      <protection/>
    </xf>
    <xf numFmtId="164" fontId="20" fillId="0" borderId="0" xfId="18" applyNumberFormat="1" applyFont="1" applyFill="1" applyAlignment="1">
      <alignment/>
      <protection/>
    </xf>
    <xf numFmtId="164" fontId="19" fillId="0" borderId="0" xfId="18" applyNumberFormat="1" applyFont="1" applyAlignment="1">
      <alignment horizontal="left"/>
      <protection/>
    </xf>
    <xf numFmtId="0" fontId="19" fillId="36" borderId="0" xfId="242" applyFont="1" applyFill="1" applyBorder="1" applyAlignment="1">
      <alignment horizontal="left" vertical="center"/>
      <protection/>
    </xf>
    <xf numFmtId="164" fontId="19" fillId="0" borderId="0" xfId="18" applyNumberFormat="1" applyFont="1" applyFill="1" applyBorder="1" applyAlignment="1">
      <alignment horizontal="left"/>
      <protection/>
    </xf>
    <xf numFmtId="0" fontId="0" fillId="0" borderId="15" xfId="0" applyFont="1" applyBorder="1" applyAlignment="1">
      <alignment horizontal="left"/>
    </xf>
    <xf numFmtId="0" fontId="0" fillId="0" borderId="0" xfId="0" applyFont="1" applyAlignment="1">
      <alignment horizontal="left"/>
    </xf>
    <xf numFmtId="164" fontId="19" fillId="0" borderId="0" xfId="18" applyNumberFormat="1" applyFont="1" applyFill="1" applyBorder="1" applyAlignment="1">
      <alignment horizontal="left" wrapText="1"/>
      <protection/>
    </xf>
    <xf numFmtId="164" fontId="19" fillId="0" borderId="24" xfId="18" applyNumberFormat="1" applyFont="1" applyFill="1" applyBorder="1" applyAlignment="1">
      <alignment horizontal="left"/>
      <protection/>
    </xf>
    <xf numFmtId="164" fontId="19" fillId="0" borderId="39" xfId="18" applyNumberFormat="1" applyFont="1" applyFill="1" applyBorder="1" quotePrefix="1">
      <alignment/>
      <protection/>
    </xf>
    <xf numFmtId="164" fontId="19" fillId="0" borderId="39" xfId="18" applyNumberFormat="1" applyFont="1" applyFill="1" applyBorder="1">
      <alignment/>
      <protection/>
    </xf>
    <xf numFmtId="164" fontId="19" fillId="0" borderId="40" xfId="18" applyNumberFormat="1" applyFont="1" applyFill="1" applyBorder="1">
      <alignment/>
      <protection/>
    </xf>
    <xf numFmtId="164" fontId="19" fillId="37" borderId="39" xfId="18" applyNumberFormat="1" applyFont="1" applyFill="1" applyBorder="1" applyAlignment="1">
      <alignment horizontal="left"/>
      <protection/>
    </xf>
    <xf numFmtId="164" fontId="19" fillId="0" borderId="39" xfId="18" applyNumberFormat="1" applyFont="1" applyFill="1" applyBorder="1" applyAlignment="1">
      <alignment horizontal="left"/>
      <protection/>
    </xf>
    <xf numFmtId="164" fontId="19" fillId="0" borderId="41" xfId="18" applyNumberFormat="1" applyFont="1" applyFill="1" applyBorder="1" applyAlignment="1">
      <alignment horizontal="left"/>
      <protection/>
    </xf>
    <xf numFmtId="164" fontId="19" fillId="0" borderId="42" xfId="18" applyNumberFormat="1" applyFont="1" applyFill="1" applyBorder="1">
      <alignment/>
      <protection/>
    </xf>
    <xf numFmtId="164" fontId="21" fillId="33" borderId="27" xfId="18" applyNumberFormat="1" applyFont="1" applyFill="1" applyBorder="1" applyAlignment="1">
      <alignment horizontal="left"/>
      <protection/>
    </xf>
    <xf numFmtId="0" fontId="0" fillId="0" borderId="14" xfId="0" applyFont="1" applyBorder="1"/>
    <xf numFmtId="0" fontId="0" fillId="0" borderId="23" xfId="0" applyFont="1" applyBorder="1"/>
    <xf numFmtId="0" fontId="0" fillId="0" borderId="21" xfId="0" applyFont="1" applyBorder="1"/>
    <xf numFmtId="0" fontId="0" fillId="0" borderId="35" xfId="0" applyFont="1" applyBorder="1"/>
    <xf numFmtId="0" fontId="0" fillId="0" borderId="25" xfId="0" applyFont="1" applyBorder="1"/>
    <xf numFmtId="164" fontId="21" fillId="33" borderId="22" xfId="18" applyNumberFormat="1" applyFont="1" applyFill="1" applyBorder="1" applyAlignment="1">
      <alignment horizontal="left"/>
      <protection/>
    </xf>
    <xf numFmtId="164" fontId="21" fillId="33" borderId="24" xfId="18" applyNumberFormat="1" applyFont="1" applyFill="1" applyBorder="1" applyAlignment="1">
      <alignment horizontal="left"/>
      <protection/>
    </xf>
    <xf numFmtId="164" fontId="21" fillId="33" borderId="22" xfId="18" applyNumberFormat="1" applyFont="1" applyFill="1" applyBorder="1" applyAlignment="1">
      <alignment horizontal="center" wrapText="1"/>
      <protection/>
    </xf>
    <xf numFmtId="164" fontId="21" fillId="33" borderId="0" xfId="18" applyNumberFormat="1" applyFont="1" applyFill="1" applyBorder="1" applyAlignment="1">
      <alignment horizontal="center" wrapText="1"/>
      <protection/>
    </xf>
    <xf numFmtId="164" fontId="21" fillId="33" borderId="0" xfId="18" applyNumberFormat="1" applyFont="1" applyFill="1" applyBorder="1" applyAlignment="1">
      <alignment horizontal="center"/>
      <protection/>
    </xf>
    <xf numFmtId="164" fontId="21" fillId="33" borderId="23" xfId="18" applyNumberFormat="1" applyFont="1" applyFill="1" applyBorder="1" applyAlignment="1">
      <alignment horizontal="center" wrapText="1"/>
      <protection/>
    </xf>
    <xf numFmtId="164" fontId="21" fillId="33" borderId="20" xfId="18" applyNumberFormat="1" applyFont="1" applyFill="1" applyBorder="1" applyAlignment="1">
      <alignment horizontal="center" wrapText="1"/>
      <protection/>
    </xf>
    <xf numFmtId="0" fontId="19" fillId="36" borderId="43" xfId="242" applyFont="1" applyFill="1" applyBorder="1" applyAlignment="1">
      <alignment horizontal="left" vertical="center" indent="1"/>
      <protection/>
    </xf>
    <xf numFmtId="0" fontId="0" fillId="0" borderId="44" xfId="0" applyFont="1" applyBorder="1"/>
    <xf numFmtId="164" fontId="19" fillId="36" borderId="0" xfId="18" applyNumberFormat="1" applyFont="1" applyFill="1" applyBorder="1">
      <alignment/>
      <protection/>
    </xf>
    <xf numFmtId="165" fontId="19" fillId="36" borderId="0" xfId="18" applyNumberFormat="1" applyFont="1" applyFill="1" applyBorder="1" applyAlignment="1">
      <alignment horizontal="center"/>
      <protection/>
    </xf>
    <xf numFmtId="165" fontId="19" fillId="36" borderId="20" xfId="18" applyNumberFormat="1" applyFont="1" applyFill="1" applyBorder="1" applyAlignment="1">
      <alignment horizontal="center"/>
      <protection/>
    </xf>
    <xf numFmtId="165" fontId="19" fillId="36" borderId="23" xfId="18" applyNumberFormat="1" applyFont="1" applyFill="1" applyBorder="1" applyAlignment="1">
      <alignment horizontal="center"/>
      <protection/>
    </xf>
    <xf numFmtId="164" fontId="19" fillId="36" borderId="0" xfId="18" applyNumberFormat="1" applyFont="1" applyFill="1" applyBorder="1" applyAlignment="1">
      <alignment horizontal="center"/>
      <protection/>
    </xf>
    <xf numFmtId="164" fontId="0" fillId="0" borderId="24" xfId="0" applyNumberFormat="1" applyFont="1" applyBorder="1"/>
    <xf numFmtId="165" fontId="19" fillId="0" borderId="0" xfId="18" applyNumberFormat="1" applyFont="1" applyFill="1" applyBorder="1">
      <alignment/>
      <protection/>
    </xf>
    <xf numFmtId="0" fontId="0" fillId="0" borderId="0" xfId="0" applyNumberFormat="1" applyFont="1" applyFill="1" applyBorder="1" applyAlignment="1">
      <alignment vertical="center"/>
    </xf>
    <xf numFmtId="0" fontId="19" fillId="36" borderId="36" xfId="242" applyFont="1" applyFill="1" applyBorder="1" applyAlignment="1">
      <alignment horizontal="left" vertical="center" indent="1"/>
      <protection/>
    </xf>
    <xf numFmtId="0" fontId="19" fillId="0" borderId="38" xfId="242" applyFont="1" applyFill="1" applyBorder="1" applyAlignment="1">
      <alignment horizontal="left" vertical="center" indent="1"/>
      <protection/>
    </xf>
    <xf numFmtId="0" fontId="0" fillId="0" borderId="0" xfId="0" applyFont="1" applyFill="1"/>
    <xf numFmtId="164" fontId="19" fillId="38" borderId="45" xfId="18" applyNumberFormat="1" applyFont="1" applyFill="1" applyBorder="1" applyAlignment="1">
      <alignment horizontal="center" vertical="center" wrapText="1"/>
      <protection/>
    </xf>
    <xf numFmtId="170" fontId="3" fillId="0" borderId="0" xfId="176" applyNumberFormat="1" applyFont="1" applyFill="1" applyBorder="1" applyAlignment="1">
      <alignment horizontal="right"/>
      <protection/>
    </xf>
    <xf numFmtId="164" fontId="19" fillId="38" borderId="46" xfId="18" applyNumberFormat="1" applyFont="1" applyFill="1" applyBorder="1" applyAlignment="1">
      <alignment horizontal="center" vertical="center" wrapText="1"/>
      <protection/>
    </xf>
    <xf numFmtId="164" fontId="19" fillId="39" borderId="0" xfId="18" applyNumberFormat="1" applyFont="1" applyFill="1" applyBorder="1" applyAlignment="1">
      <alignment horizontal="left"/>
      <protection/>
    </xf>
    <xf numFmtId="164" fontId="19" fillId="0" borderId="40" xfId="18" applyNumberFormat="1" applyFont="1" applyFill="1" applyBorder="1" quotePrefix="1">
      <alignment/>
      <protection/>
    </xf>
    <xf numFmtId="164" fontId="19" fillId="35" borderId="0" xfId="18" applyNumberFormat="1" applyFont="1" applyFill="1" applyBorder="1" applyAlignment="1">
      <alignment horizontal="left"/>
      <protection/>
    </xf>
    <xf numFmtId="164" fontId="19" fillId="0" borderId="21" xfId="18" applyNumberFormat="1" applyFont="1" applyFill="1" applyBorder="1" applyAlignment="1">
      <alignment horizontal="left"/>
      <protection/>
    </xf>
    <xf numFmtId="164" fontId="21" fillId="33" borderId="43" xfId="18" applyNumberFormat="1" applyFont="1" applyFill="1" applyBorder="1" applyAlignment="1">
      <alignment horizontal="left"/>
      <protection/>
    </xf>
    <xf numFmtId="164" fontId="21" fillId="33" borderId="44" xfId="18" applyNumberFormat="1" applyFont="1" applyFill="1" applyBorder="1" applyAlignment="1">
      <alignment horizontal="left"/>
      <protection/>
    </xf>
    <xf numFmtId="164" fontId="0" fillId="0" borderId="23" xfId="0" applyNumberFormat="1" applyFont="1" applyBorder="1"/>
    <xf numFmtId="165" fontId="19" fillId="0" borderId="15" xfId="18" applyNumberFormat="1" applyFont="1" applyFill="1" applyBorder="1" applyAlignment="1" quotePrefix="1">
      <alignment horizontal="center"/>
      <protection/>
    </xf>
    <xf numFmtId="164" fontId="19" fillId="35" borderId="0" xfId="18" applyNumberFormat="1" applyFont="1" applyFill="1" applyBorder="1" applyAlignment="1">
      <alignment horizontal="center" wrapText="1"/>
      <protection/>
    </xf>
    <xf numFmtId="164" fontId="19" fillId="0" borderId="0" xfId="18" applyNumberFormat="1" applyFont="1" applyAlignment="1">
      <alignment/>
      <protection/>
    </xf>
    <xf numFmtId="0" fontId="0" fillId="0" borderId="0" xfId="0" applyFont="1" applyFill="1" applyAlignment="1">
      <alignment/>
    </xf>
    <xf numFmtId="0" fontId="19" fillId="0" borderId="0" xfId="0" applyFont="1"/>
    <xf numFmtId="0" fontId="19" fillId="0" borderId="15" xfId="0" applyFont="1" applyBorder="1"/>
    <xf numFmtId="170" fontId="5" fillId="0" borderId="0" xfId="176" applyNumberFormat="1" applyFont="1" applyFill="1" applyBorder="1" applyAlignment="1">
      <alignment horizontal="right"/>
      <protection/>
    </xf>
    <xf numFmtId="0" fontId="0" fillId="40" borderId="0" xfId="0" applyFont="1" applyFill="1" applyAlignment="1">
      <alignment/>
    </xf>
    <xf numFmtId="0" fontId="0" fillId="40" borderId="0" xfId="0" applyFont="1" applyFill="1"/>
    <xf numFmtId="164" fontId="19" fillId="0" borderId="47" xfId="18" applyNumberFormat="1" applyFont="1" applyFill="1" applyBorder="1" applyAlignment="1">
      <alignment horizontal="center"/>
      <protection/>
    </xf>
    <xf numFmtId="164" fontId="19" fillId="0" borderId="24" xfId="18" applyNumberFormat="1" applyFont="1" applyFill="1" applyBorder="1" applyAlignment="1">
      <alignment horizontal="center"/>
      <protection/>
    </xf>
    <xf numFmtId="164" fontId="23" fillId="0" borderId="48" xfId="18" applyNumberFormat="1" applyFont="1" applyFill="1" applyBorder="1" applyAlignment="1">
      <alignment horizontal="center"/>
      <protection/>
    </xf>
    <xf numFmtId="164" fontId="19" fillId="35" borderId="23" xfId="18" applyNumberFormat="1" applyFont="1" applyFill="1" applyBorder="1" applyAlignment="1" quotePrefix="1">
      <alignment horizontal="center"/>
      <protection/>
    </xf>
    <xf numFmtId="0" fontId="19" fillId="36" borderId="23" xfId="242" applyFont="1" applyFill="1" applyBorder="1" applyAlignment="1">
      <alignment horizontal="center"/>
      <protection/>
    </xf>
    <xf numFmtId="0" fontId="19" fillId="36" borderId="49" xfId="242" applyFont="1" applyFill="1" applyBorder="1" applyAlignment="1">
      <alignment horizontal="center"/>
      <protection/>
    </xf>
    <xf numFmtId="164" fontId="19" fillId="0" borderId="23" xfId="18" applyNumberFormat="1" applyFont="1" applyFill="1" applyBorder="1" applyAlignment="1" quotePrefix="1">
      <alignment horizontal="center"/>
      <protection/>
    </xf>
    <xf numFmtId="164" fontId="19" fillId="39" borderId="50" xfId="18" applyNumberFormat="1" applyFont="1" applyFill="1" applyBorder="1" applyAlignment="1">
      <alignment horizontal="center"/>
      <protection/>
    </xf>
    <xf numFmtId="164" fontId="19" fillId="39" borderId="33" xfId="18" applyNumberFormat="1" applyFont="1" applyFill="1" applyBorder="1">
      <alignment/>
      <protection/>
    </xf>
    <xf numFmtId="164" fontId="23" fillId="39" borderId="37" xfId="18" applyNumberFormat="1" applyFont="1" applyFill="1" applyBorder="1" applyAlignment="1">
      <alignment horizontal="center"/>
      <protection/>
    </xf>
    <xf numFmtId="164" fontId="19" fillId="39" borderId="37" xfId="18" applyNumberFormat="1" applyFont="1" applyFill="1" applyBorder="1" applyAlignment="1">
      <alignment horizontal="center"/>
      <protection/>
    </xf>
    <xf numFmtId="170" fontId="1" fillId="0" borderId="0" xfId="176" applyNumberFormat="1" applyFont="1" applyFill="1" applyBorder="1" applyAlignment="1">
      <alignment horizontal="right"/>
      <protection/>
    </xf>
    <xf numFmtId="170" fontId="1" fillId="0" borderId="21" xfId="176" applyNumberFormat="1" applyFont="1" applyFill="1" applyBorder="1" applyAlignment="1">
      <alignment horizontal="right"/>
      <protection/>
    </xf>
    <xf numFmtId="170" fontId="1" fillId="0" borderId="44" xfId="176" applyNumberFormat="1" applyFont="1" applyFill="1" applyBorder="1" applyAlignment="1">
      <alignment horizontal="right"/>
      <protection/>
    </xf>
    <xf numFmtId="170" fontId="1" fillId="39" borderId="0" xfId="176" applyNumberFormat="1" applyFont="1" applyFill="1" applyBorder="1" applyAlignment="1">
      <alignment horizontal="right"/>
      <protection/>
    </xf>
    <xf numFmtId="170" fontId="1" fillId="39" borderId="15" xfId="176" applyNumberFormat="1" applyFont="1" applyFill="1" applyBorder="1" applyAlignment="1">
      <alignment horizontal="right"/>
      <protection/>
    </xf>
    <xf numFmtId="170" fontId="1" fillId="35" borderId="0" xfId="176" applyNumberFormat="1" applyFont="1" applyFill="1" applyBorder="1" applyAlignment="1">
      <alignment horizontal="right"/>
      <protection/>
    </xf>
    <xf numFmtId="164" fontId="25" fillId="0" borderId="0" xfId="18" applyNumberFormat="1" applyFont="1" applyAlignment="1">
      <alignment textRotation="90" wrapText="1"/>
      <protection/>
    </xf>
    <xf numFmtId="164" fontId="25" fillId="0" borderId="23" xfId="18" applyNumberFormat="1" applyFont="1" applyBorder="1" applyAlignment="1">
      <alignment textRotation="90" wrapText="1"/>
      <protection/>
    </xf>
    <xf numFmtId="164" fontId="22" fillId="0" borderId="0" xfId="18" applyNumberFormat="1" applyFont="1" applyAlignment="1">
      <alignment textRotation="90" wrapText="1"/>
      <protection/>
    </xf>
    <xf numFmtId="164" fontId="22" fillId="0" borderId="0" xfId="18" applyNumberFormat="1" applyFont="1" applyBorder="1" applyAlignment="1">
      <alignment textRotation="90" wrapText="1"/>
      <protection/>
    </xf>
    <xf numFmtId="164" fontId="25" fillId="0" borderId="0" xfId="18" applyNumberFormat="1" applyFont="1" applyBorder="1" applyAlignment="1">
      <alignment textRotation="90" wrapText="1"/>
      <protection/>
    </xf>
    <xf numFmtId="164" fontId="19" fillId="35" borderId="51" xfId="18" applyNumberFormat="1" applyFont="1" applyFill="1" applyBorder="1" applyAlignment="1">
      <alignment horizontal="center" wrapText="1"/>
      <protection/>
    </xf>
    <xf numFmtId="164" fontId="19" fillId="35" borderId="52" xfId="18" applyNumberFormat="1" applyFont="1" applyFill="1" applyBorder="1" applyAlignment="1">
      <alignment horizontal="center" wrapText="1"/>
      <protection/>
    </xf>
    <xf numFmtId="164" fontId="19" fillId="35" borderId="0" xfId="18" applyNumberFormat="1" applyFont="1" applyFill="1" applyBorder="1" applyAlignment="1">
      <alignment/>
      <protection/>
    </xf>
    <xf numFmtId="164" fontId="19" fillId="35" borderId="53" xfId="18" applyNumberFormat="1" applyFont="1" applyFill="1" applyBorder="1" quotePrefix="1">
      <alignment/>
      <protection/>
    </xf>
    <xf numFmtId="164" fontId="19" fillId="35" borderId="54" xfId="18" applyNumberFormat="1" applyFont="1" applyFill="1" applyBorder="1" applyAlignment="1">
      <alignment horizontal="left"/>
      <protection/>
    </xf>
    <xf numFmtId="164" fontId="19" fillId="37" borderId="55" xfId="18" applyNumberFormat="1" applyFont="1" applyFill="1" applyBorder="1" applyAlignment="1">
      <alignment horizontal="left"/>
      <protection/>
    </xf>
    <xf numFmtId="164" fontId="19" fillId="0" borderId="15" xfId="18" applyNumberFormat="1" applyFont="1" applyFill="1" applyBorder="1" applyAlignment="1">
      <alignment horizontal="left"/>
      <protection/>
    </xf>
    <xf numFmtId="164" fontId="19" fillId="39" borderId="56" xfId="18" applyNumberFormat="1" applyFont="1" applyFill="1" applyBorder="1" applyAlignment="1">
      <alignment horizontal="left"/>
      <protection/>
    </xf>
    <xf numFmtId="164" fontId="19" fillId="39" borderId="57" xfId="18" applyNumberFormat="1" applyFont="1" applyFill="1" applyBorder="1" applyAlignment="1">
      <alignment horizontal="left"/>
      <protection/>
    </xf>
    <xf numFmtId="164" fontId="19" fillId="35" borderId="54" xfId="18" applyNumberFormat="1" applyFont="1" applyFill="1" applyBorder="1" applyAlignment="1" quotePrefix="1">
      <alignment horizontal="center"/>
      <protection/>
    </xf>
    <xf numFmtId="164" fontId="19" fillId="35" borderId="58" xfId="18" applyNumberFormat="1" applyFont="1" applyFill="1" applyBorder="1" applyAlignment="1" quotePrefix="1">
      <alignment horizontal="center"/>
      <protection/>
    </xf>
    <xf numFmtId="170" fontId="1" fillId="35" borderId="54" xfId="176" applyNumberFormat="1" applyFont="1" applyFill="1" applyBorder="1" applyAlignment="1">
      <alignment horizontal="right"/>
      <protection/>
    </xf>
    <xf numFmtId="0" fontId="19" fillId="0" borderId="22" xfId="242" applyFont="1" applyFill="1" applyBorder="1" applyAlignment="1">
      <alignment horizontal="left" vertical="center"/>
      <protection/>
    </xf>
    <xf numFmtId="164" fontId="23" fillId="0" borderId="37" xfId="18" applyNumberFormat="1" applyFont="1" applyFill="1" applyBorder="1" applyAlignment="1">
      <alignment horizontal="center"/>
      <protection/>
    </xf>
    <xf numFmtId="164" fontId="19" fillId="35" borderId="59" xfId="18" applyNumberFormat="1" applyFont="1" applyFill="1" applyBorder="1" applyAlignment="1" quotePrefix="1">
      <alignment horizontal="left" indent="1"/>
      <protection/>
    </xf>
    <xf numFmtId="164" fontId="19" fillId="0" borderId="16" xfId="18" applyNumberFormat="1" applyFont="1" applyFill="1" applyBorder="1" applyAlignment="1">
      <alignment horizontal="left" vertical="top"/>
      <protection/>
    </xf>
    <xf numFmtId="164" fontId="19" fillId="39" borderId="33" xfId="18" applyNumberFormat="1" applyFont="1" applyFill="1" applyBorder="1" applyAlignment="1">
      <alignment horizontal="left"/>
      <protection/>
    </xf>
    <xf numFmtId="0" fontId="0" fillId="0" borderId="0" xfId="0" applyFont="1" applyFill="1" applyBorder="1" applyAlignment="1">
      <alignment/>
    </xf>
    <xf numFmtId="0" fontId="1" fillId="0" borderId="0" xfId="248" applyFont="1" applyFill="1" applyBorder="1" applyAlignment="1">
      <alignment horizontal="left" vertical="top"/>
      <protection/>
    </xf>
    <xf numFmtId="0" fontId="1" fillId="0" borderId="0" xfId="250" applyFont="1" applyFill="1" applyBorder="1" applyAlignment="1">
      <alignment horizontal="left" vertical="center"/>
      <protection/>
    </xf>
    <xf numFmtId="0" fontId="1" fillId="0" borderId="0" xfId="250" applyFill="1">
      <alignment/>
      <protection/>
    </xf>
    <xf numFmtId="164" fontId="19" fillId="0" borderId="21" xfId="18" applyNumberFormat="1" applyFont="1" applyFill="1" applyBorder="1" quotePrefix="1">
      <alignment/>
      <protection/>
    </xf>
    <xf numFmtId="164" fontId="19" fillId="34" borderId="31" xfId="18" applyNumberFormat="1" applyFont="1" applyFill="1" applyBorder="1">
      <alignment/>
      <protection/>
    </xf>
    <xf numFmtId="164" fontId="19" fillId="0" borderId="44" xfId="18" applyNumberFormat="1" applyFont="1" applyFill="1" applyBorder="1" quotePrefix="1">
      <alignment/>
      <protection/>
    </xf>
    <xf numFmtId="164" fontId="19" fillId="0" borderId="44" xfId="18" applyNumberFormat="1" applyFont="1" applyFill="1" applyBorder="1" applyAlignment="1" quotePrefix="1">
      <alignment horizontal="left"/>
      <protection/>
    </xf>
    <xf numFmtId="164" fontId="19" fillId="0" borderId="0" xfId="18" applyNumberFormat="1" applyFont="1" applyFill="1" applyBorder="1" applyAlignment="1">
      <alignment horizontal="right" wrapText="1"/>
      <protection/>
    </xf>
    <xf numFmtId="164" fontId="19" fillId="34" borderId="39" xfId="18" applyNumberFormat="1" applyFont="1" applyFill="1" applyBorder="1">
      <alignment/>
      <protection/>
    </xf>
    <xf numFmtId="164" fontId="19" fillId="34" borderId="60" xfId="18" applyNumberFormat="1" applyFont="1" applyFill="1" applyBorder="1">
      <alignment/>
      <protection/>
    </xf>
    <xf numFmtId="164" fontId="19" fillId="0" borderId="56" xfId="18" applyNumberFormat="1" applyFont="1" applyFill="1" applyBorder="1" applyAlignment="1">
      <alignment horizontal="left"/>
      <protection/>
    </xf>
    <xf numFmtId="164" fontId="19" fillId="39" borderId="0" xfId="18" applyNumberFormat="1" applyFont="1" applyFill="1" applyAlignment="1">
      <alignment/>
      <protection/>
    </xf>
    <xf numFmtId="164" fontId="19" fillId="39" borderId="55" xfId="18" applyNumberFormat="1" applyFont="1" applyFill="1" applyBorder="1" applyAlignment="1">
      <alignment horizontal="left"/>
      <protection/>
    </xf>
    <xf numFmtId="0" fontId="19" fillId="0" borderId="36" xfId="242" applyFont="1" applyFill="1" applyBorder="1" applyAlignment="1">
      <alignment horizontal="left" vertical="center"/>
      <protection/>
    </xf>
    <xf numFmtId="166" fontId="19" fillId="35" borderId="52" xfId="18" applyNumberFormat="1" applyFont="1" applyFill="1" applyBorder="1" applyAlignment="1">
      <alignment horizontal="right" wrapText="1"/>
      <protection/>
    </xf>
    <xf numFmtId="166" fontId="19" fillId="35" borderId="0" xfId="18" applyNumberFormat="1" applyFont="1" applyFill="1" applyBorder="1" applyAlignment="1">
      <alignment horizontal="right" wrapText="1"/>
      <protection/>
    </xf>
    <xf numFmtId="166" fontId="19" fillId="0" borderId="15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4" fontId="19" fillId="35" borderId="52" xfId="18" applyNumberFormat="1" applyFont="1" applyFill="1" applyBorder="1" applyAlignment="1">
      <alignment horizontal="right" wrapText="1"/>
      <protection/>
    </xf>
    <xf numFmtId="164" fontId="19" fillId="35" borderId="0" xfId="18" applyNumberFormat="1" applyFont="1" applyFill="1" applyBorder="1" applyAlignment="1">
      <alignment horizontal="right" wrapText="1"/>
      <protection/>
    </xf>
    <xf numFmtId="0" fontId="19" fillId="0" borderId="15" xfId="0" applyFont="1" applyBorder="1" applyAlignment="1">
      <alignment horizontal="right"/>
    </xf>
    <xf numFmtId="0" fontId="19" fillId="0" borderId="0" xfId="0" applyFont="1" applyAlignment="1">
      <alignment horizontal="right"/>
    </xf>
    <xf numFmtId="171" fontId="5" fillId="36" borderId="0" xfId="18" applyNumberFormat="1" applyFont="1" applyFill="1" applyBorder="1" applyAlignment="1">
      <alignment horizontal="right"/>
      <protection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4" fontId="19" fillId="0" borderId="44" xfId="18" applyNumberFormat="1" applyFont="1" applyBorder="1" applyAlignment="1">
      <alignment horizontal="right" wrapText="1"/>
      <protection/>
    </xf>
    <xf numFmtId="164" fontId="19" fillId="0" borderId="44" xfId="18" applyNumberFormat="1" applyFont="1" applyFill="1" applyBorder="1" applyAlignment="1">
      <alignment horizontal="left" wrapText="1"/>
      <protection/>
    </xf>
    <xf numFmtId="164" fontId="19" fillId="35" borderId="22" xfId="18" applyNumberFormat="1" applyFont="1" applyFill="1" applyBorder="1" applyAlignment="1" quotePrefix="1">
      <alignment horizontal="left"/>
      <protection/>
    </xf>
    <xf numFmtId="164" fontId="19" fillId="34" borderId="61" xfId="18" applyNumberFormat="1" applyFont="1" applyFill="1" applyBorder="1">
      <alignment/>
      <protection/>
    </xf>
    <xf numFmtId="164" fontId="19" fillId="0" borderId="62" xfId="18" applyNumberFormat="1" applyFont="1" applyFill="1" applyBorder="1" applyAlignment="1">
      <alignment horizontal="left"/>
      <protection/>
    </xf>
    <xf numFmtId="164" fontId="19" fillId="39" borderId="39" xfId="18" applyNumberFormat="1" applyFont="1" applyFill="1" applyBorder="1">
      <alignment/>
      <protection/>
    </xf>
    <xf numFmtId="164" fontId="19" fillId="0" borderId="44" xfId="18" applyNumberFormat="1" applyFont="1" applyBorder="1" applyAlignment="1">
      <alignment horizontal="left" wrapText="1"/>
      <protection/>
    </xf>
    <xf numFmtId="0" fontId="4" fillId="0" borderId="0" xfId="0" applyFont="1" applyFill="1" applyBorder="1" applyAlignment="1">
      <alignment horizontal="center" vertical="center"/>
    </xf>
    <xf numFmtId="164" fontId="21" fillId="0" borderId="63" xfId="18" applyNumberFormat="1" applyFont="1" applyFill="1" applyBorder="1" applyAlignment="1">
      <alignment horizontal="center" vertical="center"/>
      <protection/>
    </xf>
    <xf numFmtId="164" fontId="21" fillId="0" borderId="63" xfId="18" applyNumberFormat="1" applyFont="1" applyFill="1" applyBorder="1" applyAlignment="1">
      <alignment vertical="center"/>
      <protection/>
    </xf>
    <xf numFmtId="164" fontId="21" fillId="0" borderId="17" xfId="18" applyNumberFormat="1" applyFont="1" applyFill="1" applyBorder="1" applyAlignment="1">
      <alignment vertical="center"/>
      <protection/>
    </xf>
    <xf numFmtId="164" fontId="21" fillId="0" borderId="64" xfId="18" applyNumberFormat="1" applyFont="1" applyFill="1" applyBorder="1" applyAlignment="1">
      <alignment vertical="center"/>
      <protection/>
    </xf>
    <xf numFmtId="164" fontId="21" fillId="0" borderId="65" xfId="18" applyNumberFormat="1" applyFont="1" applyFill="1" applyBorder="1" applyAlignment="1">
      <alignment vertical="center"/>
      <protection/>
    </xf>
    <xf numFmtId="164" fontId="21" fillId="0" borderId="10" xfId="18" applyNumberFormat="1" applyFont="1" applyFill="1" applyBorder="1" applyAlignment="1">
      <alignment vertical="center"/>
      <protection/>
    </xf>
    <xf numFmtId="164" fontId="19" fillId="0" borderId="45" xfId="18" applyNumberFormat="1" applyFont="1" applyFill="1" applyBorder="1" applyAlignment="1">
      <alignment horizontal="center" wrapText="1"/>
      <protection/>
    </xf>
    <xf numFmtId="0" fontId="19" fillId="35" borderId="22" xfId="18" applyNumberFormat="1" applyFont="1" applyFill="1" applyBorder="1" applyAlignment="1" quotePrefix="1">
      <alignment horizontal="left" indent="1"/>
      <protection/>
    </xf>
    <xf numFmtId="0" fontId="19" fillId="35" borderId="59" xfId="18" applyNumberFormat="1" applyFont="1" applyFill="1" applyBorder="1" applyAlignment="1" quotePrefix="1">
      <alignment horizontal="left" indent="1"/>
      <protection/>
    </xf>
    <xf numFmtId="0" fontId="19" fillId="36" borderId="22" xfId="242" applyNumberFormat="1" applyFont="1" applyFill="1" applyBorder="1" applyAlignment="1">
      <alignment horizontal="left" vertical="center" indent="1"/>
      <protection/>
    </xf>
    <xf numFmtId="0" fontId="19" fillId="36" borderId="29" xfId="242" applyNumberFormat="1" applyFont="1" applyFill="1" applyBorder="1" applyAlignment="1">
      <alignment horizontal="left" vertical="center" indent="1"/>
      <protection/>
    </xf>
    <xf numFmtId="0" fontId="19" fillId="35" borderId="59" xfId="18" applyNumberFormat="1" applyFont="1" applyFill="1" applyBorder="1" applyAlignment="1" quotePrefix="1">
      <alignment horizontal="left" indent="2"/>
      <protection/>
    </xf>
    <xf numFmtId="0" fontId="19" fillId="36" borderId="29" xfId="242" applyNumberFormat="1" applyFont="1" applyFill="1" applyBorder="1" applyAlignment="1" quotePrefix="1">
      <alignment horizontal="left" vertical="center" indent="1"/>
      <protection/>
    </xf>
    <xf numFmtId="0" fontId="19" fillId="35" borderId="22" xfId="18" applyNumberFormat="1" applyFont="1" applyFill="1" applyBorder="1" quotePrefix="1">
      <alignment/>
      <protection/>
    </xf>
    <xf numFmtId="0" fontId="19" fillId="0" borderId="22" xfId="18" applyNumberFormat="1" applyFont="1" applyFill="1" applyBorder="1" applyAlignment="1" quotePrefix="1">
      <alignment horizontal="left" indent="1"/>
      <protection/>
    </xf>
    <xf numFmtId="0" fontId="19" fillId="35" borderId="22" xfId="242" applyNumberFormat="1" applyFont="1" applyFill="1" applyBorder="1" applyAlignment="1">
      <alignment horizontal="left" vertical="center" indent="2"/>
      <protection/>
    </xf>
    <xf numFmtId="0" fontId="19" fillId="35" borderId="0" xfId="242" applyFont="1" applyFill="1" applyBorder="1" applyAlignment="1">
      <alignment horizontal="center"/>
      <protection/>
    </xf>
    <xf numFmtId="0" fontId="19" fillId="35" borderId="23" xfId="242" applyFont="1" applyFill="1" applyBorder="1" applyAlignment="1">
      <alignment horizontal="center"/>
      <protection/>
    </xf>
    <xf numFmtId="164" fontId="19" fillId="38" borderId="66" xfId="18" applyNumberFormat="1" applyFont="1" applyFill="1" applyBorder="1" applyAlignment="1">
      <alignment horizontal="center" vertical="center" wrapText="1"/>
      <protection/>
    </xf>
    <xf numFmtId="164" fontId="19" fillId="35" borderId="67" xfId="18" applyNumberFormat="1" applyFont="1" applyFill="1" applyBorder="1" applyAlignment="1">
      <alignment horizontal="center" wrapText="1"/>
      <protection/>
    </xf>
    <xf numFmtId="0" fontId="1" fillId="41" borderId="21" xfId="0" applyFont="1" applyFill="1" applyBorder="1" applyAlignment="1">
      <alignment horizontal="center" wrapText="1"/>
    </xf>
    <xf numFmtId="0" fontId="1" fillId="0" borderId="0" xfId="251">
      <alignment/>
      <protection/>
    </xf>
    <xf numFmtId="0" fontId="0" fillId="41" borderId="0" xfId="0" applyFont="1" applyFill="1" applyAlignment="1">
      <alignment/>
    </xf>
    <xf numFmtId="0" fontId="0" fillId="41" borderId="0" xfId="0" applyFont="1" applyFill="1"/>
    <xf numFmtId="164" fontId="19" fillId="42" borderId="51" xfId="18" applyNumberFormat="1" applyFont="1" applyFill="1" applyBorder="1" applyAlignment="1">
      <alignment horizontal="center" wrapText="1"/>
      <protection/>
    </xf>
    <xf numFmtId="164" fontId="19" fillId="41" borderId="52" xfId="18" applyNumberFormat="1" applyFont="1" applyFill="1" applyBorder="1" applyAlignment="1">
      <alignment horizontal="center" wrapText="1"/>
      <protection/>
    </xf>
    <xf numFmtId="164" fontId="19" fillId="42" borderId="52" xfId="18" applyNumberFormat="1" applyFont="1" applyFill="1" applyBorder="1" applyAlignment="1">
      <alignment horizontal="right" wrapText="1"/>
      <protection/>
    </xf>
    <xf numFmtId="164" fontId="19" fillId="42" borderId="52" xfId="18" applyNumberFormat="1" applyFont="1" applyFill="1" applyBorder="1" applyAlignment="1">
      <alignment horizontal="center" wrapText="1"/>
      <protection/>
    </xf>
    <xf numFmtId="164" fontId="19" fillId="42" borderId="68" xfId="18" applyNumberFormat="1" applyFont="1" applyFill="1" applyBorder="1" applyAlignment="1">
      <alignment horizontal="center" wrapText="1"/>
      <protection/>
    </xf>
    <xf numFmtId="164" fontId="19" fillId="41" borderId="69" xfId="18" applyNumberFormat="1" applyFont="1" applyFill="1" applyBorder="1" applyAlignment="1">
      <alignment horizontal="center" wrapText="1"/>
      <protection/>
    </xf>
    <xf numFmtId="164" fontId="19" fillId="42" borderId="67" xfId="18" applyNumberFormat="1" applyFont="1" applyFill="1" applyBorder="1" applyAlignment="1">
      <alignment horizontal="center" wrapText="1"/>
      <protection/>
    </xf>
    <xf numFmtId="164" fontId="19" fillId="42" borderId="69" xfId="18" applyNumberFormat="1" applyFont="1" applyFill="1" applyBorder="1" applyAlignment="1">
      <alignment horizontal="center" wrapText="1"/>
      <protection/>
    </xf>
    <xf numFmtId="170" fontId="5" fillId="39" borderId="56" xfId="176" applyNumberFormat="1" applyFont="1" applyFill="1" applyBorder="1" applyAlignment="1">
      <alignment horizontal="right"/>
      <protection/>
    </xf>
    <xf numFmtId="166" fontId="5" fillId="39" borderId="56" xfId="18" applyNumberFormat="1" applyFont="1" applyFill="1" applyBorder="1" applyAlignment="1">
      <alignment horizontal="right"/>
      <protection/>
    </xf>
    <xf numFmtId="169" fontId="58" fillId="39" borderId="56" xfId="18" applyNumberFormat="1" applyFont="1" applyFill="1" applyBorder="1" applyAlignment="1">
      <alignment horizontal="right"/>
      <protection/>
    </xf>
    <xf numFmtId="165" fontId="58" fillId="39" borderId="70" xfId="18" applyNumberFormat="1" applyFont="1" applyFill="1" applyBorder="1" applyAlignment="1">
      <alignment horizontal="right"/>
      <protection/>
    </xf>
    <xf numFmtId="170" fontId="5" fillId="0" borderId="0" xfId="176" applyNumberFormat="1" applyFont="1" applyFill="1" applyBorder="1" applyAlignment="1">
      <alignment horizontal="right"/>
      <protection/>
    </xf>
    <xf numFmtId="166" fontId="5" fillId="43" borderId="0" xfId="18" applyNumberFormat="1" applyFont="1" applyFill="1" applyBorder="1" applyAlignment="1">
      <alignment horizontal="right"/>
      <protection/>
    </xf>
    <xf numFmtId="169" fontId="58" fillId="0" borderId="0" xfId="18" applyNumberFormat="1" applyFont="1" applyFill="1" applyBorder="1" applyAlignment="1">
      <alignment horizontal="right"/>
      <protection/>
    </xf>
    <xf numFmtId="165" fontId="58" fillId="0" borderId="23" xfId="18" applyNumberFormat="1" applyFont="1" applyFill="1" applyBorder="1" applyAlignment="1">
      <alignment horizontal="right"/>
      <protection/>
    </xf>
    <xf numFmtId="165" fontId="58" fillId="0" borderId="35" xfId="18" applyNumberFormat="1" applyFont="1" applyFill="1" applyBorder="1" applyAlignment="1">
      <alignment horizontal="right"/>
      <protection/>
    </xf>
    <xf numFmtId="164" fontId="58" fillId="0" borderId="44" xfId="18" applyNumberFormat="1" applyFont="1" applyBorder="1" applyAlignment="1">
      <alignment horizontal="right" wrapText="1"/>
      <protection/>
    </xf>
    <xf numFmtId="166" fontId="58" fillId="0" borderId="44" xfId="18" applyNumberFormat="1" applyFont="1" applyBorder="1" applyAlignment="1">
      <alignment horizontal="right" wrapText="1"/>
      <protection/>
    </xf>
    <xf numFmtId="169" fontId="58" fillId="0" borderId="44" xfId="18" applyNumberFormat="1" applyFont="1" applyFill="1" applyBorder="1" applyAlignment="1">
      <alignment horizontal="right"/>
      <protection/>
    </xf>
    <xf numFmtId="165" fontId="58" fillId="0" borderId="44" xfId="18" applyNumberFormat="1" applyFont="1" applyFill="1" applyBorder="1" applyAlignment="1">
      <alignment horizontal="right"/>
      <protection/>
    </xf>
    <xf numFmtId="170" fontId="5" fillId="39" borderId="0" xfId="176" applyNumberFormat="1" applyFont="1" applyFill="1" applyBorder="1" applyAlignment="1">
      <alignment horizontal="right"/>
      <protection/>
    </xf>
    <xf numFmtId="166" fontId="5" fillId="39" borderId="71" xfId="18" applyNumberFormat="1" applyFont="1" applyFill="1" applyBorder="1" applyAlignment="1">
      <alignment horizontal="right"/>
      <protection/>
    </xf>
    <xf numFmtId="169" fontId="58" fillId="39" borderId="0" xfId="18" applyNumberFormat="1" applyFont="1" applyFill="1" applyBorder="1" applyAlignment="1">
      <alignment horizontal="right"/>
      <protection/>
    </xf>
    <xf numFmtId="165" fontId="58" fillId="39" borderId="14" xfId="18" applyNumberFormat="1" applyFont="1" applyFill="1" applyBorder="1" applyAlignment="1">
      <alignment horizontal="right"/>
      <protection/>
    </xf>
    <xf numFmtId="165" fontId="58" fillId="39" borderId="23" xfId="18" applyNumberFormat="1" applyFont="1" applyFill="1" applyBorder="1" applyAlignment="1">
      <alignment horizontal="right"/>
      <protection/>
    </xf>
    <xf numFmtId="170" fontId="5" fillId="0" borderId="21" xfId="176" applyNumberFormat="1" applyFont="1" applyFill="1" applyBorder="1" applyAlignment="1">
      <alignment horizontal="right"/>
      <protection/>
    </xf>
    <xf numFmtId="166" fontId="5" fillId="43" borderId="21" xfId="18" applyNumberFormat="1" applyFont="1" applyFill="1" applyBorder="1" applyAlignment="1">
      <alignment horizontal="right"/>
      <protection/>
    </xf>
    <xf numFmtId="169" fontId="58" fillId="0" borderId="21" xfId="18" applyNumberFormat="1" applyFont="1" applyFill="1" applyBorder="1" applyAlignment="1">
      <alignment horizontal="right"/>
      <protection/>
    </xf>
    <xf numFmtId="164" fontId="58" fillId="0" borderId="44" xfId="18" applyNumberFormat="1" applyFont="1" applyFill="1" applyBorder="1" applyAlignment="1">
      <alignment horizontal="center"/>
      <protection/>
    </xf>
    <xf numFmtId="166" fontId="58" fillId="0" borderId="44" xfId="18" applyNumberFormat="1" applyFont="1" applyFill="1" applyBorder="1" applyAlignment="1">
      <alignment horizontal="right"/>
      <protection/>
    </xf>
    <xf numFmtId="170" fontId="5" fillId="39" borderId="72" xfId="176" applyNumberFormat="1" applyFont="1" applyFill="1" applyBorder="1" applyAlignment="1">
      <alignment horizontal="right"/>
      <protection/>
    </xf>
    <xf numFmtId="166" fontId="5" fillId="39" borderId="73" xfId="18" applyNumberFormat="1" applyFont="1" applyFill="1" applyBorder="1" applyAlignment="1">
      <alignment horizontal="right"/>
      <protection/>
    </xf>
    <xf numFmtId="169" fontId="58" fillId="39" borderId="73" xfId="18" applyNumberFormat="1" applyFont="1" applyFill="1" applyBorder="1" applyAlignment="1">
      <alignment horizontal="right"/>
      <protection/>
    </xf>
    <xf numFmtId="164" fontId="58" fillId="0" borderId="0" xfId="18" applyNumberFormat="1" applyFont="1" applyBorder="1" applyAlignment="1">
      <alignment horizontal="right" wrapText="1"/>
      <protection/>
    </xf>
    <xf numFmtId="166" fontId="58" fillId="0" borderId="0" xfId="18" applyNumberFormat="1" applyFont="1" applyBorder="1" applyAlignment="1">
      <alignment horizontal="right" wrapText="1"/>
      <protection/>
    </xf>
    <xf numFmtId="170" fontId="5" fillId="39" borderId="74" xfId="176" applyNumberFormat="1" applyFont="1" applyFill="1" applyBorder="1" applyAlignment="1">
      <alignment horizontal="right"/>
      <protection/>
    </xf>
    <xf numFmtId="166" fontId="5" fillId="39" borderId="74" xfId="18" applyNumberFormat="1" applyFont="1" applyFill="1" applyBorder="1" applyAlignment="1">
      <alignment horizontal="right"/>
      <protection/>
    </xf>
    <xf numFmtId="169" fontId="58" fillId="39" borderId="54" xfId="18" applyNumberFormat="1" applyFont="1" applyFill="1" applyBorder="1" applyAlignment="1">
      <alignment horizontal="right"/>
      <protection/>
    </xf>
    <xf numFmtId="165" fontId="58" fillId="39" borderId="75" xfId="18" applyNumberFormat="1" applyFont="1" applyFill="1" applyBorder="1" applyAlignment="1">
      <alignment horizontal="right"/>
      <protection/>
    </xf>
    <xf numFmtId="165" fontId="58" fillId="0" borderId="44" xfId="18" applyNumberFormat="1" applyFont="1" applyFill="1" applyBorder="1" applyAlignment="1">
      <alignment horizontal="center"/>
      <protection/>
    </xf>
    <xf numFmtId="164" fontId="59" fillId="44" borderId="36" xfId="18" applyNumberFormat="1" applyFont="1" applyFill="1" applyBorder="1" applyAlignment="1">
      <alignment horizontal="center" wrapText="1"/>
      <protection/>
    </xf>
    <xf numFmtId="166" fontId="59" fillId="44" borderId="21" xfId="18" applyNumberFormat="1" applyFont="1" applyFill="1" applyBorder="1" applyAlignment="1">
      <alignment horizontal="right" wrapText="1"/>
      <protection/>
    </xf>
    <xf numFmtId="164" fontId="59" fillId="44" borderId="21" xfId="18" applyNumberFormat="1" applyFont="1" applyFill="1" applyBorder="1" applyAlignment="1">
      <alignment horizontal="center"/>
      <protection/>
    </xf>
    <xf numFmtId="165" fontId="58" fillId="44" borderId="35" xfId="18" applyNumberFormat="1" applyFont="1" applyFill="1" applyBorder="1" applyAlignment="1">
      <alignment horizontal="right"/>
      <protection/>
    </xf>
    <xf numFmtId="170" fontId="5" fillId="0" borderId="76" xfId="176" applyNumberFormat="1" applyFont="1" applyFill="1" applyBorder="1" applyAlignment="1">
      <alignment horizontal="right"/>
      <protection/>
    </xf>
    <xf numFmtId="164" fontId="58" fillId="0" borderId="0" xfId="18" applyNumberFormat="1" applyFont="1" applyFill="1" applyBorder="1" applyAlignment="1">
      <alignment horizontal="center"/>
      <protection/>
    </xf>
    <xf numFmtId="166" fontId="58" fillId="0" borderId="0" xfId="18" applyNumberFormat="1" applyFont="1" applyFill="1" applyBorder="1" applyAlignment="1">
      <alignment horizontal="right"/>
      <protection/>
    </xf>
    <xf numFmtId="165" fontId="58" fillId="0" borderId="15" xfId="18" applyNumberFormat="1" applyFont="1" applyFill="1" applyBorder="1" applyAlignment="1">
      <alignment horizontal="right"/>
      <protection/>
    </xf>
    <xf numFmtId="164" fontId="59" fillId="44" borderId="44" xfId="18" applyNumberFormat="1" applyFont="1" applyFill="1" applyBorder="1" applyAlignment="1">
      <alignment horizontal="center" wrapText="1"/>
      <protection/>
    </xf>
    <xf numFmtId="166" fontId="59" fillId="44" borderId="15" xfId="18" applyNumberFormat="1" applyFont="1" applyFill="1" applyBorder="1" applyAlignment="1">
      <alignment horizontal="right" wrapText="1"/>
      <protection/>
    </xf>
    <xf numFmtId="165" fontId="58" fillId="44" borderId="77" xfId="18" applyNumberFormat="1" applyFont="1" applyFill="1" applyBorder="1" applyAlignment="1">
      <alignment horizontal="right"/>
      <protection/>
    </xf>
    <xf numFmtId="166" fontId="5" fillId="39" borderId="15" xfId="18" applyNumberFormat="1" applyFont="1" applyFill="1" applyBorder="1" applyAlignment="1">
      <alignment horizontal="right"/>
      <protection/>
    </xf>
    <xf numFmtId="170" fontId="5" fillId="35" borderId="0" xfId="176" applyNumberFormat="1" applyFont="1" applyFill="1" applyBorder="1" applyAlignment="1">
      <alignment horizontal="right"/>
      <protection/>
    </xf>
    <xf numFmtId="166" fontId="5" fillId="35" borderId="0" xfId="18" applyNumberFormat="1" applyFont="1" applyFill="1" applyBorder="1" applyAlignment="1">
      <alignment horizontal="right"/>
      <protection/>
    </xf>
    <xf numFmtId="169" fontId="58" fillId="35" borderId="0" xfId="18" applyNumberFormat="1" applyFont="1" applyFill="1" applyBorder="1" applyAlignment="1">
      <alignment horizontal="right"/>
      <protection/>
    </xf>
    <xf numFmtId="170" fontId="5" fillId="35" borderId="54" xfId="176" applyNumberFormat="1" applyFont="1" applyFill="1" applyBorder="1" applyAlignment="1">
      <alignment horizontal="right"/>
      <protection/>
    </xf>
    <xf numFmtId="166" fontId="5" fillId="35" borderId="54" xfId="18" applyNumberFormat="1" applyFont="1" applyFill="1" applyBorder="1" applyAlignment="1">
      <alignment horizontal="right"/>
      <protection/>
    </xf>
    <xf numFmtId="169" fontId="58" fillId="35" borderId="54" xfId="18" applyNumberFormat="1" applyFont="1" applyFill="1" applyBorder="1" applyAlignment="1">
      <alignment horizontal="right"/>
      <protection/>
    </xf>
    <xf numFmtId="165" fontId="58" fillId="0" borderId="0" xfId="18" applyNumberFormat="1" applyFont="1" applyFill="1" applyBorder="1" applyAlignment="1">
      <alignment horizontal="center"/>
      <protection/>
    </xf>
    <xf numFmtId="165" fontId="58" fillId="0" borderId="0" xfId="18" applyNumberFormat="1" applyFont="1" applyFill="1" applyBorder="1" applyAlignment="1">
      <alignment horizontal="right"/>
      <protection/>
    </xf>
    <xf numFmtId="166" fontId="59" fillId="44" borderId="44" xfId="18" applyNumberFormat="1" applyFont="1" applyFill="1" applyBorder="1" applyAlignment="1">
      <alignment horizontal="right" wrapText="1"/>
      <protection/>
    </xf>
    <xf numFmtId="164" fontId="59" fillId="44" borderId="44" xfId="18" applyNumberFormat="1" applyFont="1" applyFill="1" applyBorder="1" applyAlignment="1">
      <alignment horizontal="center"/>
      <protection/>
    </xf>
    <xf numFmtId="164" fontId="59" fillId="44" borderId="78" xfId="18" applyNumberFormat="1" applyFont="1" applyFill="1" applyBorder="1" applyAlignment="1">
      <alignment horizontal="center" wrapText="1"/>
      <protection/>
    </xf>
    <xf numFmtId="166" fontId="59" fillId="44" borderId="78" xfId="18" applyNumberFormat="1" applyFont="1" applyFill="1" applyBorder="1" applyAlignment="1">
      <alignment horizontal="right" wrapText="1"/>
      <protection/>
    </xf>
    <xf numFmtId="164" fontId="59" fillId="44" borderId="78" xfId="18" applyNumberFormat="1" applyFont="1" applyFill="1" applyBorder="1" applyAlignment="1">
      <alignment horizontal="center"/>
      <protection/>
    </xf>
    <xf numFmtId="170" fontId="5" fillId="39" borderId="15" xfId="176" applyNumberFormat="1" applyFont="1" applyFill="1" applyBorder="1" applyAlignment="1">
      <alignment horizontal="right"/>
      <protection/>
    </xf>
    <xf numFmtId="169" fontId="58" fillId="39" borderId="15" xfId="18" applyNumberFormat="1" applyFont="1" applyFill="1" applyBorder="1" applyAlignment="1">
      <alignment horizontal="right"/>
      <protection/>
    </xf>
    <xf numFmtId="164" fontId="58" fillId="0" borderId="44" xfId="18" applyNumberFormat="1" applyFont="1" applyBorder="1">
      <alignment/>
      <protection/>
    </xf>
    <xf numFmtId="166" fontId="58" fillId="0" borderId="44" xfId="18" applyNumberFormat="1" applyFont="1" applyBorder="1" applyAlignment="1">
      <alignment horizontal="right"/>
      <protection/>
    </xf>
    <xf numFmtId="164" fontId="59" fillId="44" borderId="0" xfId="18" applyNumberFormat="1" applyFont="1" applyFill="1" applyBorder="1" applyAlignment="1">
      <alignment horizontal="center" wrapText="1"/>
      <protection/>
    </xf>
    <xf numFmtId="166" fontId="59" fillId="44" borderId="0" xfId="18" applyNumberFormat="1" applyFont="1" applyFill="1" applyBorder="1" applyAlignment="1">
      <alignment horizontal="right" wrapText="1"/>
      <protection/>
    </xf>
    <xf numFmtId="164" fontId="59" fillId="44" borderId="0" xfId="18" applyNumberFormat="1" applyFont="1" applyFill="1" applyBorder="1" applyAlignment="1">
      <alignment horizontal="center"/>
      <protection/>
    </xf>
    <xf numFmtId="165" fontId="58" fillId="44" borderId="0" xfId="18" applyNumberFormat="1" applyFont="1" applyFill="1" applyBorder="1" applyAlignment="1">
      <alignment horizontal="right"/>
      <protection/>
    </xf>
    <xf numFmtId="0" fontId="58" fillId="0" borderId="0" xfId="0" applyFont="1" applyBorder="1"/>
    <xf numFmtId="166" fontId="58" fillId="0" borderId="21" xfId="0" applyNumberFormat="1" applyFont="1" applyBorder="1" applyAlignment="1">
      <alignment horizontal="right"/>
    </xf>
    <xf numFmtId="0" fontId="58" fillId="0" borderId="21" xfId="0" applyFont="1" applyBorder="1"/>
    <xf numFmtId="165" fontId="58" fillId="44" borderId="14" xfId="18" applyNumberFormat="1" applyFont="1" applyFill="1" applyBorder="1" applyAlignment="1">
      <alignment horizontal="right"/>
      <protection/>
    </xf>
    <xf numFmtId="167" fontId="5" fillId="43" borderId="0" xfId="18" applyNumberFormat="1" applyFont="1" applyFill="1" applyBorder="1" applyAlignment="1">
      <alignment horizontal="right"/>
      <protection/>
    </xf>
    <xf numFmtId="169" fontId="58" fillId="0" borderId="23" xfId="18" applyNumberFormat="1" applyFont="1" applyFill="1" applyBorder="1" applyAlignment="1">
      <alignment horizontal="right"/>
      <protection/>
    </xf>
    <xf numFmtId="167" fontId="5" fillId="43" borderId="21" xfId="18" applyNumberFormat="1" applyFont="1" applyFill="1" applyBorder="1" applyAlignment="1">
      <alignment horizontal="right"/>
      <protection/>
    </xf>
    <xf numFmtId="165" fontId="58" fillId="0" borderId="21" xfId="18" applyNumberFormat="1" applyFont="1" applyFill="1" applyBorder="1" applyAlignment="1">
      <alignment horizontal="right"/>
      <protection/>
    </xf>
    <xf numFmtId="169" fontId="58" fillId="0" borderId="35" xfId="18" applyNumberFormat="1" applyFont="1" applyFill="1" applyBorder="1" applyAlignment="1">
      <alignment horizontal="right"/>
      <protection/>
    </xf>
    <xf numFmtId="170" fontId="5" fillId="0" borderId="44" xfId="176" applyNumberFormat="1" applyFont="1" applyFill="1" applyBorder="1" applyAlignment="1">
      <alignment horizontal="right"/>
      <protection/>
    </xf>
    <xf numFmtId="167" fontId="5" fillId="43" borderId="44" xfId="18" applyNumberFormat="1" applyFont="1" applyFill="1" applyBorder="1" applyAlignment="1">
      <alignment horizontal="right"/>
      <protection/>
    </xf>
    <xf numFmtId="169" fontId="58" fillId="0" borderId="15" xfId="18" applyNumberFormat="1" applyFont="1" applyFill="1" applyBorder="1" applyAlignment="1">
      <alignment horizontal="right"/>
      <protection/>
    </xf>
    <xf numFmtId="165" fontId="58" fillId="0" borderId="0" xfId="18" applyNumberFormat="1" applyFont="1" applyFill="1" applyBorder="1" applyAlignment="1" quotePrefix="1">
      <alignment horizontal="center"/>
      <protection/>
    </xf>
    <xf numFmtId="170" fontId="5" fillId="39" borderId="16" xfId="176" applyNumberFormat="1" applyFont="1" applyFill="1" applyBorder="1" applyAlignment="1">
      <alignment horizontal="right"/>
      <protection/>
    </xf>
    <xf numFmtId="167" fontId="5" fillId="39" borderId="0" xfId="18" applyNumberFormat="1" applyFont="1" applyFill="1" applyBorder="1" applyAlignment="1">
      <alignment horizontal="right"/>
      <protection/>
    </xf>
    <xf numFmtId="169" fontId="58" fillId="39" borderId="14" xfId="18" applyNumberFormat="1" applyFont="1" applyFill="1" applyBorder="1" applyAlignment="1">
      <alignment horizontal="right"/>
      <protection/>
    </xf>
    <xf numFmtId="170" fontId="5" fillId="35" borderId="22" xfId="176" applyNumberFormat="1" applyFont="1" applyFill="1" applyBorder="1" applyAlignment="1">
      <alignment horizontal="right"/>
      <protection/>
    </xf>
    <xf numFmtId="167" fontId="5" fillId="35" borderId="0" xfId="18" applyNumberFormat="1" applyFont="1" applyFill="1" applyBorder="1" applyAlignment="1">
      <alignment horizontal="right"/>
      <protection/>
    </xf>
    <xf numFmtId="169" fontId="58" fillId="35" borderId="23" xfId="18" applyNumberFormat="1" applyFont="1" applyFill="1" applyBorder="1" applyAlignment="1">
      <alignment horizontal="right"/>
      <protection/>
    </xf>
    <xf numFmtId="170" fontId="5" fillId="35" borderId="59" xfId="176" applyNumberFormat="1" applyFont="1" applyFill="1" applyBorder="1" applyAlignment="1">
      <alignment horizontal="right"/>
      <protection/>
    </xf>
    <xf numFmtId="167" fontId="5" fillId="35" borderId="54" xfId="18" applyNumberFormat="1" applyFont="1" applyFill="1" applyBorder="1" applyAlignment="1">
      <alignment horizontal="right"/>
      <protection/>
    </xf>
    <xf numFmtId="170" fontId="5" fillId="0" borderId="22" xfId="176" applyNumberFormat="1" applyFont="1" applyFill="1" applyBorder="1" applyAlignment="1">
      <alignment horizontal="right"/>
      <protection/>
    </xf>
    <xf numFmtId="170" fontId="5" fillId="0" borderId="36" xfId="176" applyNumberFormat="1" applyFont="1" applyFill="1" applyBorder="1" applyAlignment="1">
      <alignment horizontal="right"/>
      <protection/>
    </xf>
    <xf numFmtId="0" fontId="1" fillId="0" borderId="0" xfId="0" applyFont="1" applyFill="1" applyBorder="1" applyAlignment="1">
      <alignment vertical="center"/>
    </xf>
    <xf numFmtId="164" fontId="19" fillId="0" borderId="63" xfId="18" applyNumberFormat="1" applyFont="1" applyFill="1" applyBorder="1" applyAlignment="1">
      <alignment horizontal="center" vertical="center" wrapText="1"/>
      <protection/>
    </xf>
    <xf numFmtId="164" fontId="19" fillId="0" borderId="17" xfId="18" applyNumberFormat="1" applyFont="1" applyFill="1" applyBorder="1" applyAlignment="1">
      <alignment horizontal="center" vertical="center" wrapText="1"/>
      <protection/>
    </xf>
    <xf numFmtId="164" fontId="19" fillId="38" borderId="17" xfId="18" applyNumberFormat="1" applyFont="1" applyFill="1" applyBorder="1" applyAlignment="1">
      <alignment horizontal="center" vertical="center" wrapText="1"/>
      <protection/>
    </xf>
    <xf numFmtId="164" fontId="19" fillId="38" borderId="66" xfId="18" applyNumberFormat="1" applyFont="1" applyFill="1" applyBorder="1" applyAlignment="1">
      <alignment horizontal="center" vertical="center" wrapText="1"/>
      <protection/>
    </xf>
    <xf numFmtId="164" fontId="19" fillId="38" borderId="10" xfId="18" applyNumberFormat="1" applyFont="1" applyFill="1" applyBorder="1" applyAlignment="1">
      <alignment horizontal="center" vertical="center" wrapText="1"/>
      <protection/>
    </xf>
    <xf numFmtId="164" fontId="19" fillId="0" borderId="0" xfId="18" applyNumberFormat="1" applyFont="1" applyFill="1" applyBorder="1" applyAlignment="1">
      <alignment horizontal="left" vertical="top" wrapText="1"/>
      <protection/>
    </xf>
    <xf numFmtId="171" fontId="26" fillId="0" borderId="22" xfId="18" applyNumberFormat="1" applyFont="1" applyBorder="1" applyAlignment="1">
      <alignment horizontal="center" vertical="center"/>
      <protection/>
    </xf>
    <xf numFmtId="171" fontId="26" fillId="0" borderId="0" xfId="18" applyNumberFormat="1" applyFont="1" applyAlignment="1">
      <alignment horizontal="center" vertical="center"/>
      <protection/>
    </xf>
    <xf numFmtId="164" fontId="26" fillId="0" borderId="22" xfId="18" applyNumberFormat="1" applyFont="1" applyBorder="1" applyAlignment="1">
      <alignment horizontal="center" vertical="center"/>
      <protection/>
    </xf>
    <xf numFmtId="171" fontId="24" fillId="0" borderId="22" xfId="18" applyNumberFormat="1" applyFont="1" applyBorder="1" applyAlignment="1">
      <alignment horizontal="center"/>
      <protection/>
    </xf>
    <xf numFmtId="171" fontId="24" fillId="0" borderId="0" xfId="18" applyNumberFormat="1" applyFont="1" applyAlignment="1">
      <alignment horizontal="center"/>
      <protection/>
    </xf>
    <xf numFmtId="164" fontId="19" fillId="38" borderId="18" xfId="18" applyNumberFormat="1" applyFont="1" applyFill="1" applyBorder="1" applyAlignment="1">
      <alignment horizontal="center" vertical="center" wrapText="1"/>
      <protection/>
    </xf>
    <xf numFmtId="164" fontId="19" fillId="38" borderId="63" xfId="18" applyNumberFormat="1" applyFont="1" applyFill="1" applyBorder="1" applyAlignment="1">
      <alignment horizontal="center" vertical="center" wrapText="1"/>
      <protection/>
    </xf>
    <xf numFmtId="164" fontId="19" fillId="38" borderId="79" xfId="18" applyNumberFormat="1" applyFont="1" applyFill="1" applyBorder="1" applyAlignment="1">
      <alignment horizontal="center" vertical="center" wrapText="1"/>
      <protection/>
    </xf>
  </cellXfs>
  <cellStyles count="26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Accent1" xfId="20"/>
    <cellStyle name="20% - Accent1 2" xfId="21"/>
    <cellStyle name="20% - Accent1 3" xfId="22"/>
    <cellStyle name="20% - Accent1 4" xfId="23"/>
    <cellStyle name="20% - Accent1 4 2" xfId="24"/>
    <cellStyle name="20% - Accent1 5" xfId="25"/>
    <cellStyle name="20% - Accent2" xfId="26"/>
    <cellStyle name="20% - Accent2 2" xfId="27"/>
    <cellStyle name="20% - Accent2 3" xfId="28"/>
    <cellStyle name="20% - Accent2 4" xfId="29"/>
    <cellStyle name="20% - Accent2 4 2" xfId="30"/>
    <cellStyle name="20% - Accent2 5" xfId="31"/>
    <cellStyle name="20% - Accent3" xfId="32"/>
    <cellStyle name="20% - Accent3 2" xfId="33"/>
    <cellStyle name="20% - Accent3 3" xfId="34"/>
    <cellStyle name="20% - Accent3 4" xfId="35"/>
    <cellStyle name="20% - Accent3 4 2" xfId="36"/>
    <cellStyle name="20% - Accent3 5" xfId="37"/>
    <cellStyle name="20% - Accent4" xfId="38"/>
    <cellStyle name="20% - Accent4 2" xfId="39"/>
    <cellStyle name="20% - Accent4 3" xfId="40"/>
    <cellStyle name="20% - Accent4 4" xfId="41"/>
    <cellStyle name="20% - Accent4 4 2" xfId="42"/>
    <cellStyle name="20% - Accent4 5" xfId="43"/>
    <cellStyle name="20% - Accent5" xfId="44"/>
    <cellStyle name="20% - Accent5 2" xfId="45"/>
    <cellStyle name="20% - Accent5 3" xfId="46"/>
    <cellStyle name="20% - Accent5 4" xfId="47"/>
    <cellStyle name="20% - Accent5 4 2" xfId="48"/>
    <cellStyle name="20% - Accent5 5" xfId="49"/>
    <cellStyle name="20% - Accent6" xfId="50"/>
    <cellStyle name="20% - Accent6 2" xfId="51"/>
    <cellStyle name="20% - Accent6 3" xfId="52"/>
    <cellStyle name="20% - Accent6 4" xfId="53"/>
    <cellStyle name="20% - Accent6 4 2" xfId="54"/>
    <cellStyle name="20% - Accent6 5" xfId="55"/>
    <cellStyle name="40% - Accent1" xfId="56"/>
    <cellStyle name="40% - Accent1 2" xfId="57"/>
    <cellStyle name="40% - Accent1 3" xfId="58"/>
    <cellStyle name="40% - Accent1 4" xfId="59"/>
    <cellStyle name="40% - Accent1 4 2" xfId="60"/>
    <cellStyle name="40% - Accent1 5" xfId="61"/>
    <cellStyle name="40% - Accent2" xfId="62"/>
    <cellStyle name="40% - Accent2 2" xfId="63"/>
    <cellStyle name="40% - Accent2 3" xfId="64"/>
    <cellStyle name="40% - Accent2 4" xfId="65"/>
    <cellStyle name="40% - Accent2 4 2" xfId="66"/>
    <cellStyle name="40% - Accent2 5" xfId="67"/>
    <cellStyle name="40% - Accent3" xfId="68"/>
    <cellStyle name="40% - Accent3 2" xfId="69"/>
    <cellStyle name="40% - Accent3 3" xfId="70"/>
    <cellStyle name="40% - Accent3 4" xfId="71"/>
    <cellStyle name="40% - Accent3 4 2" xfId="72"/>
    <cellStyle name="40% - Accent3 5" xfId="73"/>
    <cellStyle name="40% - Accent4" xfId="74"/>
    <cellStyle name="40% - Accent4 2" xfId="75"/>
    <cellStyle name="40% - Accent4 3" xfId="76"/>
    <cellStyle name="40% - Accent4 4" xfId="77"/>
    <cellStyle name="40% - Accent4 4 2" xfId="78"/>
    <cellStyle name="40% - Accent4 5" xfId="79"/>
    <cellStyle name="40% - Accent5" xfId="80"/>
    <cellStyle name="40% - Accent5 2" xfId="81"/>
    <cellStyle name="40% - Accent5 3" xfId="82"/>
    <cellStyle name="40% - Accent5 4" xfId="83"/>
    <cellStyle name="40% - Accent5 4 2" xfId="84"/>
    <cellStyle name="40% - Accent5 5" xfId="85"/>
    <cellStyle name="40% - Accent6" xfId="86"/>
    <cellStyle name="40% - Accent6 2" xfId="87"/>
    <cellStyle name="40% - Accent6 3" xfId="88"/>
    <cellStyle name="40% - Accent6 4" xfId="89"/>
    <cellStyle name="40% - Accent6 4 2" xfId="90"/>
    <cellStyle name="40% - Accent6 5" xfId="91"/>
    <cellStyle name="60% - Accent1" xfId="92"/>
    <cellStyle name="60% - Accent1 2" xfId="93"/>
    <cellStyle name="60% - Accent1 3" xfId="94"/>
    <cellStyle name="60% - Accent1 4" xfId="95"/>
    <cellStyle name="60% - Accent2" xfId="96"/>
    <cellStyle name="60% - Accent2 2" xfId="97"/>
    <cellStyle name="60% - Accent2 3" xfId="98"/>
    <cellStyle name="60% - Accent2 4" xfId="99"/>
    <cellStyle name="60% - Accent3" xfId="100"/>
    <cellStyle name="60% - Accent3 2" xfId="101"/>
    <cellStyle name="60% - Accent3 3" xfId="102"/>
    <cellStyle name="60% - Accent3 4" xfId="103"/>
    <cellStyle name="60% - Accent4" xfId="104"/>
    <cellStyle name="60% - Accent4 2" xfId="105"/>
    <cellStyle name="60% - Accent4 3" xfId="106"/>
    <cellStyle name="60% - Accent4 4" xfId="107"/>
    <cellStyle name="60% - Accent5" xfId="108"/>
    <cellStyle name="60% - Accent5 2" xfId="109"/>
    <cellStyle name="60% - Accent5 3" xfId="110"/>
    <cellStyle name="60% - Accent5 4" xfId="111"/>
    <cellStyle name="60% - Accent6" xfId="112"/>
    <cellStyle name="60% - Accent6 2" xfId="113"/>
    <cellStyle name="60% - Accent6 3" xfId="114"/>
    <cellStyle name="60% - Accent6 4" xfId="115"/>
    <cellStyle name="Accent1" xfId="116"/>
    <cellStyle name="Accent1 2" xfId="117"/>
    <cellStyle name="Accent1 3" xfId="118"/>
    <cellStyle name="Accent1 4" xfId="119"/>
    <cellStyle name="Accent2" xfId="120"/>
    <cellStyle name="Accent2 2" xfId="121"/>
    <cellStyle name="Accent2 3" xfId="122"/>
    <cellStyle name="Accent2 4" xfId="123"/>
    <cellStyle name="Accent3" xfId="124"/>
    <cellStyle name="Accent3 2" xfId="125"/>
    <cellStyle name="Accent3 3" xfId="126"/>
    <cellStyle name="Accent3 4" xfId="127"/>
    <cellStyle name="Accent4" xfId="128"/>
    <cellStyle name="Accent4 2" xfId="129"/>
    <cellStyle name="Accent4 3" xfId="130"/>
    <cellStyle name="Accent4 4" xfId="131"/>
    <cellStyle name="Accent5" xfId="132"/>
    <cellStyle name="Accent5 2" xfId="133"/>
    <cellStyle name="Accent5 3" xfId="134"/>
    <cellStyle name="Accent5 4" xfId="135"/>
    <cellStyle name="Accent6" xfId="136"/>
    <cellStyle name="Accent6 2" xfId="137"/>
    <cellStyle name="Accent6 3" xfId="138"/>
    <cellStyle name="Accent6 4" xfId="139"/>
    <cellStyle name="Bad" xfId="140"/>
    <cellStyle name="Bad 2" xfId="141"/>
    <cellStyle name="Bad 3" xfId="142"/>
    <cellStyle name="Bad 4" xfId="143"/>
    <cellStyle name="Calculation" xfId="144"/>
    <cellStyle name="Calculation 2" xfId="145"/>
    <cellStyle name="Calculation 3" xfId="146"/>
    <cellStyle name="Calculation 4" xfId="147"/>
    <cellStyle name="Check Cell" xfId="148"/>
    <cellStyle name="Check Cell 2" xfId="149"/>
    <cellStyle name="Check Cell 3" xfId="150"/>
    <cellStyle name="Check Cell 4" xfId="151"/>
    <cellStyle name="Comma [0] 2" xfId="152"/>
    <cellStyle name="Comma 10" xfId="153"/>
    <cellStyle name="Comma 11" xfId="154"/>
    <cellStyle name="Comma 12" xfId="155"/>
    <cellStyle name="Comma 13" xfId="156"/>
    <cellStyle name="Comma 14" xfId="157"/>
    <cellStyle name="Comma 15" xfId="158"/>
    <cellStyle name="Comma 16" xfId="159"/>
    <cellStyle name="Comma 17" xfId="160"/>
    <cellStyle name="Comma 18" xfId="161"/>
    <cellStyle name="Comma 19" xfId="162"/>
    <cellStyle name="Comma 2" xfId="163"/>
    <cellStyle name="Comma 2 2" xfId="164"/>
    <cellStyle name="Comma 2 2 2" xfId="165"/>
    <cellStyle name="Comma 20" xfId="166"/>
    <cellStyle name="Comma 21" xfId="167"/>
    <cellStyle name="Comma 22" xfId="168"/>
    <cellStyle name="Comma 23" xfId="169"/>
    <cellStyle name="Comma 24" xfId="170"/>
    <cellStyle name="Comma 25" xfId="171"/>
    <cellStyle name="Comma 26" xfId="172"/>
    <cellStyle name="Comma 27" xfId="173"/>
    <cellStyle name="Comma 28" xfId="174"/>
    <cellStyle name="Comma 29" xfId="175"/>
    <cellStyle name="Comma 3" xfId="176"/>
    <cellStyle name="Comma 30" xfId="177"/>
    <cellStyle name="Comma 31" xfId="178"/>
    <cellStyle name="Comma 32" xfId="179"/>
    <cellStyle name="Comma 33" xfId="180"/>
    <cellStyle name="Comma 34" xfId="181"/>
    <cellStyle name="Comma 35" xfId="182"/>
    <cellStyle name="Comma 36" xfId="183"/>
    <cellStyle name="Comma 37" xfId="184"/>
    <cellStyle name="Comma 38" xfId="185"/>
    <cellStyle name="Comma 39" xfId="186"/>
    <cellStyle name="Comma 4" xfId="187"/>
    <cellStyle name="Comma 40" xfId="188"/>
    <cellStyle name="Comma 41" xfId="189"/>
    <cellStyle name="Comma 42" xfId="190"/>
    <cellStyle name="Comma 43" xfId="191"/>
    <cellStyle name="Comma 5" xfId="192"/>
    <cellStyle name="Comma 6" xfId="193"/>
    <cellStyle name="Comma 6 2" xfId="194"/>
    <cellStyle name="Comma 7" xfId="195"/>
    <cellStyle name="Comma 8" xfId="196"/>
    <cellStyle name="Comma 9" xfId="197"/>
    <cellStyle name="Currency [0] 2" xfId="198"/>
    <cellStyle name="Currency 2" xfId="199"/>
    <cellStyle name="Currency 2 2" xfId="200"/>
    <cellStyle name="Currency 2 2 2" xfId="201"/>
    <cellStyle name="Currency 2 3" xfId="202"/>
    <cellStyle name="Currency 3" xfId="203"/>
    <cellStyle name="Currency 4" xfId="204"/>
    <cellStyle name="Currency 5" xfId="205"/>
    <cellStyle name="Currency 6" xfId="206"/>
    <cellStyle name="Currency 7" xfId="207"/>
    <cellStyle name="Currency 8" xfId="208"/>
    <cellStyle name="Currency 9" xfId="209"/>
    <cellStyle name="Explanatory Text" xfId="210"/>
    <cellStyle name="Explanatory Text 2" xfId="211"/>
    <cellStyle name="Explanatory Text 3" xfId="212"/>
    <cellStyle name="Explanatory Text 4" xfId="213"/>
    <cellStyle name="Good" xfId="214"/>
    <cellStyle name="Good 2" xfId="215"/>
    <cellStyle name="Good 3" xfId="216"/>
    <cellStyle name="Good 4" xfId="217"/>
    <cellStyle name="Heading 1" xfId="218"/>
    <cellStyle name="Heading 1 2" xfId="219"/>
    <cellStyle name="Heading 1 3" xfId="220"/>
    <cellStyle name="Heading 2" xfId="221"/>
    <cellStyle name="Heading 2 2" xfId="222"/>
    <cellStyle name="Heading 2 3" xfId="223"/>
    <cellStyle name="Heading 3" xfId="224"/>
    <cellStyle name="Heading 3 2" xfId="225"/>
    <cellStyle name="Heading 3 3" xfId="226"/>
    <cellStyle name="Heading 4" xfId="227"/>
    <cellStyle name="Heading 4 2" xfId="228"/>
    <cellStyle name="Heading 4 3" xfId="229"/>
    <cellStyle name="Input" xfId="230"/>
    <cellStyle name="Input 2" xfId="231"/>
    <cellStyle name="Input 3" xfId="232"/>
    <cellStyle name="Input 4" xfId="233"/>
    <cellStyle name="Linked Cell" xfId="234"/>
    <cellStyle name="Linked Cell 2" xfId="235"/>
    <cellStyle name="Linked Cell 3" xfId="236"/>
    <cellStyle name="Linked Cell 4" xfId="237"/>
    <cellStyle name="Neutral" xfId="238"/>
    <cellStyle name="Neutral 2" xfId="239"/>
    <cellStyle name="Neutral 3" xfId="240"/>
    <cellStyle name="Neutral 4" xfId="241"/>
    <cellStyle name="Normal 2" xfId="242"/>
    <cellStyle name="Normal 2 2" xfId="243"/>
    <cellStyle name="Normal 2 2 2" xfId="244"/>
    <cellStyle name="Normal 2 3" xfId="245"/>
    <cellStyle name="Normal 2 4" xfId="246"/>
    <cellStyle name="Normal 3" xfId="247"/>
    <cellStyle name="Normal 3 2" xfId="248"/>
    <cellStyle name="Normal 3 3" xfId="249"/>
    <cellStyle name="Normal 4" xfId="250"/>
    <cellStyle name="Normal 4 2" xfId="251"/>
    <cellStyle name="Normal 4 3" xfId="252"/>
    <cellStyle name="Normal 4 3 2" xfId="253"/>
    <cellStyle name="Normal 5" xfId="254"/>
    <cellStyle name="Note" xfId="255"/>
    <cellStyle name="Note 2" xfId="256"/>
    <cellStyle name="Note 3" xfId="257"/>
    <cellStyle name="Note 4" xfId="258"/>
    <cellStyle name="Note 4 2" xfId="259"/>
    <cellStyle name="Note 5" xfId="260"/>
    <cellStyle name="Output" xfId="261"/>
    <cellStyle name="Output 2" xfId="262"/>
    <cellStyle name="Output 3" xfId="263"/>
    <cellStyle name="Output 4" xfId="264"/>
    <cellStyle name="Percent 2" xfId="265"/>
    <cellStyle name="Percent 2 2" xfId="266"/>
    <cellStyle name="Percent 2 2 2" xfId="267"/>
    <cellStyle name="Percent 2 3" xfId="268"/>
    <cellStyle name="Percent 3" xfId="269"/>
    <cellStyle name="Title" xfId="270"/>
    <cellStyle name="Total" xfId="271"/>
    <cellStyle name="Total 2" xfId="272"/>
    <cellStyle name="Total 3" xfId="273"/>
    <cellStyle name="Total 4" xfId="274"/>
    <cellStyle name="Warning Text" xfId="275"/>
    <cellStyle name="Warning Text 2" xfId="276"/>
    <cellStyle name="Warning Text 3" xfId="277"/>
    <cellStyle name="Warning Text 4" xfId="278"/>
  </cellStyles>
  <dxfs count="2351"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ill>
        <patternFill>
          <bgColor rgb="FF88CE9A"/>
        </patternFill>
      </fill>
    </dxf>
    <dxf>
      <fill>
        <patternFill>
          <fgColor theme="5" tint="0.599810004234314"/>
          <bgColor theme="5" tint="0.399760007858276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20"/>
      </font>
    </dxf>
    <dxf>
      <font>
        <color indexed="10"/>
      </font>
    </dxf>
    <dxf>
      <fill>
        <patternFill>
          <bgColor theme="0" tint="-0.349819988012314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19988012314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19988012314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19988012314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049" name="Drop Down 1" descr="" hidden="1"/>
        <xdr:cNvSpPr xmlns:xdr="http://schemas.openxmlformats.org/drawingml/2006/spreadsheetDrawing"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2051" name="Drop Down 3" descr="" hidden="1"/>
        <xdr:cNvSpPr xmlns:xdr="http://schemas.openxmlformats.org/drawingml/2006/spreadsheetDrawing"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2052" name="Button 4" descr="" hidden="1"/>
        <xdr:cNvSpPr xmlns:xdr="http://schemas.openxmlformats.org/drawingml/2006/spreadsheetDrawing"/>
      </xdr:nvSpPr>
      <xdr:spPr bwMode="auto">
        <a:xfrm>
          <a:off x="0" y="1095375"/>
          <a:ext cx="1181100" cy="523875"/>
        </a:xfrm>
        <a:prstGeom prst="rect">
          <a:avLst/>
        </a:prstGeom>
        <a:noFill/>
        <a:ln w="9525">
          <a:miter xmlns:a="http://schemas.openxmlformats.org/drawingml/2006/main" lim="800000"/>
        </a:ln>
      </xdr:spPr>
      <xdr:txBody xmlns:xdr="http://schemas.openxmlformats.org/drawingml/2006/spreadsheetDrawing"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 xmlns:a="http://schemas.openxmlformats.org/drawingml/2006/main"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  <a:endParaRPr lang="en-US" sz="9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" name="Drop Down 1" descr="" hidden="1"/>
        <xdr:cNvSpPr xmlns:xdr="http://schemas.openxmlformats.org/drawingml/2006/spreadsheetDrawing"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3" name="Drop Down 3" descr="" hidden="1"/>
        <xdr:cNvSpPr xmlns:xdr="http://schemas.openxmlformats.org/drawingml/2006/spreadsheetDrawing"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4" name="Button 4" descr="" hidden="1"/>
        <xdr:cNvSpPr xmlns:xdr="http://schemas.openxmlformats.org/drawingml/2006/spreadsheetDrawing"/>
      </xdr:nvSpPr>
      <xdr:spPr bwMode="auto">
        <a:xfrm>
          <a:off x="0" y="1095375"/>
          <a:ext cx="1181100" cy="52387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 xmlns:xdr="http://schemas.openxmlformats.org/drawingml/2006/spreadsheetDrawing"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 xmlns:a="http://schemas.openxmlformats.org/drawingml/2006/main"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 xmlns:a="http://schemas.openxmlformats.org/drawingml/2006/main"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5" name="Drop Down 1" descr="" hidden="1"/>
        <xdr:cNvSpPr xmlns:xdr="http://schemas.openxmlformats.org/drawingml/2006/spreadsheetDrawing"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6" name="Drop Down 3" descr="" hidden="1"/>
        <xdr:cNvSpPr xmlns:xdr="http://schemas.openxmlformats.org/drawingml/2006/spreadsheetDrawing"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7" name="Button 4" descr="" hidden="1"/>
        <xdr:cNvSpPr xmlns:xdr="http://schemas.openxmlformats.org/drawingml/2006/spreadsheetDrawing"/>
      </xdr:nvSpPr>
      <xdr:spPr bwMode="auto">
        <a:xfrm>
          <a:off x="0" y="1095375"/>
          <a:ext cx="1181100" cy="52387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 xmlns:xdr="http://schemas.openxmlformats.org/drawingml/2006/spreadsheetDrawing"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 xmlns:a="http://schemas.openxmlformats.org/drawingml/2006/main"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 xmlns:a="http://schemas.openxmlformats.org/drawingml/2006/main"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8" name="Drop Down 1" descr="" hidden="1"/>
        <xdr:cNvSpPr xmlns:xdr="http://schemas.openxmlformats.org/drawingml/2006/spreadsheetDrawing"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9" name="Drop Down 3" descr="" hidden="1"/>
        <xdr:cNvSpPr xmlns:xdr="http://schemas.openxmlformats.org/drawingml/2006/spreadsheetDrawing"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10" name="Button 4" descr="" hidden="1"/>
        <xdr:cNvSpPr xmlns:xdr="http://schemas.openxmlformats.org/drawingml/2006/spreadsheetDrawing"/>
      </xdr:nvSpPr>
      <xdr:spPr bwMode="auto">
        <a:xfrm>
          <a:off x="0" y="1095375"/>
          <a:ext cx="1181100" cy="52387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 xmlns:xdr="http://schemas.openxmlformats.org/drawingml/2006/spreadsheetDrawing"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 xmlns:a="http://schemas.openxmlformats.org/drawingml/2006/main"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 xmlns:a="http://schemas.openxmlformats.org/drawingml/2006/main"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11" name="Drop Down 1" descr="" hidden="1"/>
        <xdr:cNvSpPr xmlns:xdr="http://schemas.openxmlformats.org/drawingml/2006/spreadsheetDrawing"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12" name="Drop Down 3" descr="" hidden="1"/>
        <xdr:cNvSpPr xmlns:xdr="http://schemas.openxmlformats.org/drawingml/2006/spreadsheetDrawing"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13" name="Button 4" descr="" hidden="1"/>
        <xdr:cNvSpPr xmlns:xdr="http://schemas.openxmlformats.org/drawingml/2006/spreadsheetDrawing"/>
      </xdr:nvSpPr>
      <xdr:spPr bwMode="auto">
        <a:xfrm>
          <a:off x="0" y="1095375"/>
          <a:ext cx="1181100" cy="52387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 xmlns:xdr="http://schemas.openxmlformats.org/drawingml/2006/spreadsheetDrawing"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 xmlns:a="http://schemas.openxmlformats.org/drawingml/2006/main"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 xmlns:a="http://schemas.openxmlformats.org/drawingml/2006/main"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xmlns:xdr="http://schemas.openxmlformats.org/drawingml/2006/spreadsheetDrawing"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14" name="Drop Down 1" hidden="1">
              <a:extLst xmlns:a="http://schemas.openxmlformats.org/drawingml/2006/main"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 xmlns:a="http://schemas.openxmlformats.org/drawingml/2006/main">
              <a:off x="0" y="0"/>
              <a:ext cx="0" cy="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xmlns:xdr="http://schemas.openxmlformats.org/drawingml/2006/spreadsheetDrawing" editAs="oneCell">
        <xdr:from>
          <xdr:col>1</xdr:col>
          <xdr:colOff>38100</xdr:colOff>
          <xdr:row>1</xdr:row>
          <xdr:rowOff>28575</xdr:rowOff>
        </xdr:from>
        <xdr:to>
          <xdr:col>1</xdr:col>
          <xdr:colOff>2552700</xdr:colOff>
          <xdr:row>1</xdr:row>
          <xdr:rowOff>266700</xdr:rowOff>
        </xdr:to>
        <xdr:sp macro="" textlink="">
          <xdr:nvSpPr>
            <xdr:cNvPr id="15" name="Drop Down 3" hidden="1">
              <a:extLst xmlns:a="http://schemas.openxmlformats.org/drawingml/2006/main"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 xmlns:a="http://schemas.openxmlformats.org/drawingml/2006/main">
              <a:off x="0" y="0"/>
              <a:ext cx="0" cy="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xmlns:xdr="http://schemas.openxmlformats.org/drawingml/2006/spreadsheetDrawing" editAs="oneCell">
        <xdr:from>
          <xdr:col>0</xdr:col>
          <xdr:colOff>0</xdr:colOff>
          <xdr:row>4</xdr:row>
          <xdr:rowOff>0</xdr:rowOff>
        </xdr:from>
        <xdr:to>
          <xdr:col>1</xdr:col>
          <xdr:colOff>1181100</xdr:colOff>
          <xdr:row>6</xdr:row>
          <xdr:rowOff>0</xdr:rowOff>
        </xdr:to>
        <xdr:sp macro="" textlink="">
          <xdr:nvSpPr>
            <xdr:cNvPr id="16" name="Button 4" hidden="1">
              <a:extLst xmlns:a="http://schemas.openxmlformats.org/drawingml/2006/main"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 xmlns:a="http://schemas.openxmlformats.org/drawingml/2006/main">
              <a:off x="0" y="0"/>
              <a:ext cx="0" cy="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xmlns:a="http://schemas.openxmlformats.org/drawingml/2006/main" vertOverflow="clip" wrap="square" lIns="27432" tIns="22860" rIns="27432" bIns="22860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Expand /</a:t>
              </a:r>
            </a:p>
            <a:p xmlns:a="http://schemas.openxmlformats.org/drawingml/2006/main"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Collapse</a:t>
              </a:r>
            </a:p>
            <a:p xmlns:a="http://schemas.openxmlformats.org/drawingml/2006/main"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View of PEP</a:t>
              </a:r>
            </a:p>
            <a:p xmlns:a="http://schemas.openxmlformats.org/drawingml/2006/main">
              <a:pPr algn="ctr" rtl="0">
                <a:defRPr sz="1000"/>
              </a:pPr>
              <a:endPara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 xmlns:a="http://schemas.openxmlformats.org/drawingml/2006/main"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ew of PEP </a:t>
              </a:r>
            </a:p>
            <a:p xmlns:a="http://schemas.openxmlformats.org/drawingml/2006/main"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Categories</a:t>
              </a: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/>
              </a:r>
            </a:p>
            <a:p xmlns:a="http://schemas.openxmlformats.org/drawingml/2006/main">
              <a:pPr algn="ctr" rtl="0">
                <a:defRPr sz="1000"/>
              </a:pPr>
              <a:endPara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7172" name="Drop Down 4" descr="" hidden="1"/>
        <xdr:cNvSpPr xmlns:xdr="http://schemas.openxmlformats.org/drawingml/2006/spreadsheetDrawing"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7174" name="Drop Down 6" descr="" hidden="1"/>
        <xdr:cNvSpPr xmlns:xdr="http://schemas.openxmlformats.org/drawingml/2006/spreadsheetDrawing"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" name="Drop Down 4" descr="" hidden="1"/>
        <xdr:cNvSpPr xmlns:xdr="http://schemas.openxmlformats.org/drawingml/2006/spreadsheetDrawing"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3" name="Drop Down 6" descr="" hidden="1"/>
        <xdr:cNvSpPr xmlns:xdr="http://schemas.openxmlformats.org/drawingml/2006/spreadsheetDrawing"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4" name="Drop Down 4" descr="" hidden="1"/>
        <xdr:cNvSpPr xmlns:xdr="http://schemas.openxmlformats.org/drawingml/2006/spreadsheetDrawing"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5" name="Drop Down 6" descr="" hidden="1"/>
        <xdr:cNvSpPr xmlns:xdr="http://schemas.openxmlformats.org/drawingml/2006/spreadsheetDrawing"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6" name="Drop Down 4" descr="" hidden="1"/>
        <xdr:cNvSpPr xmlns:xdr="http://schemas.openxmlformats.org/drawingml/2006/spreadsheetDrawing"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7" name="Drop Down 6" descr="" hidden="1"/>
        <xdr:cNvSpPr xmlns:xdr="http://schemas.openxmlformats.org/drawingml/2006/spreadsheetDrawing"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8" name="Drop Down 4" descr="" hidden="1"/>
        <xdr:cNvSpPr xmlns:xdr="http://schemas.openxmlformats.org/drawingml/2006/spreadsheetDrawing"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9" name="Drop Down 6" descr="" hidden="1"/>
        <xdr:cNvSpPr xmlns:xdr="http://schemas.openxmlformats.org/drawingml/2006/spreadsheetDrawing"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xmlns:xdr="http://schemas.openxmlformats.org/drawingml/2006/spreadsheetDrawing"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10" name="Drop Down 4" hidden="1">
              <a:extLst xmlns:a="http://schemas.openxmlformats.org/drawingml/2006/main"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 xmlns:a="http://schemas.openxmlformats.org/drawingml/2006/main">
              <a:off x="0" y="0"/>
              <a:ext cx="0" cy="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xmlns:xdr="http://schemas.openxmlformats.org/drawingml/2006/spreadsheetDrawing" editAs="oneCell">
        <xdr:from>
          <xdr:col>1</xdr:col>
          <xdr:colOff>38100</xdr:colOff>
          <xdr:row>1</xdr:row>
          <xdr:rowOff>9525</xdr:rowOff>
        </xdr:from>
        <xdr:to>
          <xdr:col>1</xdr:col>
          <xdr:colOff>2562225</xdr:colOff>
          <xdr:row>1</xdr:row>
          <xdr:rowOff>247650</xdr:rowOff>
        </xdr:to>
        <xdr:sp macro="" textlink="">
          <xdr:nvSpPr>
            <xdr:cNvPr id="11" name="Drop Down 6" hidden="1">
              <a:extLst xmlns:a="http://schemas.openxmlformats.org/drawingml/2006/main"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 xmlns:a="http://schemas.openxmlformats.org/drawingml/2006/main">
              <a:off x="0" y="0"/>
              <a:ext cx="0" cy="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2.vml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140"/>
  <sheetViews>
    <sheetView showGridLines="0" tabSelected="1" zoomScale="85" zoomScaleNormal="85" workbookViewId="0" topLeftCell="B1">
      <pane xSplit="2" ySplit="7" topLeftCell="D8" activePane="bottomRight" state="frozen"/>
      <selection pane="topLeft" activeCell="B1" sqref="B1"/>
      <selection pane="topRight" activeCell="D1" sqref="D1"/>
      <selection pane="bottomLeft" activeCell="B8" sqref="B8"/>
      <selection pane="bottomRight" activeCell="D8" sqref="D8"/>
    </sheetView>
  </sheetViews>
  <sheetFormatPr defaultColWidth="11.5" defaultRowHeight="12" customHeight="1" outlineLevelRow="2"/>
  <cols>
    <col min="1" max="1" width="52.8333333333333" hidden="1" customWidth="1"/>
    <col min="2" max="2" width="46.3333333333333" customWidth="1"/>
    <col min="3" max="3" width="76" style="123" hidden="1" customWidth="1"/>
    <col min="4" max="4" width="18.1666666666667" style="173" customWidth="1"/>
    <col min="5" max="5" width="8.66666666666667" style="235" customWidth="1"/>
    <col min="6" max="6" width="13.1666666666667" style="173" customWidth="1"/>
    <col min="7" max="7" width="12.5" style="173" customWidth="1"/>
    <col min="8" max="8" width="15.6666666666667" style="173" customWidth="1"/>
    <col min="9" max="9" width="8.5" style="239" customWidth="1"/>
    <col min="10" max="10" width="12.3333333333333" style="173" customWidth="1"/>
    <col min="11" max="11" width="12.6666666666667" style="173" customWidth="1"/>
    <col min="12" max="12" width="14.3333333333333" style="173" customWidth="1"/>
    <col min="13" max="13" width="8.33333333333333" style="239" customWidth="1"/>
    <col min="14" max="14" width="13.5" style="173" customWidth="1"/>
    <col min="15" max="15" width="11.6666666666667" style="173" customWidth="1"/>
    <col min="16" max="16" width="15.1666666666667" style="173" customWidth="1"/>
    <col min="17" max="17" width="7.83333333333333" style="239" customWidth="1"/>
    <col min="18" max="18" width="13.1666666666667" style="173" customWidth="1"/>
    <col min="19" max="19" width="13.6666666666667" style="173" customWidth="1"/>
    <col min="20" max="16384" width="11.6666666666667" style="158" customWidth="1"/>
  </cols>
  <sheetData>
    <row r="1" spans="1:20" s="22" customFormat="1" ht="27" customHeight="1">
      <c r="A1" s="15"/>
      <c s="10" t="s">
        <v>210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61"/>
    </row>
    <row r="2" spans="1:20" s="22" customFormat="1" ht="24.75" customHeight="1">
      <c r="A2" s="15"/>
      <c s="9">
        <f>Info!L2</f>
        <v>0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61"/>
    </row>
    <row r="3" spans="1:20" s="22" customFormat="1" ht="20.25" customHeight="1">
      <c r="A3" s="15"/>
      <c s="8" t="e">
        <f>Info!T2</f>
        <v>#VALUE!</v>
      </c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61"/>
    </row>
    <row r="4" spans="1:19" s="47" customFormat="1" ht="13.9" customHeight="1">
      <c r="A4" s="19"/>
      <c s="19"/>
      <c s="20"/>
      <c s="7">
        <f>'Exec Summ Ref'!C4</f>
        <v>0</v>
      </c>
      <c s="6"/>
      <c s="6"/>
      <c s="5"/>
      <c s="7">
        <f>'Exec Summ Ref'!I4</f>
        <v>0</v>
      </c>
      <c s="6"/>
      <c s="6"/>
      <c s="5"/>
      <c s="4">
        <f>'Exec Summ Ref'!O4</f>
        <v>0</v>
      </c>
      <c s="3"/>
      <c s="3"/>
      <c s="2"/>
      <c s="4">
        <f>'Exec Summ Ref'!U4</f>
        <v>0</v>
      </c>
      <c s="3"/>
      <c s="3"/>
      <c s="2"/>
    </row>
    <row r="5" spans="1:19" s="47" customFormat="1" ht="14.25" customHeight="1">
      <c r="A5" s="19"/>
      <c s="19"/>
      <c s="20"/>
      <c s="12" t="s">
        <v>62</v>
      </c>
      <c s="11"/>
      <c s="14" t="s">
        <v>4</v>
      </c>
      <c s="13"/>
      <c s="12" t="s">
        <v>62</v>
      </c>
      <c s="11"/>
      <c s="14" t="s">
        <v>4</v>
      </c>
      <c s="13"/>
      <c s="12" t="s">
        <v>62</v>
      </c>
      <c s="11"/>
      <c s="14" t="s">
        <v>4</v>
      </c>
      <c s="13"/>
      <c s="12" t="s">
        <v>62</v>
      </c>
      <c s="11"/>
      <c s="14" t="s">
        <v>4</v>
      </c>
      <c s="13"/>
    </row>
    <row r="6" spans="1:19" s="47" customFormat="1" ht="27" customHeight="1">
      <c r="A6" s="20"/>
      <c s="21"/>
      <c s="29"/>
      <c s="200" t="str">
        <f>Info!$O$2&amp;"(000)"</f>
        <v>Dollars(000)</v>
      </c>
      <c s="232" t="str">
        <f>Info!$O$2&amp;" % Chg"</f>
        <v>Dollars % Chg</v>
      </c>
      <c s="201" t="str">
        <f>Info!$O$2&amp;"  Share of Cat"</f>
        <v>Dollars  Share of Cat</v>
      </c>
      <c s="270" t="str">
        <f>Info!$O$2&amp;"  Share of Cat Chg"</f>
        <v>Dollars  Share of Cat Chg</v>
      </c>
      <c s="200" t="str">
        <f t="shared" ref="H6:O6" si="0">D6</f>
        <v>Dollars(000)</v>
      </c>
      <c s="236" t="str">
        <f t="shared" si="0"/>
        <v>Dollars % Chg</v>
      </c>
      <c s="201" t="str">
        <f t="shared" si="0"/>
        <v>Dollars  Share of Cat</v>
      </c>
      <c s="270" t="str">
        <f t="shared" si="0"/>
        <v>Dollars  Share of Cat Chg</v>
      </c>
      <c s="200" t="str">
        <f t="shared" si="0"/>
        <v>Dollars(000)</v>
      </c>
      <c s="236" t="str">
        <f t="shared" si="0"/>
        <v>Dollars % Chg</v>
      </c>
      <c s="201" t="str">
        <f t="shared" si="0"/>
        <v>Dollars  Share of Cat</v>
      </c>
      <c s="270" t="str">
        <f t="shared" si="0"/>
        <v>Dollars  Share of Cat Chg</v>
      </c>
      <c s="200" t="str">
        <f>H6</f>
        <v>Dollars(000)</v>
      </c>
      <c s="236" t="str">
        <f>I6</f>
        <v>Dollars % Chg</v>
      </c>
      <c s="201" t="str">
        <f>J6</f>
        <v>Dollars  Share of Cat</v>
      </c>
      <c s="270" t="str">
        <f>K6</f>
        <v>Dollars  Share of Cat Chg</v>
      </c>
    </row>
    <row r="7" spans="1:19" s="47" customFormat="1" ht="27" customHeight="1" hidden="1">
      <c r="A7" s="20"/>
      <c s="21"/>
      <c s="29"/>
      <c s="170"/>
      <c s="233"/>
      <c s="170"/>
      <c s="170"/>
      <c s="170"/>
      <c s="237"/>
      <c s="170"/>
      <c s="170"/>
      <c s="170"/>
      <c s="237"/>
      <c s="170"/>
      <c s="170"/>
      <c s="170"/>
      <c s="237"/>
      <c s="170"/>
      <c s="170"/>
    </row>
    <row r="8" spans="1:19" s="22" customFormat="1" ht="12.75">
      <c r="A8" s="171" t="e">
        <f>#REF!</f>
        <v>#REF!</v>
      </c>
      <c s="227" t="s">
        <v>1</v>
      </c>
      <c s="228" t="str">
        <f>TRIM('Exec Summ Ref'!B7)</f>
        <v>0</v>
      </c>
      <c s="283">
        <f>'Exec Summ Ref'!C7</f>
        <v>0</v>
      </c>
      <c s="284" t="e">
        <f>'Exec Summ Ref'!E7</f>
        <v>#DIV/0!</v>
      </c>
      <c s="285" t="e">
        <f>'Exec Summ Ref'!F7</f>
        <v>#DIV/0!</v>
      </c>
      <c s="286" t="str">
        <f>'Exec Summ Ref'!H7</f>
        <v>-</v>
      </c>
      <c s="283">
        <f>'Exec Summ Ref'!I7</f>
        <v>0</v>
      </c>
      <c s="284" t="e">
        <f>'Exec Summ Ref'!K7</f>
        <v>#DIV/0!</v>
      </c>
      <c s="285" t="e">
        <f>'Exec Summ Ref'!L7</f>
        <v>#DIV/0!</v>
      </c>
      <c s="286" t="str">
        <f>'Exec Summ Ref'!N7</f>
        <v>-</v>
      </c>
      <c s="283">
        <f>'Exec Summ Ref'!O7</f>
        <v>0</v>
      </c>
      <c s="284" t="e">
        <f>'Exec Summ Ref'!Q7</f>
        <v>#DIV/0!</v>
      </c>
      <c s="285" t="e">
        <f>'Exec Summ Ref'!R7</f>
        <v>#DIV/0!</v>
      </c>
      <c s="286" t="str">
        <f>'Exec Summ Ref'!T7</f>
        <v>-</v>
      </c>
      <c s="283">
        <f>'Exec Summ Ref'!U7</f>
        <v>0</v>
      </c>
      <c s="284" t="e">
        <f>'Exec Summ Ref'!W7</f>
        <v>#DIV/0!</v>
      </c>
      <c s="285" t="e">
        <f>'Exec Summ Ref'!X7</f>
        <v>#DIV/0!</v>
      </c>
      <c s="286" t="str">
        <f>'Exec Summ Ref'!Z7</f>
        <v>-</v>
      </c>
    </row>
    <row r="9" spans="1:19" s="22" customFormat="1" ht="13.9" customHeight="1">
      <c r="A9" s="171"/>
      <c s="58" t="s">
        <v>67</v>
      </c>
      <c s="121">
        <f>TRIM('Exec Summ Ref'!B8)</f>
      </c>
      <c s="287">
        <f>'Exec Summ Ref'!C8</f>
        <v>0</v>
      </c>
      <c s="288" t="e">
        <f>'Exec Summ Ref'!E8</f>
        <v>#DIV/0!</v>
      </c>
      <c s="289" t="e">
        <f>'Exec Summ Ref'!F8</f>
        <v>#DIV/0!</v>
      </c>
      <c s="290" t="e">
        <f>'Exec Summ Ref'!H8</f>
        <v>#DIV/0!</v>
      </c>
      <c s="287">
        <f>'Exec Summ Ref'!I8</f>
        <v>0</v>
      </c>
      <c s="288" t="e">
        <f>'Exec Summ Ref'!K8</f>
        <v>#DIV/0!</v>
      </c>
      <c s="289" t="e">
        <f>'Exec Summ Ref'!L8</f>
        <v>#DIV/0!</v>
      </c>
      <c s="290" t="e">
        <f>'Exec Summ Ref'!N8</f>
        <v>#DIV/0!</v>
      </c>
      <c s="287">
        <f>'Exec Summ Ref'!O8</f>
        <v>0</v>
      </c>
      <c s="288" t="e">
        <f>'Exec Summ Ref'!Q8</f>
        <v>#DIV/0!</v>
      </c>
      <c s="289" t="e">
        <f>'Exec Summ Ref'!R8</f>
        <v>#DIV/0!</v>
      </c>
      <c s="290" t="e">
        <f>'Exec Summ Ref'!T8</f>
        <v>#DIV/0!</v>
      </c>
      <c s="287">
        <f>'Exec Summ Ref'!U8</f>
        <v>0</v>
      </c>
      <c s="288" t="e">
        <f>'Exec Summ Ref'!W8</f>
        <v>#DIV/0!</v>
      </c>
      <c s="289" t="e">
        <f>'Exec Summ Ref'!X8</f>
        <v>#DIV/0!</v>
      </c>
      <c s="290" t="e">
        <f>'Exec Summ Ref'!Z8</f>
        <v>#DIV/0!</v>
      </c>
    </row>
    <row r="10" spans="1:19" s="22" customFormat="1" ht="13.9" customHeight="1">
      <c r="A10" s="171"/>
      <c s="58" t="s">
        <v>5</v>
      </c>
      <c s="121">
        <f>TRIM('Exec Summ Ref'!B9)</f>
      </c>
      <c s="287">
        <f>'Exec Summ Ref'!C9</f>
        <v>0</v>
      </c>
      <c s="288" t="e">
        <f>'Exec Summ Ref'!E9</f>
        <v>#DIV/0!</v>
      </c>
      <c s="289" t="e">
        <f>'Exec Summ Ref'!F9</f>
        <v>#DIV/0!</v>
      </c>
      <c s="290" t="e">
        <f>'Exec Summ Ref'!H9</f>
        <v>#DIV/0!</v>
      </c>
      <c s="287">
        <f>'Exec Summ Ref'!I9</f>
        <v>0</v>
      </c>
      <c s="288" t="e">
        <f>'Exec Summ Ref'!K9</f>
        <v>#DIV/0!</v>
      </c>
      <c s="289" t="e">
        <f>'Exec Summ Ref'!L9</f>
        <v>#DIV/0!</v>
      </c>
      <c s="290" t="e">
        <f>'Exec Summ Ref'!N9</f>
        <v>#DIV/0!</v>
      </c>
      <c s="287">
        <f>'Exec Summ Ref'!O9</f>
        <v>0</v>
      </c>
      <c s="288" t="e">
        <f>'Exec Summ Ref'!Q9</f>
        <v>#DIV/0!</v>
      </c>
      <c s="289" t="e">
        <f>'Exec Summ Ref'!R9</f>
        <v>#DIV/0!</v>
      </c>
      <c s="290" t="e">
        <f>'Exec Summ Ref'!T9</f>
        <v>#DIV/0!</v>
      </c>
      <c s="287">
        <f>'Exec Summ Ref'!U9</f>
        <v>0</v>
      </c>
      <c s="288" t="e">
        <f>'Exec Summ Ref'!W9</f>
        <v>#DIV/0!</v>
      </c>
      <c s="289" t="e">
        <f>'Exec Summ Ref'!X9</f>
        <v>#DIV/0!</v>
      </c>
      <c s="290" t="e">
        <f>'Exec Summ Ref'!Z9</f>
        <v>#DIV/0!</v>
      </c>
    </row>
    <row r="11" spans="1:19" s="22" customFormat="1" ht="13.15" customHeight="1">
      <c r="A11" s="171"/>
      <c s="76" t="s">
        <v>173</v>
      </c>
      <c s="121">
        <f>TRIM('Exec Summ Ref'!B10)</f>
      </c>
      <c s="287">
        <f>'Exec Summ Ref'!C10</f>
        <v>0</v>
      </c>
      <c s="288" t="e">
        <f>'Exec Summ Ref'!E10</f>
        <v>#DIV/0!</v>
      </c>
      <c s="289" t="e">
        <f>'Exec Summ Ref'!F10</f>
        <v>#DIV/0!</v>
      </c>
      <c s="290" t="e">
        <f>'Exec Summ Ref'!H10</f>
        <v>#DIV/0!</v>
      </c>
      <c s="287">
        <f>'Exec Summ Ref'!I10</f>
        <v>0</v>
      </c>
      <c s="288" t="e">
        <f>'Exec Summ Ref'!K10</f>
        <v>#DIV/0!</v>
      </c>
      <c s="289" t="e">
        <f>'Exec Summ Ref'!L10</f>
        <v>#DIV/0!</v>
      </c>
      <c s="290" t="e">
        <f>'Exec Summ Ref'!N10</f>
        <v>#DIV/0!</v>
      </c>
      <c s="287">
        <f>'Exec Summ Ref'!O10</f>
        <v>0</v>
      </c>
      <c s="288" t="e">
        <f>'Exec Summ Ref'!Q10</f>
        <v>#DIV/0!</v>
      </c>
      <c s="289" t="e">
        <f>'Exec Summ Ref'!R10</f>
        <v>#DIV/0!</v>
      </c>
      <c s="290" t="e">
        <f>'Exec Summ Ref'!T10</f>
        <v>#DIV/0!</v>
      </c>
      <c s="287">
        <f>'Exec Summ Ref'!U10</f>
        <v>0</v>
      </c>
      <c s="288" t="e">
        <f>'Exec Summ Ref'!W10</f>
        <v>#DIV/0!</v>
      </c>
      <c s="289" t="e">
        <f>'Exec Summ Ref'!X10</f>
        <v>#DIV/0!</v>
      </c>
      <c s="290" t="e">
        <f>'Exec Summ Ref'!Z10</f>
        <v>#DIV/0!</v>
      </c>
    </row>
    <row r="12" spans="1:19" s="22" customFormat="1" ht="13.15" customHeight="1" outlineLevel="2">
      <c r="A12" s="171"/>
      <c s="58" t="s">
        <v>54</v>
      </c>
      <c s="121">
        <f>TRIM('Exec Summ Ref'!B11)</f>
      </c>
      <c s="287">
        <f>'Exec Summ Ref'!C11</f>
        <v>0</v>
      </c>
      <c s="288" t="e">
        <f>'Exec Summ Ref'!E11</f>
        <v>#DIV/0!</v>
      </c>
      <c s="289" t="e">
        <f>'Exec Summ Ref'!F11</f>
        <v>#DIV/0!</v>
      </c>
      <c s="290" t="e">
        <f>'Exec Summ Ref'!H11</f>
        <v>#DIV/0!</v>
      </c>
      <c s="287">
        <f>'Exec Summ Ref'!I11</f>
        <v>0</v>
      </c>
      <c s="288" t="e">
        <f>'Exec Summ Ref'!K11</f>
        <v>#DIV/0!</v>
      </c>
      <c s="289" t="e">
        <f>'Exec Summ Ref'!L11</f>
        <v>#DIV/0!</v>
      </c>
      <c s="290" t="e">
        <f>'Exec Summ Ref'!N11</f>
        <v>#DIV/0!</v>
      </c>
      <c s="287">
        <f>'Exec Summ Ref'!O11</f>
        <v>0</v>
      </c>
      <c s="288" t="e">
        <f>'Exec Summ Ref'!Q11</f>
        <v>#DIV/0!</v>
      </c>
      <c s="289" t="e">
        <f>'Exec Summ Ref'!R11</f>
        <v>#DIV/0!</v>
      </c>
      <c s="290" t="e">
        <f>'Exec Summ Ref'!T11</f>
        <v>#DIV/0!</v>
      </c>
      <c s="287">
        <f>'Exec Summ Ref'!U11</f>
        <v>0</v>
      </c>
      <c s="288" t="e">
        <f>'Exec Summ Ref'!W11</f>
        <v>#DIV/0!</v>
      </c>
      <c s="289" t="e">
        <f>'Exec Summ Ref'!X11</f>
        <v>#DIV/0!</v>
      </c>
      <c s="290" t="e">
        <f>'Exec Summ Ref'!Z11</f>
        <v>#DIV/0!</v>
      </c>
    </row>
    <row r="13" spans="1:19" s="22" customFormat="1" ht="13.15" customHeight="1" outlineLevel="2">
      <c r="A13" s="171"/>
      <c s="58" t="s">
        <v>46</v>
      </c>
      <c s="121">
        <f>TRIM('Exec Summ Ref'!B12)</f>
      </c>
      <c s="287">
        <f>'Exec Summ Ref'!C12</f>
        <v>0</v>
      </c>
      <c s="288" t="e">
        <f>'Exec Summ Ref'!E12</f>
        <v>#DIV/0!</v>
      </c>
      <c s="289" t="e">
        <f>'Exec Summ Ref'!F12</f>
        <v>#DIV/0!</v>
      </c>
      <c s="290" t="e">
        <f>'Exec Summ Ref'!H12</f>
        <v>#DIV/0!</v>
      </c>
      <c s="287">
        <f>'Exec Summ Ref'!I12</f>
        <v>0</v>
      </c>
      <c s="288" t="e">
        <f>'Exec Summ Ref'!K12</f>
        <v>#DIV/0!</v>
      </c>
      <c s="289" t="e">
        <f>'Exec Summ Ref'!L12</f>
        <v>#DIV/0!</v>
      </c>
      <c s="290" t="e">
        <f>'Exec Summ Ref'!N12</f>
        <v>#DIV/0!</v>
      </c>
      <c s="287">
        <f>'Exec Summ Ref'!O12</f>
        <v>0</v>
      </c>
      <c s="288" t="e">
        <f>'Exec Summ Ref'!Q12</f>
        <v>#DIV/0!</v>
      </c>
      <c s="289" t="e">
        <f>'Exec Summ Ref'!R12</f>
        <v>#DIV/0!</v>
      </c>
      <c s="290" t="e">
        <f>'Exec Summ Ref'!T12</f>
        <v>#DIV/0!</v>
      </c>
      <c s="287">
        <f>'Exec Summ Ref'!U12</f>
        <v>0</v>
      </c>
      <c s="288" t="e">
        <f>'Exec Summ Ref'!W12</f>
        <v>#DIV/0!</v>
      </c>
      <c s="289" t="e">
        <f>'Exec Summ Ref'!X12</f>
        <v>#DIV/0!</v>
      </c>
      <c s="290" t="e">
        <f>'Exec Summ Ref'!Z12</f>
        <v>#DIV/0!</v>
      </c>
    </row>
    <row r="14" spans="1:19" s="22" customFormat="1" ht="13.15" customHeight="1" outlineLevel="2">
      <c r="A14" s="171"/>
      <c s="58" t="s">
        <v>41</v>
      </c>
      <c s="121">
        <f>TRIM('Exec Summ Ref'!B13)</f>
      </c>
      <c s="287">
        <f>'Exec Summ Ref'!C13</f>
        <v>0</v>
      </c>
      <c s="288" t="e">
        <f>'Exec Summ Ref'!E13</f>
        <v>#DIV/0!</v>
      </c>
      <c s="289" t="e">
        <f>'Exec Summ Ref'!F13</f>
        <v>#DIV/0!</v>
      </c>
      <c s="290" t="e">
        <f>'Exec Summ Ref'!H13</f>
        <v>#DIV/0!</v>
      </c>
      <c s="287">
        <f>'Exec Summ Ref'!I13</f>
        <v>0</v>
      </c>
      <c s="288" t="e">
        <f>'Exec Summ Ref'!K13</f>
        <v>#DIV/0!</v>
      </c>
      <c s="289" t="e">
        <f>'Exec Summ Ref'!L13</f>
        <v>#DIV/0!</v>
      </c>
      <c s="290" t="e">
        <f>'Exec Summ Ref'!N13</f>
        <v>#DIV/0!</v>
      </c>
      <c s="287">
        <f>'Exec Summ Ref'!O13</f>
        <v>0</v>
      </c>
      <c s="288" t="e">
        <f>'Exec Summ Ref'!Q13</f>
        <v>#DIV/0!</v>
      </c>
      <c s="289" t="e">
        <f>'Exec Summ Ref'!R13</f>
        <v>#DIV/0!</v>
      </c>
      <c s="290" t="e">
        <f>'Exec Summ Ref'!T13</f>
        <v>#DIV/0!</v>
      </c>
      <c s="287">
        <f>'Exec Summ Ref'!U13</f>
        <v>0</v>
      </c>
      <c s="288" t="e">
        <f>'Exec Summ Ref'!W13</f>
        <v>#DIV/0!</v>
      </c>
      <c s="289" t="e">
        <f>'Exec Summ Ref'!X13</f>
        <v>#DIV/0!</v>
      </c>
      <c s="290" t="e">
        <f>'Exec Summ Ref'!Z13</f>
        <v>#DIV/0!</v>
      </c>
    </row>
    <row r="15" spans="1:19" s="22" customFormat="1" ht="13.15" customHeight="1" outlineLevel="2">
      <c r="A15" s="171"/>
      <c s="58" t="s">
        <v>42</v>
      </c>
      <c s="121">
        <f>TRIM('Exec Summ Ref'!B14)</f>
      </c>
      <c s="287">
        <f>'Exec Summ Ref'!C14</f>
        <v>0</v>
      </c>
      <c s="288" t="e">
        <f>'Exec Summ Ref'!E14</f>
        <v>#DIV/0!</v>
      </c>
      <c s="289" t="e">
        <f>'Exec Summ Ref'!F14</f>
        <v>#DIV/0!</v>
      </c>
      <c s="290" t="e">
        <f>'Exec Summ Ref'!H14</f>
        <v>#DIV/0!</v>
      </c>
      <c s="287">
        <f>'Exec Summ Ref'!I14</f>
        <v>0</v>
      </c>
      <c s="288" t="e">
        <f>'Exec Summ Ref'!K14</f>
        <v>#DIV/0!</v>
      </c>
      <c s="289" t="e">
        <f>'Exec Summ Ref'!L14</f>
        <v>#DIV/0!</v>
      </c>
      <c s="290" t="e">
        <f>'Exec Summ Ref'!N14</f>
        <v>#DIV/0!</v>
      </c>
      <c s="287">
        <f>'Exec Summ Ref'!O14</f>
        <v>0</v>
      </c>
      <c s="288" t="e">
        <f>'Exec Summ Ref'!Q14</f>
        <v>#DIV/0!</v>
      </c>
      <c s="289" t="e">
        <f>'Exec Summ Ref'!R14</f>
        <v>#DIV/0!</v>
      </c>
      <c s="290" t="e">
        <f>'Exec Summ Ref'!T14</f>
        <v>#DIV/0!</v>
      </c>
      <c s="287">
        <f>'Exec Summ Ref'!U14</f>
        <v>0</v>
      </c>
      <c s="288" t="e">
        <f>'Exec Summ Ref'!W14</f>
        <v>#DIV/0!</v>
      </c>
      <c s="289" t="e">
        <f>'Exec Summ Ref'!X14</f>
        <v>#DIV/0!</v>
      </c>
      <c s="290" t="e">
        <f>'Exec Summ Ref'!Z14</f>
        <v>#DIV/0!</v>
      </c>
    </row>
    <row r="16" spans="1:19" s="22" customFormat="1" ht="13.15" customHeight="1" outlineLevel="2">
      <c r="A16" s="171"/>
      <c s="58" t="s">
        <v>43</v>
      </c>
      <c s="121">
        <f>TRIM('Exec Summ Ref'!B15)</f>
      </c>
      <c s="287">
        <f>'Exec Summ Ref'!C15</f>
        <v>0</v>
      </c>
      <c s="288" t="e">
        <f>'Exec Summ Ref'!E15</f>
        <v>#DIV/0!</v>
      </c>
      <c s="289" t="e">
        <f>'Exec Summ Ref'!F15</f>
        <v>#DIV/0!</v>
      </c>
      <c s="290" t="e">
        <f>'Exec Summ Ref'!H15</f>
        <v>#DIV/0!</v>
      </c>
      <c s="287">
        <f>'Exec Summ Ref'!I15</f>
        <v>0</v>
      </c>
      <c s="288" t="e">
        <f>'Exec Summ Ref'!K15</f>
        <v>#DIV/0!</v>
      </c>
      <c s="289" t="e">
        <f>'Exec Summ Ref'!L15</f>
        <v>#DIV/0!</v>
      </c>
      <c s="290" t="e">
        <f>'Exec Summ Ref'!N15</f>
        <v>#DIV/0!</v>
      </c>
      <c s="287">
        <f>'Exec Summ Ref'!O15</f>
        <v>0</v>
      </c>
      <c s="288" t="e">
        <f>'Exec Summ Ref'!Q15</f>
        <v>#DIV/0!</v>
      </c>
      <c s="289" t="e">
        <f>'Exec Summ Ref'!R15</f>
        <v>#DIV/0!</v>
      </c>
      <c s="290" t="e">
        <f>'Exec Summ Ref'!T15</f>
        <v>#DIV/0!</v>
      </c>
      <c s="287">
        <f>'Exec Summ Ref'!U15</f>
        <v>0</v>
      </c>
      <c s="288" t="e">
        <f>'Exec Summ Ref'!W15</f>
        <v>#DIV/0!</v>
      </c>
      <c s="289" t="e">
        <f>'Exec Summ Ref'!X15</f>
        <v>#DIV/0!</v>
      </c>
      <c s="290" t="e">
        <f>'Exec Summ Ref'!Z15</f>
        <v>#DIV/0!</v>
      </c>
    </row>
    <row r="17" spans="1:19" s="22" customFormat="1" ht="13.15" customHeight="1" outlineLevel="2">
      <c r="A17" s="171"/>
      <c s="58" t="s">
        <v>44</v>
      </c>
      <c s="121">
        <f>TRIM('Exec Summ Ref'!B16)</f>
      </c>
      <c s="287">
        <f>'Exec Summ Ref'!C16</f>
        <v>0</v>
      </c>
      <c s="288" t="e">
        <f>'Exec Summ Ref'!E16</f>
        <v>#DIV/0!</v>
      </c>
      <c s="289" t="e">
        <f>'Exec Summ Ref'!F16</f>
        <v>#DIV/0!</v>
      </c>
      <c s="290" t="e">
        <f>'Exec Summ Ref'!H16</f>
        <v>#DIV/0!</v>
      </c>
      <c s="287">
        <f>'Exec Summ Ref'!I16</f>
        <v>0</v>
      </c>
      <c s="288" t="e">
        <f>'Exec Summ Ref'!K16</f>
        <v>#DIV/0!</v>
      </c>
      <c s="289" t="e">
        <f>'Exec Summ Ref'!L16</f>
        <v>#DIV/0!</v>
      </c>
      <c s="290" t="e">
        <f>'Exec Summ Ref'!N16</f>
        <v>#DIV/0!</v>
      </c>
      <c s="287">
        <f>'Exec Summ Ref'!O16</f>
        <v>0</v>
      </c>
      <c s="288" t="e">
        <f>'Exec Summ Ref'!Q16</f>
        <v>#DIV/0!</v>
      </c>
      <c s="289" t="e">
        <f>'Exec Summ Ref'!R16</f>
        <v>#DIV/0!</v>
      </c>
      <c s="290" t="e">
        <f>'Exec Summ Ref'!T16</f>
        <v>#DIV/0!</v>
      </c>
      <c s="287">
        <f>'Exec Summ Ref'!U16</f>
        <v>0</v>
      </c>
      <c s="288" t="e">
        <f>'Exec Summ Ref'!W16</f>
        <v>#DIV/0!</v>
      </c>
      <c s="289" t="e">
        <f>'Exec Summ Ref'!X16</f>
        <v>#DIV/0!</v>
      </c>
      <c s="290" t="e">
        <f>'Exec Summ Ref'!Z16</f>
        <v>#DIV/0!</v>
      </c>
    </row>
    <row r="18" spans="1:19" s="22" customFormat="1" ht="13.15" customHeight="1" outlineLevel="2">
      <c r="A18" s="171"/>
      <c s="58" t="s">
        <v>57</v>
      </c>
      <c s="121">
        <f>TRIM('Exec Summ Ref'!B17)</f>
      </c>
      <c s="287">
        <f>'Exec Summ Ref'!C17</f>
        <v>0</v>
      </c>
      <c s="288" t="e">
        <f>'Exec Summ Ref'!E17</f>
        <v>#DIV/0!</v>
      </c>
      <c s="289" t="e">
        <f>'Exec Summ Ref'!F17</f>
        <v>#DIV/0!</v>
      </c>
      <c s="290" t="e">
        <f>'Exec Summ Ref'!H17</f>
        <v>#DIV/0!</v>
      </c>
      <c s="287">
        <f>'Exec Summ Ref'!I17</f>
        <v>0</v>
      </c>
      <c s="288" t="e">
        <f>'Exec Summ Ref'!K17</f>
        <v>#DIV/0!</v>
      </c>
      <c s="289" t="e">
        <f>'Exec Summ Ref'!L17</f>
        <v>#DIV/0!</v>
      </c>
      <c s="290" t="e">
        <f>'Exec Summ Ref'!N17</f>
        <v>#DIV/0!</v>
      </c>
      <c s="287">
        <f>'Exec Summ Ref'!O17</f>
        <v>0</v>
      </c>
      <c s="288" t="e">
        <f>'Exec Summ Ref'!Q17</f>
        <v>#DIV/0!</v>
      </c>
      <c s="289" t="e">
        <f>'Exec Summ Ref'!R17</f>
        <v>#DIV/0!</v>
      </c>
      <c s="290" t="e">
        <f>'Exec Summ Ref'!T17</f>
        <v>#DIV/0!</v>
      </c>
      <c s="287">
        <f>'Exec Summ Ref'!U17</f>
        <v>0</v>
      </c>
      <c s="288" t="e">
        <f>'Exec Summ Ref'!W17</f>
        <v>#DIV/0!</v>
      </c>
      <c s="289" t="e">
        <f>'Exec Summ Ref'!X17</f>
        <v>#DIV/0!</v>
      </c>
      <c s="290" t="e">
        <f>'Exec Summ Ref'!Z17</f>
        <v>#DIV/0!</v>
      </c>
    </row>
    <row r="19" spans="1:19" s="22" customFormat="1" ht="13.15" customHeight="1" outlineLevel="2">
      <c r="A19" s="171"/>
      <c s="58" t="s">
        <v>211</v>
      </c>
      <c s="121">
        <f>TRIM('Exec Summ Ref'!B18)</f>
      </c>
      <c s="287">
        <f>'Exec Summ Ref'!C18</f>
        <v>0</v>
      </c>
      <c s="288" t="e">
        <f>'Exec Summ Ref'!E18</f>
        <v>#DIV/0!</v>
      </c>
      <c s="289" t="e">
        <f>'Exec Summ Ref'!F18</f>
        <v>#DIV/0!</v>
      </c>
      <c s="291" t="e">
        <f>'Exec Summ Ref'!H18</f>
        <v>#DIV/0!</v>
      </c>
      <c s="287">
        <f>'Exec Summ Ref'!I18</f>
        <v>0</v>
      </c>
      <c s="288" t="e">
        <f>'Exec Summ Ref'!K18</f>
        <v>#DIV/0!</v>
      </c>
      <c s="289" t="e">
        <f>'Exec Summ Ref'!L18</f>
        <v>#DIV/0!</v>
      </c>
      <c s="291" t="e">
        <f>'Exec Summ Ref'!N18</f>
        <v>#DIV/0!</v>
      </c>
      <c s="287">
        <f>'Exec Summ Ref'!O18</f>
        <v>0</v>
      </c>
      <c s="288" t="e">
        <f>'Exec Summ Ref'!Q18</f>
        <v>#DIV/0!</v>
      </c>
      <c s="289" t="e">
        <f>'Exec Summ Ref'!R18</f>
        <v>#DIV/0!</v>
      </c>
      <c s="291" t="e">
        <f>'Exec Summ Ref'!T18</f>
        <v>#DIV/0!</v>
      </c>
      <c s="287">
        <f>'Exec Summ Ref'!U18</f>
        <v>0</v>
      </c>
      <c s="288" t="e">
        <f>'Exec Summ Ref'!W18</f>
        <v>#DIV/0!</v>
      </c>
      <c s="289" t="e">
        <f>'Exec Summ Ref'!X18</f>
        <v>#DIV/0!</v>
      </c>
      <c s="290" t="e">
        <f>'Exec Summ Ref'!Z18</f>
        <v>#DIV/0!</v>
      </c>
    </row>
    <row r="20" spans="1:19" s="225" customFormat="1" ht="13.15" customHeight="1">
      <c r="A20" s="171"/>
      <c s="243"/>
      <c s="244"/>
      <c s="292"/>
      <c s="293"/>
      <c s="294"/>
      <c s="295"/>
      <c s="292"/>
      <c s="293"/>
      <c s="294"/>
      <c s="295"/>
      <c s="292"/>
      <c s="293"/>
      <c s="294"/>
      <c s="295"/>
      <c s="292"/>
      <c s="293"/>
      <c s="294"/>
      <c s="295"/>
    </row>
    <row r="21" spans="1:19" s="22" customFormat="1" ht="13.9" customHeight="1">
      <c r="A21" s="171"/>
      <c s="226" t="s">
        <v>36</v>
      </c>
      <c s="80">
        <f>TRIM('Exec Summ Ref'!B20)</f>
      </c>
      <c s="296">
        <f>'Exec Summ Ref'!C20</f>
        <v>0</v>
      </c>
      <c s="297" t="e">
        <f>'Exec Summ Ref'!E20</f>
        <v>#DIV/0!</v>
      </c>
      <c s="298" t="e">
        <f>'Exec Summ Ref'!F20</f>
        <v>#DIV/0!</v>
      </c>
      <c s="299" t="str">
        <f>'Exec Summ Ref'!H20</f>
        <v>-</v>
      </c>
      <c s="296">
        <f>'Exec Summ Ref'!I20</f>
        <v>0</v>
      </c>
      <c s="297" t="e">
        <f>'Exec Summ Ref'!K20</f>
        <v>#DIV/0!</v>
      </c>
      <c s="298" t="e">
        <f>'Exec Summ Ref'!L20</f>
        <v>#DIV/0!</v>
      </c>
      <c s="299" t="str">
        <f>'Exec Summ Ref'!N20</f>
        <v>-</v>
      </c>
      <c s="296">
        <f>'Exec Summ Ref'!O20</f>
        <v>0</v>
      </c>
      <c s="297" t="e">
        <f>'Exec Summ Ref'!Q20</f>
        <v>#DIV/0!</v>
      </c>
      <c s="298" t="e">
        <f>'Exec Summ Ref'!R20</f>
        <v>#DIV/0!</v>
      </c>
      <c s="299" t="str">
        <f>'Exec Summ Ref'!T20</f>
        <v>-</v>
      </c>
      <c s="296">
        <f>'Exec Summ Ref'!U20</f>
        <v>0</v>
      </c>
      <c s="297" t="e">
        <f>'Exec Summ Ref'!W20</f>
        <v>#DIV/0!</v>
      </c>
      <c s="298" t="e">
        <f>'Exec Summ Ref'!X20</f>
        <v>#DIV/0!</v>
      </c>
      <c s="300" t="str">
        <f>'Exec Summ Ref'!Z20</f>
        <v>-</v>
      </c>
    </row>
    <row r="22" spans="1:19" s="22" customFormat="1" ht="13.9" customHeight="1">
      <c r="A22" s="171"/>
      <c s="126" t="s">
        <v>15</v>
      </c>
      <c s="80">
        <f>TRIM('Exec Summ Ref'!B21)</f>
      </c>
      <c s="287">
        <f>'Exec Summ Ref'!C21</f>
        <v>0</v>
      </c>
      <c s="288" t="e">
        <f>'Exec Summ Ref'!E21</f>
        <v>#DIV/0!</v>
      </c>
      <c s="289" t="e">
        <f>'Exec Summ Ref'!F21</f>
        <v>#DIV/0!</v>
      </c>
      <c s="290" t="e">
        <f>'Exec Summ Ref'!H21</f>
        <v>#DIV/0!</v>
      </c>
      <c s="287">
        <f>'Exec Summ Ref'!I21</f>
        <v>0</v>
      </c>
      <c s="288" t="e">
        <f>'Exec Summ Ref'!K21</f>
        <v>#DIV/0!</v>
      </c>
      <c s="289" t="e">
        <f>'Exec Summ Ref'!L21</f>
        <v>#DIV/0!</v>
      </c>
      <c s="290" t="e">
        <f>'Exec Summ Ref'!N21</f>
        <v>#DIV/0!</v>
      </c>
      <c s="287">
        <f>'Exec Summ Ref'!O21</f>
        <v>0</v>
      </c>
      <c s="288" t="e">
        <f>'Exec Summ Ref'!Q21</f>
        <v>#DIV/0!</v>
      </c>
      <c s="289" t="e">
        <f>'Exec Summ Ref'!R21</f>
        <v>#DIV/0!</v>
      </c>
      <c s="290" t="e">
        <f>'Exec Summ Ref'!T21</f>
        <v>#DIV/0!</v>
      </c>
      <c s="287">
        <f>'Exec Summ Ref'!U21</f>
        <v>0</v>
      </c>
      <c s="288" t="e">
        <f>'Exec Summ Ref'!W21</f>
        <v>#DIV/0!</v>
      </c>
      <c s="289" t="e">
        <f>'Exec Summ Ref'!X21</f>
        <v>#DIV/0!</v>
      </c>
      <c s="290" t="e">
        <f>'Exec Summ Ref'!Z21</f>
        <v>#DIV/0!</v>
      </c>
    </row>
    <row r="23" spans="1:19" s="22" customFormat="1" ht="13.9" customHeight="1">
      <c r="A23" s="171"/>
      <c s="126" t="s">
        <v>5</v>
      </c>
      <c s="80">
        <f>TRIM('Exec Summ Ref'!B22)</f>
      </c>
      <c s="287">
        <f>'Exec Summ Ref'!C22</f>
        <v>0</v>
      </c>
      <c s="288" t="e">
        <f>'Exec Summ Ref'!E22</f>
        <v>#DIV/0!</v>
      </c>
      <c s="289" t="e">
        <f>'Exec Summ Ref'!F22</f>
        <v>#DIV/0!</v>
      </c>
      <c s="290" t="e">
        <f>'Exec Summ Ref'!H22</f>
        <v>#DIV/0!</v>
      </c>
      <c s="287">
        <f>'Exec Summ Ref'!I22</f>
        <v>0</v>
      </c>
      <c s="288" t="e">
        <f>'Exec Summ Ref'!K22</f>
        <v>#DIV/0!</v>
      </c>
      <c s="289" t="e">
        <f>'Exec Summ Ref'!L22</f>
        <v>#DIV/0!</v>
      </c>
      <c s="290" t="e">
        <f>'Exec Summ Ref'!N22</f>
        <v>#DIV/0!</v>
      </c>
      <c s="287">
        <f>'Exec Summ Ref'!O22</f>
        <v>0</v>
      </c>
      <c s="288" t="e">
        <f>'Exec Summ Ref'!Q22</f>
        <v>#DIV/0!</v>
      </c>
      <c s="289" t="e">
        <f>'Exec Summ Ref'!R22</f>
        <v>#DIV/0!</v>
      </c>
      <c s="290" t="e">
        <f>'Exec Summ Ref'!T22</f>
        <v>#DIV/0!</v>
      </c>
      <c s="287">
        <f>'Exec Summ Ref'!U22</f>
        <v>0</v>
      </c>
      <c s="288" t="e">
        <f>'Exec Summ Ref'!W22</f>
        <v>#DIV/0!</v>
      </c>
      <c s="289" t="e">
        <f>'Exec Summ Ref'!X22</f>
        <v>#DIV/0!</v>
      </c>
      <c s="290" t="e">
        <f>'Exec Summ Ref'!Z22</f>
        <v>#DIV/0!</v>
      </c>
    </row>
    <row r="24" spans="1:19" s="22" customFormat="1" ht="13.9" customHeight="1">
      <c r="A24" s="171"/>
      <c s="126" t="s">
        <v>173</v>
      </c>
      <c s="80">
        <f>TRIM('Exec Summ Ref'!B23)</f>
      </c>
      <c s="287">
        <f>'Exec Summ Ref'!C23</f>
        <v>0</v>
      </c>
      <c s="288" t="e">
        <f>'Exec Summ Ref'!E23</f>
        <v>#DIV/0!</v>
      </c>
      <c s="289" t="e">
        <f>'Exec Summ Ref'!F23</f>
        <v>#DIV/0!</v>
      </c>
      <c s="290" t="e">
        <f>'Exec Summ Ref'!H23</f>
        <v>#DIV/0!</v>
      </c>
      <c s="287">
        <f>'Exec Summ Ref'!I23</f>
        <v>0</v>
      </c>
      <c s="288" t="e">
        <f>'Exec Summ Ref'!K23</f>
        <v>#DIV/0!</v>
      </c>
      <c s="289" t="e">
        <f>'Exec Summ Ref'!L23</f>
        <v>#DIV/0!</v>
      </c>
      <c s="290" t="e">
        <f>'Exec Summ Ref'!N23</f>
        <v>#DIV/0!</v>
      </c>
      <c s="287">
        <f>'Exec Summ Ref'!O23</f>
        <v>0</v>
      </c>
      <c s="288" t="e">
        <f>'Exec Summ Ref'!Q23</f>
        <v>#DIV/0!</v>
      </c>
      <c s="289" t="e">
        <f>'Exec Summ Ref'!R23</f>
        <v>#DIV/0!</v>
      </c>
      <c s="290" t="e">
        <f>'Exec Summ Ref'!T23</f>
        <v>#DIV/0!</v>
      </c>
      <c s="287">
        <f>'Exec Summ Ref'!U23</f>
        <v>0</v>
      </c>
      <c s="288" t="e">
        <f>'Exec Summ Ref'!W23</f>
        <v>#DIV/0!</v>
      </c>
      <c s="289" t="e">
        <f>'Exec Summ Ref'!X23</f>
        <v>#DIV/0!</v>
      </c>
      <c s="290" t="e">
        <f>'Exec Summ Ref'!Z23</f>
        <v>#DIV/0!</v>
      </c>
    </row>
    <row r="25" spans="1:19" s="22" customFormat="1" ht="13.9" customHeight="1" outlineLevel="1">
      <c r="A25" s="171"/>
      <c s="126" t="s">
        <v>54</v>
      </c>
      <c s="80">
        <f>TRIM('Exec Summ Ref'!B24)</f>
      </c>
      <c s="287">
        <f>'Exec Summ Ref'!C24</f>
        <v>0</v>
      </c>
      <c s="288" t="e">
        <f>'Exec Summ Ref'!E24</f>
        <v>#DIV/0!</v>
      </c>
      <c s="289" t="e">
        <f>'Exec Summ Ref'!F24</f>
        <v>#DIV/0!</v>
      </c>
      <c s="290" t="e">
        <f>'Exec Summ Ref'!H24</f>
        <v>#DIV/0!</v>
      </c>
      <c s="287">
        <f>'Exec Summ Ref'!I24</f>
        <v>0</v>
      </c>
      <c s="288" t="e">
        <f>'Exec Summ Ref'!K24</f>
        <v>#DIV/0!</v>
      </c>
      <c s="289" t="e">
        <f>'Exec Summ Ref'!L24</f>
        <v>#DIV/0!</v>
      </c>
      <c s="290" t="e">
        <f>'Exec Summ Ref'!N24</f>
        <v>#DIV/0!</v>
      </c>
      <c s="287">
        <f>'Exec Summ Ref'!O24</f>
        <v>0</v>
      </c>
      <c s="288" t="e">
        <f>'Exec Summ Ref'!Q24</f>
        <v>#DIV/0!</v>
      </c>
      <c s="289" t="e">
        <f>'Exec Summ Ref'!R24</f>
        <v>#DIV/0!</v>
      </c>
      <c s="290" t="e">
        <f>'Exec Summ Ref'!T24</f>
        <v>#DIV/0!</v>
      </c>
      <c s="287">
        <f>'Exec Summ Ref'!U24</f>
        <v>0</v>
      </c>
      <c s="288" t="e">
        <f>'Exec Summ Ref'!W24</f>
        <v>#DIV/0!</v>
      </c>
      <c s="289" t="e">
        <f>'Exec Summ Ref'!X24</f>
        <v>#DIV/0!</v>
      </c>
      <c s="290" t="e">
        <f>'Exec Summ Ref'!Z24</f>
        <v>#DIV/0!</v>
      </c>
    </row>
    <row r="26" spans="1:19" s="22" customFormat="1" ht="13.9" customHeight="1" outlineLevel="1">
      <c r="A26" s="171"/>
      <c s="127" t="s">
        <v>46</v>
      </c>
      <c s="80">
        <f>TRIM('Exec Summ Ref'!B25)</f>
      </c>
      <c s="287">
        <f>'Exec Summ Ref'!C25</f>
        <v>0</v>
      </c>
      <c s="288" t="e">
        <f>'Exec Summ Ref'!E25</f>
        <v>#DIV/0!</v>
      </c>
      <c s="289" t="e">
        <f>'Exec Summ Ref'!F25</f>
        <v>#DIV/0!</v>
      </c>
      <c s="290" t="e">
        <f>'Exec Summ Ref'!H25</f>
        <v>#DIV/0!</v>
      </c>
      <c s="287">
        <f>'Exec Summ Ref'!I25</f>
        <v>0</v>
      </c>
      <c s="288" t="e">
        <f>'Exec Summ Ref'!K25</f>
        <v>#DIV/0!</v>
      </c>
      <c s="289" t="e">
        <f>'Exec Summ Ref'!L25</f>
        <v>#DIV/0!</v>
      </c>
      <c s="290" t="e">
        <f>'Exec Summ Ref'!N25</f>
        <v>#DIV/0!</v>
      </c>
      <c s="287">
        <f>'Exec Summ Ref'!O25</f>
        <v>0</v>
      </c>
      <c s="288" t="e">
        <f>'Exec Summ Ref'!Q25</f>
        <v>#DIV/0!</v>
      </c>
      <c s="289" t="e">
        <f>'Exec Summ Ref'!R25</f>
        <v>#DIV/0!</v>
      </c>
      <c s="290" t="e">
        <f>'Exec Summ Ref'!T25</f>
        <v>#DIV/0!</v>
      </c>
      <c s="287">
        <f>'Exec Summ Ref'!U25</f>
        <v>0</v>
      </c>
      <c s="288" t="e">
        <f>'Exec Summ Ref'!W25</f>
        <v>#DIV/0!</v>
      </c>
      <c s="289" t="e">
        <f>'Exec Summ Ref'!X25</f>
        <v>#DIV/0!</v>
      </c>
      <c s="290" t="e">
        <f>'Exec Summ Ref'!Z25</f>
        <v>#DIV/0!</v>
      </c>
    </row>
    <row r="27" spans="1:19" s="22" customFormat="1" ht="13.9" customHeight="1" outlineLevel="1">
      <c r="A27" s="171"/>
      <c s="126" t="s">
        <v>41</v>
      </c>
      <c s="80">
        <f>TRIM('Exec Summ Ref'!B26)</f>
      </c>
      <c s="287">
        <f>'Exec Summ Ref'!C26</f>
        <v>0</v>
      </c>
      <c s="288" t="e">
        <f>'Exec Summ Ref'!E26</f>
        <v>#DIV/0!</v>
      </c>
      <c s="289" t="e">
        <f>'Exec Summ Ref'!F26</f>
        <v>#DIV/0!</v>
      </c>
      <c s="290" t="e">
        <f>'Exec Summ Ref'!H26</f>
        <v>#DIV/0!</v>
      </c>
      <c s="287">
        <f>'Exec Summ Ref'!I26</f>
        <v>0</v>
      </c>
      <c s="288" t="e">
        <f>'Exec Summ Ref'!K26</f>
        <v>#DIV/0!</v>
      </c>
      <c s="289" t="e">
        <f>'Exec Summ Ref'!L26</f>
        <v>#DIV/0!</v>
      </c>
      <c s="290" t="e">
        <f>'Exec Summ Ref'!N26</f>
        <v>#DIV/0!</v>
      </c>
      <c s="287">
        <f>'Exec Summ Ref'!O26</f>
        <v>0</v>
      </c>
      <c s="288" t="e">
        <f>'Exec Summ Ref'!Q26</f>
        <v>#DIV/0!</v>
      </c>
      <c s="289" t="e">
        <f>'Exec Summ Ref'!R26</f>
        <v>#DIV/0!</v>
      </c>
      <c s="290" t="e">
        <f>'Exec Summ Ref'!T26</f>
        <v>#DIV/0!</v>
      </c>
      <c s="287">
        <f>'Exec Summ Ref'!U26</f>
        <v>0</v>
      </c>
      <c s="288" t="e">
        <f>'Exec Summ Ref'!W26</f>
        <v>#DIV/0!</v>
      </c>
      <c s="289" t="e">
        <f>'Exec Summ Ref'!X26</f>
        <v>#DIV/0!</v>
      </c>
      <c s="290" t="e">
        <f>'Exec Summ Ref'!Z26</f>
        <v>#DIV/0!</v>
      </c>
    </row>
    <row r="28" spans="1:19" s="22" customFormat="1" ht="13.9" customHeight="1" outlineLevel="1">
      <c r="A28" s="171"/>
      <c s="126" t="s">
        <v>42</v>
      </c>
      <c s="80">
        <f>TRIM('Exec Summ Ref'!B27)</f>
      </c>
      <c s="287">
        <f>'Exec Summ Ref'!C27</f>
        <v>0</v>
      </c>
      <c s="288" t="e">
        <f>'Exec Summ Ref'!E27</f>
        <v>#DIV/0!</v>
      </c>
      <c s="289" t="e">
        <f>'Exec Summ Ref'!F27</f>
        <v>#DIV/0!</v>
      </c>
      <c s="290" t="e">
        <f>'Exec Summ Ref'!H27</f>
        <v>#DIV/0!</v>
      </c>
      <c s="287">
        <f>'Exec Summ Ref'!I27</f>
        <v>0</v>
      </c>
      <c s="288" t="e">
        <f>'Exec Summ Ref'!K27</f>
        <v>#DIV/0!</v>
      </c>
      <c s="289" t="e">
        <f>'Exec Summ Ref'!L27</f>
        <v>#DIV/0!</v>
      </c>
      <c s="290" t="e">
        <f>'Exec Summ Ref'!N27</f>
        <v>#DIV/0!</v>
      </c>
      <c s="287">
        <f>'Exec Summ Ref'!O27</f>
        <v>0</v>
      </c>
      <c s="288" t="e">
        <f>'Exec Summ Ref'!Q27</f>
        <v>#DIV/0!</v>
      </c>
      <c s="289" t="e">
        <f>'Exec Summ Ref'!R27</f>
        <v>#DIV/0!</v>
      </c>
      <c s="290" t="e">
        <f>'Exec Summ Ref'!T27</f>
        <v>#DIV/0!</v>
      </c>
      <c s="287">
        <f>'Exec Summ Ref'!U27</f>
        <v>0</v>
      </c>
      <c s="288" t="e">
        <f>'Exec Summ Ref'!W27</f>
        <v>#DIV/0!</v>
      </c>
      <c s="289" t="e">
        <f>'Exec Summ Ref'!X27</f>
        <v>#DIV/0!</v>
      </c>
      <c s="290" t="e">
        <f>'Exec Summ Ref'!Z27</f>
        <v>#DIV/0!</v>
      </c>
    </row>
    <row r="29" spans="1:19" s="22" customFormat="1" ht="12.75" outlineLevel="1">
      <c r="A29" s="171"/>
      <c s="126" t="s">
        <v>43</v>
      </c>
      <c s="80">
        <f>TRIM('Exec Summ Ref'!B28)</f>
      </c>
      <c s="287">
        <f>'Exec Summ Ref'!C28</f>
        <v>0</v>
      </c>
      <c s="288" t="e">
        <f>'Exec Summ Ref'!E28</f>
        <v>#DIV/0!</v>
      </c>
      <c s="289" t="e">
        <f>'Exec Summ Ref'!F28</f>
        <v>#DIV/0!</v>
      </c>
      <c s="290" t="e">
        <f>'Exec Summ Ref'!H28</f>
        <v>#DIV/0!</v>
      </c>
      <c s="287">
        <f>'Exec Summ Ref'!I28</f>
        <v>0</v>
      </c>
      <c s="288" t="e">
        <f>'Exec Summ Ref'!K28</f>
        <v>#DIV/0!</v>
      </c>
      <c s="289" t="e">
        <f>'Exec Summ Ref'!L28</f>
        <v>#DIV/0!</v>
      </c>
      <c s="290" t="e">
        <f>'Exec Summ Ref'!N28</f>
        <v>#DIV/0!</v>
      </c>
      <c s="287">
        <f>'Exec Summ Ref'!O28</f>
        <v>0</v>
      </c>
      <c s="288" t="e">
        <f>'Exec Summ Ref'!Q28</f>
        <v>#DIV/0!</v>
      </c>
      <c s="289" t="e">
        <f>'Exec Summ Ref'!R28</f>
        <v>#DIV/0!</v>
      </c>
      <c s="290" t="e">
        <f>'Exec Summ Ref'!T28</f>
        <v>#DIV/0!</v>
      </c>
      <c s="287">
        <f>'Exec Summ Ref'!U28</f>
        <v>0</v>
      </c>
      <c s="288" t="e">
        <f>'Exec Summ Ref'!W28</f>
        <v>#DIV/0!</v>
      </c>
      <c s="289" t="e">
        <f>'Exec Summ Ref'!X28</f>
        <v>#DIV/0!</v>
      </c>
      <c s="290" t="e">
        <f>'Exec Summ Ref'!Z28</f>
        <v>#DIV/0!</v>
      </c>
    </row>
    <row r="30" spans="1:19" s="22" customFormat="1" ht="12.75" outlineLevel="1">
      <c r="A30" s="171"/>
      <c s="221" t="s">
        <v>44</v>
      </c>
      <c s="165">
        <f>TRIM('Exec Summ Ref'!B29)</f>
      </c>
      <c s="301">
        <f>'Exec Summ Ref'!C29</f>
        <v>0</v>
      </c>
      <c s="302" t="e">
        <f>'Exec Summ Ref'!E29</f>
        <v>#DIV/0!</v>
      </c>
      <c s="303" t="e">
        <f>'Exec Summ Ref'!F29</f>
        <v>#DIV/0!</v>
      </c>
      <c s="291" t="e">
        <f>'Exec Summ Ref'!H29</f>
        <v>#DIV/0!</v>
      </c>
      <c s="301">
        <f>'Exec Summ Ref'!I29</f>
        <v>0</v>
      </c>
      <c s="302" t="e">
        <f>'Exec Summ Ref'!K29</f>
        <v>#DIV/0!</v>
      </c>
      <c s="303" t="e">
        <f>'Exec Summ Ref'!L29</f>
        <v>#DIV/0!</v>
      </c>
      <c s="291" t="e">
        <f>'Exec Summ Ref'!N29</f>
        <v>#DIV/0!</v>
      </c>
      <c s="301">
        <f>'Exec Summ Ref'!O29</f>
        <v>0</v>
      </c>
      <c s="302" t="e">
        <f>'Exec Summ Ref'!Q29</f>
        <v>#DIV/0!</v>
      </c>
      <c s="303" t="e">
        <f>'Exec Summ Ref'!R29</f>
        <v>#DIV/0!</v>
      </c>
      <c s="291" t="e">
        <f>'Exec Summ Ref'!T29</f>
        <v>#DIV/0!</v>
      </c>
      <c s="301">
        <f>'Exec Summ Ref'!U29</f>
        <v>0</v>
      </c>
      <c s="302" t="e">
        <f>'Exec Summ Ref'!W29</f>
        <v>#DIV/0!</v>
      </c>
      <c s="303" t="e">
        <f>'Exec Summ Ref'!X29</f>
        <v>#DIV/0!</v>
      </c>
      <c s="291" t="e">
        <f>'Exec Summ Ref'!Z29</f>
        <v>#DIV/0!</v>
      </c>
    </row>
    <row r="31" spans="1:19" s="61" customFormat="1" ht="12.75">
      <c r="A31" s="171"/>
      <c s="223"/>
      <c s="224"/>
      <c s="304"/>
      <c s="305"/>
      <c s="294"/>
      <c s="295"/>
      <c s="304"/>
      <c s="305"/>
      <c s="294"/>
      <c s="295"/>
      <c s="304"/>
      <c s="305"/>
      <c s="294"/>
      <c s="295"/>
      <c s="304"/>
      <c s="305"/>
      <c s="294"/>
      <c s="295"/>
    </row>
    <row r="32" spans="1:19" s="22" customFormat="1" ht="13.9" customHeight="1">
      <c r="A32" s="171"/>
      <c s="222" t="s">
        <v>37</v>
      </c>
      <c s="130">
        <f>TRIM('Exec Summ Ref'!B31)</f>
      </c>
      <c s="306">
        <f>'Exec Summ Ref'!C31</f>
        <v>0</v>
      </c>
      <c s="307" t="e">
        <f>'Exec Summ Ref'!E31</f>
        <v>#DIV/0!</v>
      </c>
      <c s="308" t="e">
        <f>'Exec Summ Ref'!F31</f>
        <v>#DIV/0!</v>
      </c>
      <c s="299" t="str">
        <f>'Exec Summ Ref'!H31</f>
        <v>-</v>
      </c>
      <c s="306">
        <f>'Exec Summ Ref'!I31</f>
        <v>0</v>
      </c>
      <c s="307" t="e">
        <f>'Exec Summ Ref'!K31</f>
        <v>#DIV/0!</v>
      </c>
      <c s="308" t="e">
        <f>'Exec Summ Ref'!L31</f>
        <v>#DIV/0!</v>
      </c>
      <c s="299" t="str">
        <f>'Exec Summ Ref'!N31</f>
        <v>-</v>
      </c>
      <c s="306">
        <f>'Exec Summ Ref'!O31</f>
        <v>0</v>
      </c>
      <c s="307" t="e">
        <f>'Exec Summ Ref'!Q31</f>
        <v>#DIV/0!</v>
      </c>
      <c s="308" t="e">
        <f>'Exec Summ Ref'!R31</f>
        <v>#DIV/0!</v>
      </c>
      <c s="299" t="str">
        <f>'Exec Summ Ref'!T31</f>
        <v>-</v>
      </c>
      <c s="306">
        <f>'Exec Summ Ref'!U31</f>
        <v>0</v>
      </c>
      <c s="307" t="e">
        <f>'Exec Summ Ref'!W31</f>
        <v>#DIV/0!</v>
      </c>
      <c s="308" t="e">
        <f>'Exec Summ Ref'!X31</f>
        <v>#DIV/0!</v>
      </c>
      <c s="299" t="str">
        <f>'Exec Summ Ref'!Z31</f>
        <v>-</v>
      </c>
    </row>
    <row r="33" spans="1:19" s="22" customFormat="1" ht="13.9" customHeight="1">
      <c r="A33" s="171"/>
      <c s="58" t="s">
        <v>15</v>
      </c>
      <c s="130">
        <f>TRIM('Exec Summ Ref'!B32)</f>
      </c>
      <c s="287">
        <f>'Exec Summ Ref'!C32</f>
        <v>0</v>
      </c>
      <c s="288" t="e">
        <f>'Exec Summ Ref'!E32</f>
        <v>#DIV/0!</v>
      </c>
      <c s="289" t="e">
        <f>'Exec Summ Ref'!F32</f>
        <v>#DIV/0!</v>
      </c>
      <c s="290" t="e">
        <f>'Exec Summ Ref'!H32</f>
        <v>#DIV/0!</v>
      </c>
      <c s="287">
        <f>'Exec Summ Ref'!I32</f>
        <v>0</v>
      </c>
      <c s="288" t="e">
        <f>'Exec Summ Ref'!K32</f>
        <v>#DIV/0!</v>
      </c>
      <c s="289" t="e">
        <f>'Exec Summ Ref'!L32</f>
        <v>#DIV/0!</v>
      </c>
      <c s="290" t="e">
        <f>'Exec Summ Ref'!N32</f>
        <v>#DIV/0!</v>
      </c>
      <c s="287">
        <f>'Exec Summ Ref'!O32</f>
        <v>0</v>
      </c>
      <c s="288" t="e">
        <f>'Exec Summ Ref'!Q32</f>
        <v>#DIV/0!</v>
      </c>
      <c s="289" t="e">
        <f>'Exec Summ Ref'!R32</f>
        <v>#DIV/0!</v>
      </c>
      <c s="290" t="e">
        <f>'Exec Summ Ref'!T32</f>
        <v>#DIV/0!</v>
      </c>
      <c s="287">
        <f>'Exec Summ Ref'!U32</f>
        <v>0</v>
      </c>
      <c s="288" t="e">
        <f>'Exec Summ Ref'!W32</f>
        <v>#DIV/0!</v>
      </c>
      <c s="289" t="e">
        <f>'Exec Summ Ref'!X32</f>
        <v>#DIV/0!</v>
      </c>
      <c s="290" t="e">
        <f>'Exec Summ Ref'!Z32</f>
        <v>#DIV/0!</v>
      </c>
    </row>
    <row r="34" spans="1:19" s="22" customFormat="1" ht="13.9" customHeight="1">
      <c r="A34" s="171"/>
      <c s="58" t="s">
        <v>5</v>
      </c>
      <c s="121">
        <f>TRIM('Exec Summ Ref'!B33)</f>
      </c>
      <c s="287">
        <f>'Exec Summ Ref'!C33</f>
        <v>0</v>
      </c>
      <c s="288" t="e">
        <f>'Exec Summ Ref'!E33</f>
        <v>#DIV/0!</v>
      </c>
      <c s="289" t="e">
        <f>'Exec Summ Ref'!F33</f>
        <v>#DIV/0!</v>
      </c>
      <c s="290" t="e">
        <f>'Exec Summ Ref'!H33</f>
        <v>#DIV/0!</v>
      </c>
      <c s="287">
        <f>'Exec Summ Ref'!I33</f>
        <v>0</v>
      </c>
      <c s="288" t="e">
        <f>'Exec Summ Ref'!K33</f>
        <v>#DIV/0!</v>
      </c>
      <c s="289" t="e">
        <f>'Exec Summ Ref'!L33</f>
        <v>#DIV/0!</v>
      </c>
      <c s="290" t="e">
        <f>'Exec Summ Ref'!N33</f>
        <v>#DIV/0!</v>
      </c>
      <c s="287">
        <f>'Exec Summ Ref'!O33</f>
        <v>0</v>
      </c>
      <c s="288" t="e">
        <f>'Exec Summ Ref'!Q33</f>
        <v>#DIV/0!</v>
      </c>
      <c s="289" t="e">
        <f>'Exec Summ Ref'!R33</f>
        <v>#DIV/0!</v>
      </c>
      <c s="290" t="e">
        <f>'Exec Summ Ref'!T33</f>
        <v>#DIV/0!</v>
      </c>
      <c s="287">
        <f>'Exec Summ Ref'!U33</f>
        <v>0</v>
      </c>
      <c s="288" t="e">
        <f>'Exec Summ Ref'!W33</f>
        <v>#DIV/0!</v>
      </c>
      <c s="289" t="e">
        <f>'Exec Summ Ref'!X33</f>
        <v>#DIV/0!</v>
      </c>
      <c s="290" t="e">
        <f>'Exec Summ Ref'!Z33</f>
        <v>#DIV/0!</v>
      </c>
    </row>
    <row r="35" spans="1:19" s="22" customFormat="1" ht="13.9" customHeight="1">
      <c r="A35" s="171"/>
      <c s="59" t="s">
        <v>14</v>
      </c>
      <c s="121">
        <f>TRIM('Exec Summ Ref'!B34)</f>
      </c>
      <c s="301">
        <f>'Exec Summ Ref'!C34</f>
        <v>0</v>
      </c>
      <c s="302" t="e">
        <f>'Exec Summ Ref'!E34</f>
        <v>#DIV/0!</v>
      </c>
      <c s="303" t="e">
        <f>'Exec Summ Ref'!F34</f>
        <v>#DIV/0!</v>
      </c>
      <c s="291" t="e">
        <f>'Exec Summ Ref'!H34</f>
        <v>#DIV/0!</v>
      </c>
      <c s="301">
        <f>'Exec Summ Ref'!I34</f>
        <v>0</v>
      </c>
      <c s="302" t="e">
        <f>'Exec Summ Ref'!K34</f>
        <v>#DIV/0!</v>
      </c>
      <c s="303" t="e">
        <f>'Exec Summ Ref'!L34</f>
        <v>#DIV/0!</v>
      </c>
      <c s="291" t="e">
        <f>'Exec Summ Ref'!N34</f>
        <v>#DIV/0!</v>
      </c>
      <c s="301">
        <f>'Exec Summ Ref'!O34</f>
        <v>0</v>
      </c>
      <c s="302" t="e">
        <f>'Exec Summ Ref'!Q34</f>
        <v>#DIV/0!</v>
      </c>
      <c s="303" t="e">
        <f>'Exec Summ Ref'!R34</f>
        <v>#DIV/0!</v>
      </c>
      <c s="291" t="e">
        <f>'Exec Summ Ref'!T34</f>
        <v>#DIV/0!</v>
      </c>
      <c s="301">
        <f>'Exec Summ Ref'!U34</f>
        <v>0</v>
      </c>
      <c s="302" t="e">
        <f>'Exec Summ Ref'!W34</f>
        <v>#DIV/0!</v>
      </c>
      <c s="303" t="e">
        <f>'Exec Summ Ref'!X34</f>
        <v>#DIV/0!</v>
      </c>
      <c s="291" t="e">
        <f>'Exec Summ Ref'!Z34</f>
        <v>#DIV/0!</v>
      </c>
    </row>
    <row r="36" spans="1:19" s="47" customFormat="1" ht="7.9" customHeight="1">
      <c r="A36" s="171"/>
      <c s="21"/>
      <c s="124"/>
      <c s="309"/>
      <c s="310"/>
      <c s="294"/>
      <c s="295"/>
      <c s="309"/>
      <c s="310"/>
      <c s="294"/>
      <c s="295"/>
      <c s="309"/>
      <c s="310"/>
      <c s="294"/>
      <c s="295"/>
      <c s="309"/>
      <c s="310"/>
      <c s="294"/>
      <c s="295"/>
    </row>
    <row r="37" spans="1:19" s="22" customFormat="1" ht="13.9" customHeight="1">
      <c r="A37" s="171"/>
      <c s="246" t="s">
        <v>47</v>
      </c>
      <c s="247">
        <f>'Exec Summ Ref'!B36</f>
      </c>
      <c s="311">
        <f>'Exec Summ Ref'!C36</f>
        <v>0</v>
      </c>
      <c s="312" t="e">
        <f>'Exec Summ Ref'!E36</f>
        <v>#DIV/0!</v>
      </c>
      <c s="313" t="e">
        <f>'Exec Summ Ref'!F36</f>
        <v>#DIV/0!</v>
      </c>
      <c s="299" t="str">
        <f>'Exec Summ Ref'!H36</f>
        <v>-</v>
      </c>
      <c s="311">
        <f>'Exec Summ Ref'!I36</f>
        <v>0</v>
      </c>
      <c s="312" t="e">
        <f>'Exec Summ Ref'!K36</f>
        <v>#DIV/0!</v>
      </c>
      <c s="313" t="e">
        <f>'Exec Summ Ref'!L36</f>
        <v>#DIV/0!</v>
      </c>
      <c s="314" t="str">
        <f>'Exec Summ Ref'!N36</f>
        <v>-</v>
      </c>
      <c s="311">
        <f>'Exec Summ Ref'!O36</f>
        <v>0</v>
      </c>
      <c s="312" t="e">
        <f>'Exec Summ Ref'!Q36</f>
        <v>#DIV/0!</v>
      </c>
      <c s="313" t="e">
        <f>'Exec Summ Ref'!R36</f>
        <v>#DIV/0!</v>
      </c>
      <c s="314" t="str">
        <f>'Exec Summ Ref'!T36</f>
        <v>-</v>
      </c>
      <c s="311">
        <f>'Exec Summ Ref'!U36</f>
        <v>0</v>
      </c>
      <c s="312" t="e">
        <f>'Exec Summ Ref'!W36</f>
        <v>#DIV/0!</v>
      </c>
      <c s="313" t="e">
        <f>'Exec Summ Ref'!X36</f>
        <v>#DIV/0!</v>
      </c>
      <c s="314" t="str">
        <f>'Exec Summ Ref'!Z36</f>
        <v>-</v>
      </c>
    </row>
    <row r="38" spans="1:19" s="22" customFormat="1" ht="13.9" customHeight="1">
      <c r="A38" s="171"/>
      <c s="126" t="s">
        <v>14</v>
      </c>
      <c s="121">
        <f>'Exec Summ Ref'!B37</f>
      </c>
      <c s="287">
        <f>'Exec Summ Ref'!C37</f>
        <v>0</v>
      </c>
      <c s="288" t="e">
        <f>'Exec Summ Ref'!E37</f>
        <v>#DIV/0!</v>
      </c>
      <c s="289" t="e">
        <f>'Exec Summ Ref'!F37</f>
        <v>#DIV/0!</v>
      </c>
      <c s="290" t="e">
        <f>'Exec Summ Ref'!H37</f>
        <v>#DIV/0!</v>
      </c>
      <c s="287">
        <f>'Exec Summ Ref'!I37</f>
        <v>0</v>
      </c>
      <c s="288" t="e">
        <f>'Exec Summ Ref'!K37</f>
        <v>#DIV/0!</v>
      </c>
      <c s="289" t="e">
        <f>'Exec Summ Ref'!L37</f>
        <v>#DIV/0!</v>
      </c>
      <c s="290" t="e">
        <f>'Exec Summ Ref'!N37</f>
        <v>#DIV/0!</v>
      </c>
      <c s="287">
        <f>'Exec Summ Ref'!O37</f>
        <v>0</v>
      </c>
      <c s="288" t="e">
        <f>'Exec Summ Ref'!Q37</f>
        <v>#DIV/0!</v>
      </c>
      <c s="289" t="e">
        <f>'Exec Summ Ref'!R37</f>
        <v>#DIV/0!</v>
      </c>
      <c s="290" t="e">
        <f>'Exec Summ Ref'!T37</f>
        <v>#DIV/0!</v>
      </c>
      <c s="287">
        <f>'Exec Summ Ref'!U37</f>
        <v>0</v>
      </c>
      <c s="288" t="e">
        <f>'Exec Summ Ref'!W37</f>
        <v>#DIV/0!</v>
      </c>
      <c s="289" t="e">
        <f>'Exec Summ Ref'!X37</f>
        <v>#DIV/0!</v>
      </c>
      <c s="290" t="e">
        <f>'Exec Summ Ref'!Z37</f>
        <v>#DIV/0!</v>
      </c>
    </row>
    <row r="39" spans="1:19" s="22" customFormat="1" ht="13.9" customHeight="1" outlineLevel="1">
      <c r="A39" s="171"/>
      <c s="126" t="s">
        <v>45</v>
      </c>
      <c s="121">
        <f>'Exec Summ Ref'!B38</f>
      </c>
      <c s="287">
        <f>'Exec Summ Ref'!C38</f>
        <v>0</v>
      </c>
      <c s="288" t="e">
        <f>'Exec Summ Ref'!E38</f>
        <v>#DIV/0!</v>
      </c>
      <c s="289" t="e">
        <f>'Exec Summ Ref'!F38</f>
        <v>#DIV/0!</v>
      </c>
      <c s="290" t="e">
        <f>'Exec Summ Ref'!H38</f>
        <v>#DIV/0!</v>
      </c>
      <c s="287">
        <f>'Exec Summ Ref'!I38</f>
        <v>0</v>
      </c>
      <c s="288" t="e">
        <f>'Exec Summ Ref'!K38</f>
        <v>#DIV/0!</v>
      </c>
      <c s="289" t="e">
        <f>'Exec Summ Ref'!L38</f>
        <v>#DIV/0!</v>
      </c>
      <c s="290" t="e">
        <f>'Exec Summ Ref'!N38</f>
        <v>#DIV/0!</v>
      </c>
      <c s="287">
        <f>'Exec Summ Ref'!O38</f>
        <v>0</v>
      </c>
      <c s="288" t="e">
        <f>'Exec Summ Ref'!Q38</f>
        <v>#DIV/0!</v>
      </c>
      <c s="289" t="e">
        <f>'Exec Summ Ref'!R38</f>
        <v>#DIV/0!</v>
      </c>
      <c s="290" t="e">
        <f>'Exec Summ Ref'!T38</f>
        <v>#DIV/0!</v>
      </c>
      <c s="287">
        <f>'Exec Summ Ref'!U38</f>
        <v>0</v>
      </c>
      <c s="288" t="e">
        <f>'Exec Summ Ref'!W38</f>
        <v>#DIV/0!</v>
      </c>
      <c s="289" t="e">
        <f>'Exec Summ Ref'!X38</f>
        <v>#DIV/0!</v>
      </c>
      <c s="290" t="e">
        <f>'Exec Summ Ref'!Z38</f>
        <v>#DIV/0!</v>
      </c>
    </row>
    <row r="40" spans="1:19" s="22" customFormat="1" ht="13.9" customHeight="1" outlineLevel="1">
      <c r="A40" s="171"/>
      <c s="126" t="s">
        <v>44</v>
      </c>
      <c s="121">
        <f>'Exec Summ Ref'!B39</f>
      </c>
      <c s="287">
        <f>'Exec Summ Ref'!C39</f>
        <v>0</v>
      </c>
      <c s="288" t="e">
        <f>'Exec Summ Ref'!E39</f>
        <v>#DIV/0!</v>
      </c>
      <c s="289" t="e">
        <f>'Exec Summ Ref'!F39</f>
        <v>#DIV/0!</v>
      </c>
      <c s="290" t="e">
        <f>'Exec Summ Ref'!H39</f>
        <v>#DIV/0!</v>
      </c>
      <c s="287">
        <f>'Exec Summ Ref'!I39</f>
        <v>0</v>
      </c>
      <c s="288" t="e">
        <f>'Exec Summ Ref'!K39</f>
        <v>#DIV/0!</v>
      </c>
      <c s="289" t="e">
        <f>'Exec Summ Ref'!L39</f>
        <v>#DIV/0!</v>
      </c>
      <c s="290" t="e">
        <f>'Exec Summ Ref'!N39</f>
        <v>#DIV/0!</v>
      </c>
      <c s="287">
        <f>'Exec Summ Ref'!O39</f>
        <v>0</v>
      </c>
      <c s="288" t="e">
        <f>'Exec Summ Ref'!Q39</f>
        <v>#DIV/0!</v>
      </c>
      <c s="289" t="e">
        <f>'Exec Summ Ref'!R39</f>
        <v>#DIV/0!</v>
      </c>
      <c s="290" t="e">
        <f>'Exec Summ Ref'!T39</f>
        <v>#DIV/0!</v>
      </c>
      <c s="287">
        <f>'Exec Summ Ref'!U39</f>
        <v>0</v>
      </c>
      <c s="288" t="e">
        <f>'Exec Summ Ref'!W39</f>
        <v>#DIV/0!</v>
      </c>
      <c s="289" t="e">
        <f>'Exec Summ Ref'!X39</f>
        <v>#DIV/0!</v>
      </c>
      <c s="290" t="e">
        <f>'Exec Summ Ref'!Z39</f>
        <v>#DIV/0!</v>
      </c>
    </row>
    <row r="41" spans="1:19" s="47" customFormat="1" ht="14.25" customHeight="1">
      <c r="A41" s="171"/>
      <c s="243"/>
      <c s="249"/>
      <c s="292"/>
      <c s="293"/>
      <c s="294"/>
      <c s="295"/>
      <c s="292"/>
      <c s="293"/>
      <c s="294"/>
      <c s="295"/>
      <c s="292"/>
      <c s="293"/>
      <c s="294"/>
      <c s="295"/>
      <c s="292"/>
      <c s="293"/>
      <c s="294"/>
      <c s="295"/>
    </row>
    <row r="42" spans="1:19" s="22" customFormat="1" ht="13.9" customHeight="1">
      <c r="A42" s="229"/>
      <c s="248" t="s">
        <v>17</v>
      </c>
      <c s="162">
        <f>'Exec Summ Ref'!B41</f>
      </c>
      <c s="296">
        <f>'Exec Summ Ref'!C41</f>
        <v>0</v>
      </c>
      <c s="297" t="e">
        <f>'Exec Summ Ref'!E41</f>
        <v>#DIV/0!</v>
      </c>
      <c s="298" t="e">
        <f>'Exec Summ Ref'!F41</f>
        <v>#DIV/0!</v>
      </c>
      <c s="300" t="str">
        <f>'Exec Summ Ref'!H41</f>
        <v>-</v>
      </c>
      <c s="296">
        <f>'Exec Summ Ref'!I41</f>
        <v>0</v>
      </c>
      <c s="297" t="e">
        <f>'Exec Summ Ref'!K41</f>
        <v>#DIV/0!</v>
      </c>
      <c s="298" t="e">
        <f>'Exec Summ Ref'!L41</f>
        <v>#DIV/0!</v>
      </c>
      <c s="300" t="str">
        <f>'Exec Summ Ref'!N41</f>
        <v>-</v>
      </c>
      <c s="296">
        <f>'Exec Summ Ref'!O41</f>
        <v>0</v>
      </c>
      <c s="297" t="e">
        <f>'Exec Summ Ref'!Q41</f>
        <v>#DIV/0!</v>
      </c>
      <c s="298" t="e">
        <f>'Exec Summ Ref'!R41</f>
        <v>#DIV/0!</v>
      </c>
      <c s="300" t="str">
        <f>'Exec Summ Ref'!T41</f>
        <v>-</v>
      </c>
      <c s="296">
        <f>'Exec Summ Ref'!U41</f>
        <v>0</v>
      </c>
      <c s="297" t="e">
        <f>'Exec Summ Ref'!W41</f>
        <v>#DIV/0!</v>
      </c>
      <c s="298" t="e">
        <f>'Exec Summ Ref'!X41</f>
        <v>#DIV/0!</v>
      </c>
      <c s="299" t="str">
        <f>'Exec Summ Ref'!Z41</f>
        <v>-</v>
      </c>
    </row>
    <row r="43" spans="1:19" s="22" customFormat="1" ht="13.9" customHeight="1">
      <c r="A43" s="171"/>
      <c s="126" t="s">
        <v>14</v>
      </c>
      <c s="121">
        <f>C38</f>
      </c>
      <c s="287">
        <f>'Exec Summ Ref'!C42</f>
        <v>0</v>
      </c>
      <c s="288" t="e">
        <f>'Exec Summ Ref'!E42</f>
        <v>#DIV/0!</v>
      </c>
      <c s="289" t="e">
        <f>'Exec Summ Ref'!F42</f>
        <v>#DIV/0!</v>
      </c>
      <c s="290" t="e">
        <f>'Exec Summ Ref'!H42</f>
        <v>#DIV/0!</v>
      </c>
      <c s="287">
        <f>'Exec Summ Ref'!I42</f>
        <v>0</v>
      </c>
      <c s="288" t="e">
        <f>'Exec Summ Ref'!K42</f>
        <v>#DIV/0!</v>
      </c>
      <c s="289" t="e">
        <f>'Exec Summ Ref'!L42</f>
        <v>#DIV/0!</v>
      </c>
      <c s="290" t="e">
        <f>'Exec Summ Ref'!N42</f>
        <v>#DIV/0!</v>
      </c>
      <c s="287">
        <f>'Exec Summ Ref'!O42</f>
        <v>0</v>
      </c>
      <c s="288" t="e">
        <f>'Exec Summ Ref'!Q42</f>
        <v>#DIV/0!</v>
      </c>
      <c s="289" t="e">
        <f>'Exec Summ Ref'!R42</f>
        <v>#DIV/0!</v>
      </c>
      <c s="290" t="e">
        <f>'Exec Summ Ref'!T42</f>
        <v>#DIV/0!</v>
      </c>
      <c s="287">
        <f>'Exec Summ Ref'!U42</f>
        <v>0</v>
      </c>
      <c s="288" t="e">
        <f>'Exec Summ Ref'!W42</f>
        <v>#DIV/0!</v>
      </c>
      <c s="289" t="e">
        <f>'Exec Summ Ref'!X42</f>
        <v>#DIV/0!</v>
      </c>
      <c s="290" t="e">
        <f>'Exec Summ Ref'!Z42</f>
        <v>#DIV/0!</v>
      </c>
    </row>
    <row r="44" spans="1:19" s="22" customFormat="1" ht="13.9" customHeight="1" outlineLevel="1">
      <c r="A44" s="171"/>
      <c s="126" t="s">
        <v>49</v>
      </c>
      <c s="121">
        <f>'Exec Summ Ref'!B43</f>
      </c>
      <c s="287">
        <f>'Exec Summ Ref'!C43</f>
        <v>0</v>
      </c>
      <c s="288" t="e">
        <f>'Exec Summ Ref'!E43</f>
        <v>#DIV/0!</v>
      </c>
      <c s="289" t="e">
        <f>'Exec Summ Ref'!F43</f>
        <v>#DIV/0!</v>
      </c>
      <c s="290" t="e">
        <f>'Exec Summ Ref'!H43</f>
        <v>#DIV/0!</v>
      </c>
      <c s="287">
        <f>'Exec Summ Ref'!I43</f>
        <v>0</v>
      </c>
      <c s="288" t="e">
        <f>'Exec Summ Ref'!K43</f>
        <v>#DIV/0!</v>
      </c>
      <c s="289" t="e">
        <f>'Exec Summ Ref'!L43</f>
        <v>#DIV/0!</v>
      </c>
      <c s="290" t="e">
        <f>'Exec Summ Ref'!N43</f>
        <v>#DIV/0!</v>
      </c>
      <c s="287">
        <f>'Exec Summ Ref'!O43</f>
        <v>0</v>
      </c>
      <c s="288" t="e">
        <f>'Exec Summ Ref'!Q43</f>
        <v>#DIV/0!</v>
      </c>
      <c s="289" t="e">
        <f>'Exec Summ Ref'!R43</f>
        <v>#DIV/0!</v>
      </c>
      <c s="290" t="e">
        <f>'Exec Summ Ref'!T43</f>
        <v>#DIV/0!</v>
      </c>
      <c s="287">
        <f>'Exec Summ Ref'!U43</f>
        <v>0</v>
      </c>
      <c s="288" t="e">
        <f>'Exec Summ Ref'!W43</f>
        <v>#DIV/0!</v>
      </c>
      <c s="289" t="e">
        <f>'Exec Summ Ref'!X43</f>
        <v>#DIV/0!</v>
      </c>
      <c s="290" t="e">
        <f>'Exec Summ Ref'!Z43</f>
        <v>#DIV/0!</v>
      </c>
    </row>
    <row r="45" spans="1:19" s="22" customFormat="1" ht="13.9" customHeight="1" outlineLevel="1">
      <c r="A45" s="171"/>
      <c s="126" t="s">
        <v>50</v>
      </c>
      <c s="121">
        <f>'Exec Summ Ref'!B44</f>
      </c>
      <c s="287">
        <f>'Exec Summ Ref'!C44</f>
        <v>0</v>
      </c>
      <c s="288" t="e">
        <f>'Exec Summ Ref'!E44</f>
        <v>#DIV/0!</v>
      </c>
      <c s="289" t="e">
        <f>'Exec Summ Ref'!F44</f>
        <v>#DIV/0!</v>
      </c>
      <c s="290" t="e">
        <f>'Exec Summ Ref'!H44</f>
        <v>#DIV/0!</v>
      </c>
      <c s="287">
        <f>'Exec Summ Ref'!I44</f>
        <v>0</v>
      </c>
      <c s="288" t="e">
        <f>'Exec Summ Ref'!K44</f>
        <v>#DIV/0!</v>
      </c>
      <c s="289" t="e">
        <f>'Exec Summ Ref'!L44</f>
        <v>#DIV/0!</v>
      </c>
      <c s="290" t="e">
        <f>'Exec Summ Ref'!N44</f>
        <v>#DIV/0!</v>
      </c>
      <c s="287">
        <f>'Exec Summ Ref'!O44</f>
        <v>0</v>
      </c>
      <c s="288" t="e">
        <f>'Exec Summ Ref'!Q44</f>
        <v>#DIV/0!</v>
      </c>
      <c s="289" t="e">
        <f>'Exec Summ Ref'!R44</f>
        <v>#DIV/0!</v>
      </c>
      <c s="290" t="e">
        <f>'Exec Summ Ref'!T44</f>
        <v>#DIV/0!</v>
      </c>
      <c s="287">
        <f>'Exec Summ Ref'!U44</f>
        <v>0</v>
      </c>
      <c s="288" t="e">
        <f>'Exec Summ Ref'!W44</f>
        <v>#DIV/0!</v>
      </c>
      <c s="289" t="e">
        <f>'Exec Summ Ref'!X44</f>
        <v>#DIV/0!</v>
      </c>
      <c s="290" t="e">
        <f>'Exec Summ Ref'!Z44</f>
        <v>#DIV/0!</v>
      </c>
    </row>
    <row r="46" spans="1:19" s="22" customFormat="1" ht="13.9" customHeight="1" outlineLevel="1">
      <c r="A46" s="171"/>
      <c s="126" t="s">
        <v>169</v>
      </c>
      <c s="121">
        <f>'Exec Summ Ref'!B45</f>
      </c>
      <c s="287">
        <f>'Exec Summ Ref'!C45</f>
        <v>0</v>
      </c>
      <c s="288" t="e">
        <f>'Exec Summ Ref'!E45</f>
        <v>#DIV/0!</v>
      </c>
      <c s="289" t="e">
        <f>'Exec Summ Ref'!F45</f>
        <v>#DIV/0!</v>
      </c>
      <c s="290" t="e">
        <f>'Exec Summ Ref'!H45</f>
        <v>#DIV/0!</v>
      </c>
      <c s="287">
        <f>'Exec Summ Ref'!I45</f>
        <v>0</v>
      </c>
      <c s="288" t="e">
        <f>'Exec Summ Ref'!K45</f>
        <v>#DIV/0!</v>
      </c>
      <c s="289" t="e">
        <f>'Exec Summ Ref'!L45</f>
        <v>#DIV/0!</v>
      </c>
      <c s="290" t="e">
        <f>'Exec Summ Ref'!N45</f>
        <v>#DIV/0!</v>
      </c>
      <c s="287">
        <f>'Exec Summ Ref'!O45</f>
        <v>0</v>
      </c>
      <c s="288" t="e">
        <f>'Exec Summ Ref'!Q45</f>
        <v>#DIV/0!</v>
      </c>
      <c s="289" t="e">
        <f>'Exec Summ Ref'!R45</f>
        <v>#DIV/0!</v>
      </c>
      <c s="290" t="e">
        <f>'Exec Summ Ref'!T45</f>
        <v>#DIV/0!</v>
      </c>
      <c s="287">
        <f>'Exec Summ Ref'!U45</f>
        <v>0</v>
      </c>
      <c s="288" t="e">
        <f>'Exec Summ Ref'!W45</f>
        <v>#DIV/0!</v>
      </c>
      <c s="289" t="e">
        <f>'Exec Summ Ref'!X45</f>
        <v>#DIV/0!</v>
      </c>
      <c s="290" t="e">
        <f>'Exec Summ Ref'!Z45</f>
        <v>#DIV/0!</v>
      </c>
    </row>
    <row r="47" spans="1:19" s="22" customFormat="1" ht="13.9" customHeight="1" outlineLevel="1">
      <c r="A47" s="171"/>
      <c s="126" t="s">
        <v>51</v>
      </c>
      <c s="121">
        <f>'Exec Summ Ref'!B46</f>
      </c>
      <c s="287">
        <f>'Exec Summ Ref'!C46</f>
        <v>0</v>
      </c>
      <c s="288" t="e">
        <f>'Exec Summ Ref'!E46</f>
        <v>#DIV/0!</v>
      </c>
      <c s="289" t="e">
        <f>'Exec Summ Ref'!F46</f>
        <v>#DIV/0!</v>
      </c>
      <c s="290" t="e">
        <f>'Exec Summ Ref'!H46</f>
        <v>#DIV/0!</v>
      </c>
      <c s="287">
        <f>'Exec Summ Ref'!I46</f>
        <v>0</v>
      </c>
      <c s="288" t="e">
        <f>'Exec Summ Ref'!K46</f>
        <v>#DIV/0!</v>
      </c>
      <c s="289" t="e">
        <f>'Exec Summ Ref'!L46</f>
        <v>#DIV/0!</v>
      </c>
      <c s="290" t="e">
        <f>'Exec Summ Ref'!N46</f>
        <v>#DIV/0!</v>
      </c>
      <c s="287">
        <f>'Exec Summ Ref'!O46</f>
        <v>0</v>
      </c>
      <c s="288" t="e">
        <f>'Exec Summ Ref'!Q46</f>
        <v>#DIV/0!</v>
      </c>
      <c s="289" t="e">
        <f>'Exec Summ Ref'!R46</f>
        <v>#DIV/0!</v>
      </c>
      <c s="290" t="e">
        <f>'Exec Summ Ref'!T46</f>
        <v>#DIV/0!</v>
      </c>
      <c s="287">
        <f>'Exec Summ Ref'!U46</f>
        <v>0</v>
      </c>
      <c s="288" t="e">
        <f>'Exec Summ Ref'!W46</f>
        <v>#DIV/0!</v>
      </c>
      <c s="289" t="e">
        <f>'Exec Summ Ref'!X46</f>
        <v>#DIV/0!</v>
      </c>
      <c s="290" t="e">
        <f>'Exec Summ Ref'!Z46</f>
        <v>#DIV/0!</v>
      </c>
    </row>
    <row r="48" spans="1:19" s="22" customFormat="1" ht="13.9" customHeight="1" outlineLevel="1">
      <c r="A48" s="171"/>
      <c s="126" t="s">
        <v>174</v>
      </c>
      <c s="121">
        <f>'Exec Summ Ref'!B47</f>
      </c>
      <c s="287">
        <f>'Exec Summ Ref'!C47</f>
        <v>0</v>
      </c>
      <c s="288" t="e">
        <f>'Exec Summ Ref'!E47</f>
        <v>#DIV/0!</v>
      </c>
      <c s="289" t="e">
        <f>'Exec Summ Ref'!F47</f>
        <v>#DIV/0!</v>
      </c>
      <c s="290" t="e">
        <f>'Exec Summ Ref'!H47</f>
        <v>#DIV/0!</v>
      </c>
      <c s="287">
        <f>'Exec Summ Ref'!I47</f>
        <v>0</v>
      </c>
      <c s="288" t="e">
        <f>'Exec Summ Ref'!K47</f>
        <v>#DIV/0!</v>
      </c>
      <c s="289" t="e">
        <f>'Exec Summ Ref'!L47</f>
        <v>#DIV/0!</v>
      </c>
      <c s="290" t="e">
        <f>'Exec Summ Ref'!N47</f>
        <v>#DIV/0!</v>
      </c>
      <c s="287">
        <f>'Exec Summ Ref'!O47</f>
        <v>0</v>
      </c>
      <c s="288" t="e">
        <f>'Exec Summ Ref'!Q47</f>
        <v>#DIV/0!</v>
      </c>
      <c s="289" t="e">
        <f>'Exec Summ Ref'!R47</f>
        <v>#DIV/0!</v>
      </c>
      <c s="290" t="e">
        <f>'Exec Summ Ref'!T47</f>
        <v>#DIV/0!</v>
      </c>
      <c s="287">
        <f>'Exec Summ Ref'!U47</f>
        <v>0</v>
      </c>
      <c s="288" t="e">
        <f>'Exec Summ Ref'!W47</f>
        <v>#DIV/0!</v>
      </c>
      <c s="289" t="e">
        <f>'Exec Summ Ref'!X47</f>
        <v>#DIV/0!</v>
      </c>
      <c s="290" t="e">
        <f>'Exec Summ Ref'!Z47</f>
        <v>#DIV/0!</v>
      </c>
    </row>
    <row r="49" spans="1:19" s="22" customFormat="1" ht="13.9" customHeight="1" outlineLevel="1">
      <c r="A49" s="171"/>
      <c s="163" t="s">
        <v>53</v>
      </c>
      <c s="165">
        <f>'Exec Summ Ref'!B48</f>
      </c>
      <c s="301">
        <f>'Exec Summ Ref'!C48</f>
        <v>0</v>
      </c>
      <c s="302" t="e">
        <f>'Exec Summ Ref'!E48</f>
        <v>#DIV/0!</v>
      </c>
      <c s="303" t="e">
        <f>'Exec Summ Ref'!F48</f>
        <v>#DIV/0!</v>
      </c>
      <c s="291" t="e">
        <f>'Exec Summ Ref'!H48</f>
        <v>#DIV/0!</v>
      </c>
      <c s="301">
        <f>'Exec Summ Ref'!I48</f>
        <v>0</v>
      </c>
      <c s="302" t="e">
        <f>'Exec Summ Ref'!K48</f>
        <v>#DIV/0!</v>
      </c>
      <c s="303" t="e">
        <f>'Exec Summ Ref'!L48</f>
        <v>#DIV/0!</v>
      </c>
      <c s="291" t="e">
        <f>'Exec Summ Ref'!N48</f>
        <v>#DIV/0!</v>
      </c>
      <c s="301">
        <f>'Exec Summ Ref'!O48</f>
        <v>0</v>
      </c>
      <c s="302" t="e">
        <f>'Exec Summ Ref'!Q48</f>
        <v>#DIV/0!</v>
      </c>
      <c s="303" t="e">
        <f>'Exec Summ Ref'!R48</f>
        <v>#DIV/0!</v>
      </c>
      <c s="291" t="e">
        <f>'Exec Summ Ref'!T48</f>
        <v>#DIV/0!</v>
      </c>
      <c s="301">
        <f>'Exec Summ Ref'!U48</f>
        <v>0</v>
      </c>
      <c s="302" t="e">
        <f>'Exec Summ Ref'!W48</f>
        <v>#DIV/0!</v>
      </c>
      <c s="303" t="e">
        <f>'Exec Summ Ref'!X48</f>
        <v>#DIV/0!</v>
      </c>
      <c s="291" t="e">
        <f>'Exec Summ Ref'!Z48</f>
        <v>#DIV/0!</v>
      </c>
    </row>
    <row r="50" spans="1:19" s="22" customFormat="1" ht="13.9" customHeight="1">
      <c r="A50" s="171"/>
      <c s="223"/>
      <c s="224"/>
      <c s="304"/>
      <c s="305"/>
      <c s="315"/>
      <c s="295"/>
      <c s="304"/>
      <c s="305"/>
      <c s="315"/>
      <c s="295"/>
      <c s="304"/>
      <c s="305"/>
      <c s="315"/>
      <c s="295"/>
      <c s="304"/>
      <c s="305"/>
      <c s="315"/>
      <c s="295"/>
    </row>
    <row r="51" spans="1:19" s="225" customFormat="1" ht="13.9" customHeight="1">
      <c r="A51" s="171"/>
      <c s="133" t="s">
        <v>64</v>
      </c>
      <c s="117"/>
      <c s="316"/>
      <c s="317"/>
      <c s="318" t="s">
        <v>212</v>
      </c>
      <c s="319"/>
      <c s="316"/>
      <c s="317"/>
      <c s="318" t="s">
        <v>212</v>
      </c>
      <c s="319"/>
      <c s="316"/>
      <c s="317"/>
      <c s="318" t="s">
        <v>212</v>
      </c>
      <c s="319"/>
      <c s="316"/>
      <c s="317"/>
      <c s="318" t="s">
        <v>212</v>
      </c>
      <c s="319"/>
    </row>
    <row r="52" spans="1:19" s="225" customFormat="1" ht="13.9" customHeight="1">
      <c r="A52" s="229"/>
      <c s="230" t="s">
        <v>48</v>
      </c>
      <c s="162">
        <f>'Exec Summ Ref'!B51</f>
      </c>
      <c s="296">
        <f>'Exec Summ Ref'!C51</f>
        <v>0</v>
      </c>
      <c s="297" t="e">
        <f>'Exec Summ Ref'!E51</f>
        <v>#DIV/0!</v>
      </c>
      <c s="298" t="e">
        <f>'Exec Summ Ref'!F51</f>
        <v>#DIV/0!</v>
      </c>
      <c s="286" t="str">
        <f>'Exec Summ Ref'!H51</f>
        <v>-</v>
      </c>
      <c s="296">
        <f>'Exec Summ Ref'!I51</f>
        <v>0</v>
      </c>
      <c s="297" t="e">
        <f>'Exec Summ Ref'!K51</f>
        <v>#DIV/0!</v>
      </c>
      <c s="298" t="e">
        <f>'Exec Summ Ref'!L51</f>
        <v>#DIV/0!</v>
      </c>
      <c s="286" t="str">
        <f>'Exec Summ Ref'!N51</f>
        <v>-</v>
      </c>
      <c s="296">
        <f>'Exec Summ Ref'!O51</f>
        <v>0</v>
      </c>
      <c s="297" t="e">
        <f>'Exec Summ Ref'!Q51</f>
        <v>#DIV/0!</v>
      </c>
      <c s="298" t="e">
        <f>'Exec Summ Ref'!R51</f>
        <v>#DIV/0!</v>
      </c>
      <c s="286" t="str">
        <f>'Exec Summ Ref'!T51</f>
        <v>-</v>
      </c>
      <c s="296">
        <f>'Exec Summ Ref'!U51</f>
        <v>0</v>
      </c>
      <c s="297" t="e">
        <f>'Exec Summ Ref'!W51</f>
        <v>#DIV/0!</v>
      </c>
      <c s="298" t="e">
        <f>'Exec Summ Ref'!X51</f>
        <v>#DIV/0!</v>
      </c>
      <c s="286" t="str">
        <f>'Exec Summ Ref'!Z51</f>
        <v>-</v>
      </c>
    </row>
    <row r="53" spans="1:19" s="22" customFormat="1" ht="13.9" customHeight="1">
      <c r="A53" s="171"/>
      <c s="127" t="s">
        <v>175</v>
      </c>
      <c s="121">
        <f>'Exec Summ Ref'!B52</f>
      </c>
      <c s="287">
        <f>'Exec Summ Ref'!C52</f>
        <v>0</v>
      </c>
      <c s="288" t="e">
        <f>'Exec Summ Ref'!E52</f>
        <v>#DIV/0!</v>
      </c>
      <c s="289" t="e">
        <f>'Exec Summ Ref'!F52</f>
        <v>#DIV/0!</v>
      </c>
      <c s="290" t="e">
        <f>'Exec Summ Ref'!H52</f>
        <v>#DIV/0!</v>
      </c>
      <c s="287">
        <f>'Exec Summ Ref'!I52</f>
        <v>0</v>
      </c>
      <c s="288" t="e">
        <f>'Exec Summ Ref'!K52</f>
        <v>#DIV/0!</v>
      </c>
      <c s="289" t="e">
        <f>'Exec Summ Ref'!L52</f>
        <v>#DIV/0!</v>
      </c>
      <c s="290" t="e">
        <f>'Exec Summ Ref'!N52</f>
        <v>#DIV/0!</v>
      </c>
      <c s="287">
        <f>'Exec Summ Ref'!O52</f>
        <v>0</v>
      </c>
      <c s="288" t="e">
        <f>'Exec Summ Ref'!Q52</f>
        <v>#DIV/0!</v>
      </c>
      <c s="289" t="e">
        <f>'Exec Summ Ref'!R52</f>
        <v>#DIV/0!</v>
      </c>
      <c s="290" t="e">
        <f>'Exec Summ Ref'!T52</f>
        <v>#DIV/0!</v>
      </c>
      <c s="287">
        <f>'Exec Summ Ref'!U52</f>
        <v>0</v>
      </c>
      <c s="288" t="e">
        <f>'Exec Summ Ref'!W52</f>
        <v>#DIV/0!</v>
      </c>
      <c s="289" t="e">
        <f>'Exec Summ Ref'!X52</f>
        <v>#DIV/0!</v>
      </c>
      <c s="290" t="e">
        <f>'Exec Summ Ref'!Z52</f>
        <v>#DIV/0!</v>
      </c>
    </row>
    <row r="54" spans="1:19" s="22" customFormat="1" ht="13.9" customHeight="1">
      <c r="A54" s="171"/>
      <c s="126" t="s">
        <v>176</v>
      </c>
      <c s="121">
        <f>'Exec Summ Ref'!B53</f>
      </c>
      <c s="287">
        <f>'Exec Summ Ref'!C53</f>
        <v>0</v>
      </c>
      <c s="288" t="e">
        <f>'Exec Summ Ref'!E53</f>
        <v>#DIV/0!</v>
      </c>
      <c s="289" t="e">
        <f>'Exec Summ Ref'!F53</f>
        <v>#DIV/0!</v>
      </c>
      <c s="290" t="e">
        <f>'Exec Summ Ref'!H53</f>
        <v>#DIV/0!</v>
      </c>
      <c s="287">
        <f>'Exec Summ Ref'!I53</f>
        <v>0</v>
      </c>
      <c s="288" t="e">
        <f>'Exec Summ Ref'!K53</f>
        <v>#DIV/0!</v>
      </c>
      <c s="289" t="e">
        <f>'Exec Summ Ref'!L53</f>
        <v>#DIV/0!</v>
      </c>
      <c s="290" t="e">
        <f>'Exec Summ Ref'!N53</f>
        <v>#DIV/0!</v>
      </c>
      <c s="287">
        <f>'Exec Summ Ref'!O53</f>
        <v>0</v>
      </c>
      <c s="288" t="e">
        <f>'Exec Summ Ref'!Q53</f>
        <v>#DIV/0!</v>
      </c>
      <c s="289" t="e">
        <f>'Exec Summ Ref'!R53</f>
        <v>#DIV/0!</v>
      </c>
      <c s="290" t="e">
        <f>'Exec Summ Ref'!T53</f>
        <v>#DIV/0!</v>
      </c>
      <c s="287">
        <f>'Exec Summ Ref'!U53</f>
        <v>0</v>
      </c>
      <c s="288" t="e">
        <f>'Exec Summ Ref'!W53</f>
        <v>#DIV/0!</v>
      </c>
      <c s="289" t="e">
        <f>'Exec Summ Ref'!X53</f>
        <v>#DIV/0!</v>
      </c>
      <c s="290" t="e">
        <f>'Exec Summ Ref'!Z53</f>
        <v>#DIV/0!</v>
      </c>
    </row>
    <row r="55" spans="1:19" s="22" customFormat="1" ht="13.9" customHeight="1">
      <c r="A55" s="171"/>
      <c s="126" t="s">
        <v>177</v>
      </c>
      <c s="121">
        <f>'Exec Summ Ref'!B54</f>
      </c>
      <c s="287">
        <f>'Exec Summ Ref'!C54</f>
        <v>0</v>
      </c>
      <c s="288" t="e">
        <f>'Exec Summ Ref'!E54</f>
        <v>#DIV/0!</v>
      </c>
      <c s="289" t="e">
        <f>'Exec Summ Ref'!F54</f>
        <v>#DIV/0!</v>
      </c>
      <c s="290" t="e">
        <f>'Exec Summ Ref'!H54</f>
        <v>#DIV/0!</v>
      </c>
      <c s="287">
        <f>'Exec Summ Ref'!I54</f>
        <v>0</v>
      </c>
      <c s="288" t="e">
        <f>'Exec Summ Ref'!K54</f>
        <v>#DIV/0!</v>
      </c>
      <c s="289" t="e">
        <f>'Exec Summ Ref'!L54</f>
        <v>#DIV/0!</v>
      </c>
      <c s="290" t="e">
        <f>'Exec Summ Ref'!N54</f>
        <v>#DIV/0!</v>
      </c>
      <c s="287">
        <f>'Exec Summ Ref'!O54</f>
        <v>0</v>
      </c>
      <c s="288" t="e">
        <f>'Exec Summ Ref'!Q54</f>
        <v>#DIV/0!</v>
      </c>
      <c s="289" t="e">
        <f>'Exec Summ Ref'!R54</f>
        <v>#DIV/0!</v>
      </c>
      <c s="290" t="e">
        <f>'Exec Summ Ref'!T54</f>
        <v>#DIV/0!</v>
      </c>
      <c s="287">
        <f>'Exec Summ Ref'!U54</f>
        <v>0</v>
      </c>
      <c s="288" t="e">
        <f>'Exec Summ Ref'!W54</f>
        <v>#DIV/0!</v>
      </c>
      <c s="289" t="e">
        <f>'Exec Summ Ref'!X54</f>
        <v>#DIV/0!</v>
      </c>
      <c s="290" t="e">
        <f>'Exec Summ Ref'!Z54</f>
        <v>#DIV/0!</v>
      </c>
    </row>
    <row r="56" spans="1:19" s="22" customFormat="1" ht="13.9" customHeight="1">
      <c r="A56" s="171"/>
      <c s="126" t="s">
        <v>178</v>
      </c>
      <c s="121">
        <f>'Exec Summ Ref'!B55</f>
      </c>
      <c s="287">
        <f>'Exec Summ Ref'!C55</f>
        <v>0</v>
      </c>
      <c s="288" t="e">
        <f>'Exec Summ Ref'!E55</f>
        <v>#DIV/0!</v>
      </c>
      <c s="289" t="e">
        <f>'Exec Summ Ref'!F55</f>
        <v>#DIV/0!</v>
      </c>
      <c s="290" t="e">
        <f>'Exec Summ Ref'!H55</f>
        <v>#DIV/0!</v>
      </c>
      <c s="287">
        <f>'Exec Summ Ref'!I55</f>
        <v>0</v>
      </c>
      <c s="288" t="e">
        <f>'Exec Summ Ref'!K55</f>
        <v>#DIV/0!</v>
      </c>
      <c s="289" t="e">
        <f>'Exec Summ Ref'!L55</f>
        <v>#DIV/0!</v>
      </c>
      <c s="290" t="e">
        <f>'Exec Summ Ref'!N55</f>
        <v>#DIV/0!</v>
      </c>
      <c s="287">
        <f>'Exec Summ Ref'!O55</f>
        <v>0</v>
      </c>
      <c s="288" t="e">
        <f>'Exec Summ Ref'!Q55</f>
        <v>#DIV/0!</v>
      </c>
      <c s="289" t="e">
        <f>'Exec Summ Ref'!R55</f>
        <v>#DIV/0!</v>
      </c>
      <c s="290" t="e">
        <f>'Exec Summ Ref'!T55</f>
        <v>#DIV/0!</v>
      </c>
      <c s="287">
        <f>'Exec Summ Ref'!U55</f>
        <v>0</v>
      </c>
      <c s="288" t="e">
        <f>'Exec Summ Ref'!W55</f>
        <v>#DIV/0!</v>
      </c>
      <c s="289" t="e">
        <f>'Exec Summ Ref'!X55</f>
        <v>#DIV/0!</v>
      </c>
      <c s="290" t="e">
        <f>'Exec Summ Ref'!Z55</f>
        <v>#DIV/0!</v>
      </c>
    </row>
    <row r="57" spans="1:19" s="22" customFormat="1" ht="13.9" customHeight="1">
      <c r="A57" s="171"/>
      <c s="127" t="s">
        <v>179</v>
      </c>
      <c s="121">
        <f>'Exec Summ Ref'!B56</f>
      </c>
      <c s="287">
        <f>'Exec Summ Ref'!C56</f>
        <v>0</v>
      </c>
      <c s="288" t="e">
        <f>'Exec Summ Ref'!E56</f>
        <v>#DIV/0!</v>
      </c>
      <c s="289" t="e">
        <f>'Exec Summ Ref'!F56</f>
        <v>#DIV/0!</v>
      </c>
      <c s="290" t="e">
        <f>'Exec Summ Ref'!H56</f>
        <v>#DIV/0!</v>
      </c>
      <c s="287">
        <f>'Exec Summ Ref'!I56</f>
        <v>0</v>
      </c>
      <c s="288" t="e">
        <f>'Exec Summ Ref'!K56</f>
        <v>#DIV/0!</v>
      </c>
      <c s="289" t="e">
        <f>'Exec Summ Ref'!L56</f>
        <v>#DIV/0!</v>
      </c>
      <c s="290" t="e">
        <f>'Exec Summ Ref'!N56</f>
        <v>#DIV/0!</v>
      </c>
      <c s="287">
        <f>'Exec Summ Ref'!O56</f>
        <v>0</v>
      </c>
      <c s="288" t="e">
        <f>'Exec Summ Ref'!Q56</f>
        <v>#DIV/0!</v>
      </c>
      <c s="289" t="e">
        <f>'Exec Summ Ref'!R56</f>
        <v>#DIV/0!</v>
      </c>
      <c s="290" t="e">
        <f>'Exec Summ Ref'!T56</f>
        <v>#DIV/0!</v>
      </c>
      <c s="287">
        <f>'Exec Summ Ref'!U56</f>
        <v>0</v>
      </c>
      <c s="288" t="e">
        <f>'Exec Summ Ref'!W56</f>
        <v>#DIV/0!</v>
      </c>
      <c s="289" t="e">
        <f>'Exec Summ Ref'!X56</f>
        <v>#DIV/0!</v>
      </c>
      <c s="290" t="e">
        <f>'Exec Summ Ref'!Z56</f>
        <v>#DIV/0!</v>
      </c>
    </row>
    <row r="58" spans="1:19" s="22" customFormat="1" ht="13.9" customHeight="1">
      <c r="A58" s="171"/>
      <c s="127" t="s">
        <v>180</v>
      </c>
      <c s="121">
        <f>'Exec Summ Ref'!B57</f>
      </c>
      <c s="287">
        <f>'Exec Summ Ref'!C57</f>
        <v>0</v>
      </c>
      <c s="288" t="e">
        <f>'Exec Summ Ref'!E57</f>
        <v>#DIV/0!</v>
      </c>
      <c s="289" t="e">
        <f>'Exec Summ Ref'!F57</f>
        <v>#DIV/0!</v>
      </c>
      <c s="290" t="e">
        <f>'Exec Summ Ref'!H57</f>
        <v>#DIV/0!</v>
      </c>
      <c s="287">
        <f>'Exec Summ Ref'!I57</f>
        <v>0</v>
      </c>
      <c s="288" t="e">
        <f>'Exec Summ Ref'!K57</f>
        <v>#DIV/0!</v>
      </c>
      <c s="289" t="e">
        <f>'Exec Summ Ref'!L57</f>
        <v>#DIV/0!</v>
      </c>
      <c s="290" t="e">
        <f>'Exec Summ Ref'!N57</f>
        <v>#DIV/0!</v>
      </c>
      <c s="287">
        <f>'Exec Summ Ref'!O57</f>
        <v>0</v>
      </c>
      <c s="288" t="e">
        <f>'Exec Summ Ref'!Q57</f>
        <v>#DIV/0!</v>
      </c>
      <c s="289" t="e">
        <f>'Exec Summ Ref'!R57</f>
        <v>#DIV/0!</v>
      </c>
      <c s="290" t="e">
        <f>'Exec Summ Ref'!T57</f>
        <v>#DIV/0!</v>
      </c>
      <c s="287">
        <f>'Exec Summ Ref'!U57</f>
        <v>0</v>
      </c>
      <c s="288" t="e">
        <f>'Exec Summ Ref'!W57</f>
        <v>#DIV/0!</v>
      </c>
      <c s="289" t="e">
        <f>'Exec Summ Ref'!X57</f>
        <v>#DIV/0!</v>
      </c>
      <c s="290" t="e">
        <f>'Exec Summ Ref'!Z57</f>
        <v>#DIV/0!</v>
      </c>
    </row>
    <row r="59" spans="1:19" s="22" customFormat="1" ht="13.9" customHeight="1">
      <c r="A59" s="171"/>
      <c s="127" t="s">
        <v>181</v>
      </c>
      <c s="121">
        <f>'Exec Summ Ref'!B58</f>
      </c>
      <c s="287">
        <f>'Exec Summ Ref'!C58</f>
        <v>0</v>
      </c>
      <c s="288" t="e">
        <f>'Exec Summ Ref'!E58</f>
        <v>#DIV/0!</v>
      </c>
      <c s="289" t="e">
        <f>'Exec Summ Ref'!F58</f>
        <v>#DIV/0!</v>
      </c>
      <c s="290" t="e">
        <f>'Exec Summ Ref'!H58</f>
        <v>#DIV/0!</v>
      </c>
      <c s="287">
        <f>'Exec Summ Ref'!I58</f>
        <v>0</v>
      </c>
      <c s="288" t="e">
        <f>'Exec Summ Ref'!K58</f>
        <v>#DIV/0!</v>
      </c>
      <c s="289" t="e">
        <f>'Exec Summ Ref'!L58</f>
        <v>#DIV/0!</v>
      </c>
      <c s="290" t="e">
        <f>'Exec Summ Ref'!N58</f>
        <v>#DIV/0!</v>
      </c>
      <c s="287">
        <f>'Exec Summ Ref'!O58</f>
        <v>0</v>
      </c>
      <c s="288" t="e">
        <f>'Exec Summ Ref'!Q58</f>
        <v>#DIV/0!</v>
      </c>
      <c s="289" t="e">
        <f>'Exec Summ Ref'!R58</f>
        <v>#DIV/0!</v>
      </c>
      <c s="290" t="e">
        <f>'Exec Summ Ref'!T58</f>
        <v>#DIV/0!</v>
      </c>
      <c s="287">
        <f>'Exec Summ Ref'!U58</f>
        <v>0</v>
      </c>
      <c s="288" t="e">
        <f>'Exec Summ Ref'!W58</f>
        <v>#DIV/0!</v>
      </c>
      <c s="289" t="e">
        <f>'Exec Summ Ref'!X58</f>
        <v>#DIV/0!</v>
      </c>
      <c s="290" t="e">
        <f>'Exec Summ Ref'!Z58</f>
        <v>#DIV/0!</v>
      </c>
    </row>
    <row r="60" spans="1:19" s="22" customFormat="1" ht="13.9" customHeight="1">
      <c r="A60" s="171"/>
      <c s="126" t="s">
        <v>182</v>
      </c>
      <c s="121">
        <f>'Exec Summ Ref'!B59</f>
      </c>
      <c s="287">
        <f>'Exec Summ Ref'!C59</f>
        <v>0</v>
      </c>
      <c s="288" t="e">
        <f>'Exec Summ Ref'!E59</f>
        <v>#DIV/0!</v>
      </c>
      <c s="289" t="e">
        <f>'Exec Summ Ref'!F59</f>
        <v>#DIV/0!</v>
      </c>
      <c s="290" t="e">
        <f>'Exec Summ Ref'!H59</f>
        <v>#DIV/0!</v>
      </c>
      <c s="287">
        <f>'Exec Summ Ref'!I59</f>
        <v>0</v>
      </c>
      <c s="288" t="e">
        <f>'Exec Summ Ref'!K59</f>
        <v>#DIV/0!</v>
      </c>
      <c s="289" t="e">
        <f>'Exec Summ Ref'!L59</f>
        <v>#DIV/0!</v>
      </c>
      <c s="290" t="e">
        <f>'Exec Summ Ref'!N59</f>
        <v>#DIV/0!</v>
      </c>
      <c s="287">
        <f>'Exec Summ Ref'!O59</f>
        <v>0</v>
      </c>
      <c s="288" t="e">
        <f>'Exec Summ Ref'!Q59</f>
        <v>#DIV/0!</v>
      </c>
      <c s="289" t="e">
        <f>'Exec Summ Ref'!R59</f>
        <v>#DIV/0!</v>
      </c>
      <c s="290" t="e">
        <f>'Exec Summ Ref'!T59</f>
        <v>#DIV/0!</v>
      </c>
      <c s="287">
        <f>'Exec Summ Ref'!U59</f>
        <v>0</v>
      </c>
      <c s="288" t="e">
        <f>'Exec Summ Ref'!W59</f>
        <v>#DIV/0!</v>
      </c>
      <c s="289" t="e">
        <f>'Exec Summ Ref'!X59</f>
        <v>#DIV/0!</v>
      </c>
      <c s="290" t="e">
        <f>'Exec Summ Ref'!Z59</f>
        <v>#DIV/0!</v>
      </c>
    </row>
    <row r="61" spans="1:19" s="22" customFormat="1" ht="13.9" customHeight="1">
      <c r="A61" s="171"/>
      <c s="126" t="s">
        <v>183</v>
      </c>
      <c s="121">
        <f>'Exec Summ Ref'!B60</f>
      </c>
      <c s="287">
        <f>'Exec Summ Ref'!C60</f>
        <v>0</v>
      </c>
      <c s="288" t="e">
        <f>'Exec Summ Ref'!E60</f>
        <v>#DIV/0!</v>
      </c>
      <c s="289" t="e">
        <f>'Exec Summ Ref'!F60</f>
        <v>#DIV/0!</v>
      </c>
      <c s="290" t="e">
        <f>'Exec Summ Ref'!H60</f>
        <v>#DIV/0!</v>
      </c>
      <c s="287">
        <f>'Exec Summ Ref'!I60</f>
        <v>0</v>
      </c>
      <c s="288" t="e">
        <f>'Exec Summ Ref'!K60</f>
        <v>#DIV/0!</v>
      </c>
      <c s="289" t="e">
        <f>'Exec Summ Ref'!L60</f>
        <v>#DIV/0!</v>
      </c>
      <c s="290" t="e">
        <f>'Exec Summ Ref'!N60</f>
        <v>#DIV/0!</v>
      </c>
      <c s="287">
        <f>'Exec Summ Ref'!O60</f>
        <v>0</v>
      </c>
      <c s="288" t="e">
        <f>'Exec Summ Ref'!Q60</f>
        <v>#DIV/0!</v>
      </c>
      <c s="289" t="e">
        <f>'Exec Summ Ref'!R60</f>
        <v>#DIV/0!</v>
      </c>
      <c s="290" t="e">
        <f>'Exec Summ Ref'!T60</f>
        <v>#DIV/0!</v>
      </c>
      <c s="287">
        <f>'Exec Summ Ref'!U60</f>
        <v>0</v>
      </c>
      <c s="288" t="e">
        <f>'Exec Summ Ref'!W60</f>
        <v>#DIV/0!</v>
      </c>
      <c s="289" t="e">
        <f>'Exec Summ Ref'!X60</f>
        <v>#DIV/0!</v>
      </c>
      <c s="290" t="e">
        <f>'Exec Summ Ref'!Z60</f>
        <v>#DIV/0!</v>
      </c>
    </row>
    <row r="62" spans="1:19" s="22" customFormat="1" ht="13.9" customHeight="1">
      <c r="A62" s="171"/>
      <c s="126" t="s">
        <v>184</v>
      </c>
      <c s="121">
        <f>'Exec Summ Ref'!B61</f>
      </c>
      <c s="287">
        <f>'Exec Summ Ref'!C61</f>
        <v>0</v>
      </c>
      <c s="288" t="e">
        <f>'Exec Summ Ref'!E61</f>
        <v>#DIV/0!</v>
      </c>
      <c s="289" t="e">
        <f>'Exec Summ Ref'!F61</f>
        <v>#DIV/0!</v>
      </c>
      <c s="290" t="e">
        <f>'Exec Summ Ref'!H61</f>
        <v>#DIV/0!</v>
      </c>
      <c s="287">
        <f>'Exec Summ Ref'!I61</f>
        <v>0</v>
      </c>
      <c s="288" t="e">
        <f>'Exec Summ Ref'!K61</f>
        <v>#DIV/0!</v>
      </c>
      <c s="289" t="e">
        <f>'Exec Summ Ref'!L61</f>
        <v>#DIV/0!</v>
      </c>
      <c s="290" t="e">
        <f>'Exec Summ Ref'!N61</f>
        <v>#DIV/0!</v>
      </c>
      <c s="287">
        <f>'Exec Summ Ref'!O61</f>
        <v>0</v>
      </c>
      <c s="288" t="e">
        <f>'Exec Summ Ref'!Q61</f>
        <v>#DIV/0!</v>
      </c>
      <c s="289" t="e">
        <f>'Exec Summ Ref'!R61</f>
        <v>#DIV/0!</v>
      </c>
      <c s="290" t="e">
        <f>'Exec Summ Ref'!T61</f>
        <v>#DIV/0!</v>
      </c>
      <c s="287">
        <f>'Exec Summ Ref'!U61</f>
        <v>0</v>
      </c>
      <c s="288" t="e">
        <f>'Exec Summ Ref'!W61</f>
        <v>#DIV/0!</v>
      </c>
      <c s="289" t="e">
        <f>'Exec Summ Ref'!X61</f>
        <v>#DIV/0!</v>
      </c>
      <c s="290" t="e">
        <f>'Exec Summ Ref'!Z61</f>
        <v>#DIV/0!</v>
      </c>
    </row>
    <row r="63" spans="1:19" s="22" customFormat="1" ht="13.9" customHeight="1">
      <c r="A63" s="171"/>
      <c s="127" t="s">
        <v>185</v>
      </c>
      <c s="121">
        <f>'Exec Summ Ref'!B62</f>
      </c>
      <c s="287">
        <f>'Exec Summ Ref'!C62</f>
        <v>0</v>
      </c>
      <c s="288" t="e">
        <f>'Exec Summ Ref'!E62</f>
        <v>#DIV/0!</v>
      </c>
      <c s="289" t="e">
        <f>'Exec Summ Ref'!F62</f>
        <v>#DIV/0!</v>
      </c>
      <c s="290" t="e">
        <f>'Exec Summ Ref'!H62</f>
        <v>#DIV/0!</v>
      </c>
      <c s="287">
        <f>'Exec Summ Ref'!I62</f>
        <v>0</v>
      </c>
      <c s="288" t="e">
        <f>'Exec Summ Ref'!K62</f>
        <v>#DIV/0!</v>
      </c>
      <c s="289" t="e">
        <f>'Exec Summ Ref'!L62</f>
        <v>#DIV/0!</v>
      </c>
      <c s="290" t="e">
        <f>'Exec Summ Ref'!N62</f>
        <v>#DIV/0!</v>
      </c>
      <c s="287">
        <f>'Exec Summ Ref'!O62</f>
        <v>0</v>
      </c>
      <c s="288" t="e">
        <f>'Exec Summ Ref'!Q62</f>
        <v>#DIV/0!</v>
      </c>
      <c s="289" t="e">
        <f>'Exec Summ Ref'!R62</f>
        <v>#DIV/0!</v>
      </c>
      <c s="290" t="e">
        <f>'Exec Summ Ref'!T62</f>
        <v>#DIV/0!</v>
      </c>
      <c s="287">
        <f>'Exec Summ Ref'!U62</f>
        <v>0</v>
      </c>
      <c s="288" t="e">
        <f>'Exec Summ Ref'!W62</f>
        <v>#DIV/0!</v>
      </c>
      <c s="289" t="e">
        <f>'Exec Summ Ref'!X62</f>
        <v>#DIV/0!</v>
      </c>
      <c s="290" t="e">
        <f>'Exec Summ Ref'!Z62</f>
        <v>#DIV/0!</v>
      </c>
    </row>
    <row r="64" spans="1:19" s="22" customFormat="1" ht="13.9" customHeight="1">
      <c r="A64" s="171"/>
      <c s="127" t="s">
        <v>186</v>
      </c>
      <c s="121">
        <f>'Exec Summ Ref'!B63</f>
      </c>
      <c s="287">
        <f>'Exec Summ Ref'!C63</f>
        <v>0</v>
      </c>
      <c s="288" t="e">
        <f>'Exec Summ Ref'!E63</f>
        <v>#DIV/0!</v>
      </c>
      <c s="289" t="e">
        <f>'Exec Summ Ref'!F63</f>
        <v>#DIV/0!</v>
      </c>
      <c s="290" t="e">
        <f>'Exec Summ Ref'!H63</f>
        <v>#DIV/0!</v>
      </c>
      <c s="287">
        <f>'Exec Summ Ref'!I63</f>
        <v>0</v>
      </c>
      <c s="288" t="e">
        <f>'Exec Summ Ref'!K63</f>
        <v>#DIV/0!</v>
      </c>
      <c s="289" t="e">
        <f>'Exec Summ Ref'!L63</f>
        <v>#DIV/0!</v>
      </c>
      <c s="290" t="e">
        <f>'Exec Summ Ref'!N63</f>
        <v>#DIV/0!</v>
      </c>
      <c s="287">
        <f>'Exec Summ Ref'!O63</f>
        <v>0</v>
      </c>
      <c s="288" t="e">
        <f>'Exec Summ Ref'!Q63</f>
        <v>#DIV/0!</v>
      </c>
      <c s="289" t="e">
        <f>'Exec Summ Ref'!R63</f>
        <v>#DIV/0!</v>
      </c>
      <c s="290" t="e">
        <f>'Exec Summ Ref'!T63</f>
        <v>#DIV/0!</v>
      </c>
      <c s="287">
        <f>'Exec Summ Ref'!U63</f>
        <v>0</v>
      </c>
      <c s="288" t="e">
        <f>'Exec Summ Ref'!W63</f>
        <v>#DIV/0!</v>
      </c>
      <c s="289" t="e">
        <f>'Exec Summ Ref'!X63</f>
        <v>#DIV/0!</v>
      </c>
      <c s="290" t="e">
        <f>'Exec Summ Ref'!Z63</f>
        <v>#DIV/0!</v>
      </c>
    </row>
    <row r="65" spans="1:19" s="22" customFormat="1" ht="13.9" customHeight="1">
      <c r="A65" s="171"/>
      <c s="127" t="s">
        <v>235</v>
      </c>
      <c s="121">
        <f>'Exec Summ Ref'!B64</f>
      </c>
      <c s="287">
        <f>'Exec Summ Ref'!C64</f>
        <v>0</v>
      </c>
      <c s="288" t="e">
        <f>'Exec Summ Ref'!E64</f>
        <v>#DIV/0!</v>
      </c>
      <c s="289" t="e">
        <f>'Exec Summ Ref'!F64</f>
        <v>#DIV/0!</v>
      </c>
      <c s="290" t="e">
        <f>'Exec Summ Ref'!H64</f>
        <v>#DIV/0!</v>
      </c>
      <c s="287">
        <f>'Exec Summ Ref'!I64</f>
        <v>0</v>
      </c>
      <c s="288" t="e">
        <f>'Exec Summ Ref'!K64</f>
        <v>#DIV/0!</v>
      </c>
      <c s="289" t="e">
        <f>'Exec Summ Ref'!L64</f>
        <v>#DIV/0!</v>
      </c>
      <c s="290" t="e">
        <f>'Exec Summ Ref'!N64</f>
        <v>#DIV/0!</v>
      </c>
      <c s="287">
        <f>'Exec Summ Ref'!O64</f>
        <v>0</v>
      </c>
      <c s="288" t="e">
        <f>'Exec Summ Ref'!Q64</f>
        <v>#DIV/0!</v>
      </c>
      <c s="289" t="e">
        <f>'Exec Summ Ref'!R64</f>
        <v>#DIV/0!</v>
      </c>
      <c s="290" t="e">
        <f>'Exec Summ Ref'!T64</f>
        <v>#DIV/0!</v>
      </c>
      <c s="287">
        <f>'Exec Summ Ref'!U64</f>
        <v>0</v>
      </c>
      <c s="288" t="e">
        <f>'Exec Summ Ref'!W64</f>
        <v>#DIV/0!</v>
      </c>
      <c s="289" t="e">
        <f>'Exec Summ Ref'!X64</f>
        <v>#DIV/0!</v>
      </c>
      <c s="290" t="e">
        <f>'Exec Summ Ref'!Z64</f>
        <v>#DIV/0!</v>
      </c>
    </row>
    <row r="66" spans="1:19" s="22" customFormat="1" ht="13.9" customHeight="1">
      <c r="A66" s="171"/>
      <c s="132" t="s">
        <v>188</v>
      </c>
      <c s="131">
        <f>'Exec Summ Ref'!B65</f>
      </c>
      <c s="320">
        <f>'Exec Summ Ref'!C65</f>
        <v>0</v>
      </c>
      <c s="302" t="e">
        <f>'Exec Summ Ref'!E65</f>
        <v>#DIV/0!</v>
      </c>
      <c s="289" t="e">
        <f>'Exec Summ Ref'!F65</f>
        <v>#DIV/0!</v>
      </c>
      <c s="291" t="e">
        <f>'Exec Summ Ref'!H65</f>
        <v>#DIV/0!</v>
      </c>
      <c s="320">
        <f>'Exec Summ Ref'!I65</f>
        <v>0</v>
      </c>
      <c s="302" t="e">
        <f>'Exec Summ Ref'!K65</f>
        <v>#DIV/0!</v>
      </c>
      <c s="289" t="e">
        <f>'Exec Summ Ref'!L65</f>
        <v>#DIV/0!</v>
      </c>
      <c s="291" t="e">
        <f>'Exec Summ Ref'!N65</f>
        <v>#DIV/0!</v>
      </c>
      <c s="320">
        <f>'Exec Summ Ref'!O65</f>
        <v>0</v>
      </c>
      <c s="302" t="e">
        <f>'Exec Summ Ref'!Q65</f>
        <v>#DIV/0!</v>
      </c>
      <c s="289" t="e">
        <f>'Exec Summ Ref'!R65</f>
        <v>#DIV/0!</v>
      </c>
      <c s="291" t="e">
        <f>'Exec Summ Ref'!T65</f>
        <v>#DIV/0!</v>
      </c>
      <c s="320">
        <f>'Exec Summ Ref'!U65</f>
        <v>0</v>
      </c>
      <c s="302" t="e">
        <f>'Exec Summ Ref'!W65</f>
        <v>#DIV/0!</v>
      </c>
      <c s="289" t="e">
        <f>'Exec Summ Ref'!X65</f>
        <v>#DIV/0!</v>
      </c>
      <c s="291" t="e">
        <f>'Exec Summ Ref'!Z65</f>
        <v>#DIV/0!</v>
      </c>
    </row>
    <row r="67" spans="1:19" s="22" customFormat="1" ht="13.9" customHeight="1">
      <c r="A67" s="171"/>
      <c s="38"/>
      <c s="120"/>
      <c s="321"/>
      <c s="322"/>
      <c s="315"/>
      <c s="323"/>
      <c s="321"/>
      <c s="322"/>
      <c s="315"/>
      <c s="323"/>
      <c s="321"/>
      <c s="322"/>
      <c s="315"/>
      <c s="323"/>
      <c s="321"/>
      <c s="322"/>
      <c s="315"/>
      <c s="323"/>
    </row>
    <row r="68" spans="1:19" s="225" customFormat="1" ht="13.9" customHeight="1">
      <c r="A68" s="171"/>
      <c s="166" t="s">
        <v>65</v>
      </c>
      <c s="167"/>
      <c s="324"/>
      <c s="325"/>
      <c s="318" t="s">
        <v>212</v>
      </c>
      <c s="326"/>
      <c s="324"/>
      <c s="325"/>
      <c s="318" t="s">
        <v>212</v>
      </c>
      <c s="326"/>
      <c s="324"/>
      <c s="325"/>
      <c s="318" t="s">
        <v>212</v>
      </c>
      <c s="326"/>
      <c s="324"/>
      <c s="325"/>
      <c s="318" t="s">
        <v>212</v>
      </c>
      <c s="326"/>
    </row>
    <row r="69" spans="1:19" s="22" customFormat="1" ht="13.9" customHeight="1">
      <c r="A69" s="171"/>
      <c s="50" t="s">
        <v>150</v>
      </c>
      <c s="121">
        <f>'Exec Summ Ref'!B68</f>
      </c>
      <c s="296">
        <f>'Exec Summ Ref'!C68</f>
        <v>0</v>
      </c>
      <c s="327" t="e">
        <f>'Exec Summ Ref'!E68</f>
        <v>#DIV/0!</v>
      </c>
      <c s="298" t="e">
        <f>'Exec Summ Ref'!F68</f>
        <v>#DIV/0!</v>
      </c>
      <c s="299" t="str">
        <f>'Exec Summ Ref'!H68</f>
        <v>-</v>
      </c>
      <c s="296">
        <f>'Exec Summ Ref'!I68</f>
        <v>0</v>
      </c>
      <c s="327" t="e">
        <f>'Exec Summ Ref'!K68</f>
        <v>#DIV/0!</v>
      </c>
      <c s="298" t="e">
        <f>'Exec Summ Ref'!L68</f>
        <v>#DIV/0!</v>
      </c>
      <c s="299" t="str">
        <f>'Exec Summ Ref'!N68</f>
        <v>-</v>
      </c>
      <c s="296">
        <f>'Exec Summ Ref'!O68</f>
        <v>0</v>
      </c>
      <c s="327" t="e">
        <f>'Exec Summ Ref'!Q68</f>
        <v>#DIV/0!</v>
      </c>
      <c s="298" t="e">
        <f>'Exec Summ Ref'!R68</f>
        <v>#DIV/0!</v>
      </c>
      <c s="299" t="str">
        <f>'Exec Summ Ref'!T68</f>
        <v>-</v>
      </c>
      <c s="296">
        <f>'Exec Summ Ref'!U68</f>
        <v>0</v>
      </c>
      <c s="327" t="e">
        <f>'Exec Summ Ref'!W68</f>
        <v>#DIV/0!</v>
      </c>
      <c s="298" t="e">
        <f>'Exec Summ Ref'!X68</f>
        <v>#DIV/0!</v>
      </c>
      <c s="299" t="str">
        <f>'Exec Summ Ref'!Z68</f>
        <v>-</v>
      </c>
    </row>
    <row r="70" spans="1:19" s="61" customFormat="1" ht="13.9" customHeight="1">
      <c r="A70" s="202"/>
      <c s="51" t="s">
        <v>15</v>
      </c>
      <c s="164">
        <f>'Exec Summ Ref'!B69</f>
      </c>
      <c s="328">
        <f>'Exec Summ Ref'!C69</f>
        <v>0</v>
      </c>
      <c s="329" t="e">
        <f>'Exec Summ Ref'!E69</f>
        <v>#DIV/0!</v>
      </c>
      <c s="330" t="e">
        <f>'Exec Summ Ref'!F69</f>
        <v>#DIV/0!</v>
      </c>
      <c s="290" t="e">
        <f>'Exec Summ Ref'!H69</f>
        <v>#DIV/0!</v>
      </c>
      <c s="328">
        <f>'Exec Summ Ref'!I69</f>
        <v>0</v>
      </c>
      <c s="329" t="e">
        <f>'Exec Summ Ref'!K69</f>
        <v>#DIV/0!</v>
      </c>
      <c s="330" t="e">
        <f>'Exec Summ Ref'!L69</f>
        <v>#DIV/0!</v>
      </c>
      <c s="290" t="e">
        <f>'Exec Summ Ref'!N69</f>
        <v>#DIV/0!</v>
      </c>
      <c s="328">
        <f>'Exec Summ Ref'!O69</f>
        <v>0</v>
      </c>
      <c s="329" t="e">
        <f>'Exec Summ Ref'!Q69</f>
        <v>#DIV/0!</v>
      </c>
      <c s="330" t="e">
        <f>'Exec Summ Ref'!R69</f>
        <v>#DIV/0!</v>
      </c>
      <c s="290" t="e">
        <f>'Exec Summ Ref'!T69</f>
        <v>#DIV/0!</v>
      </c>
      <c s="328">
        <f>'Exec Summ Ref'!U69</f>
        <v>0</v>
      </c>
      <c s="329" t="e">
        <f>'Exec Summ Ref'!W69</f>
        <v>#DIV/0!</v>
      </c>
      <c s="330" t="e">
        <f>'Exec Summ Ref'!X69</f>
        <v>#DIV/0!</v>
      </c>
      <c s="290" t="e">
        <f>'Exec Summ Ref'!Z69</f>
        <v>#DIV/0!</v>
      </c>
    </row>
    <row r="71" spans="1:19" s="61" customFormat="1" ht="13.9" customHeight="1">
      <c r="A71" s="202"/>
      <c s="51" t="s">
        <v>151</v>
      </c>
      <c s="164">
        <f>'Exec Summ Ref'!B70</f>
      </c>
      <c s="328">
        <f>'Exec Summ Ref'!C70</f>
        <v>0</v>
      </c>
      <c s="329" t="e">
        <f>'Exec Summ Ref'!E70</f>
        <v>#DIV/0!</v>
      </c>
      <c s="330" t="e">
        <f>'Exec Summ Ref'!F70</f>
        <v>#DIV/0!</v>
      </c>
      <c s="290" t="e">
        <f>'Exec Summ Ref'!H70</f>
        <v>#DIV/0!</v>
      </c>
      <c s="328">
        <f>'Exec Summ Ref'!I70</f>
        <v>0</v>
      </c>
      <c s="329" t="e">
        <f>'Exec Summ Ref'!K70</f>
        <v>#DIV/0!</v>
      </c>
      <c s="330" t="e">
        <f>'Exec Summ Ref'!L70</f>
        <v>#DIV/0!</v>
      </c>
      <c s="290" t="e">
        <f>'Exec Summ Ref'!N70</f>
        <v>#DIV/0!</v>
      </c>
      <c s="328">
        <f>'Exec Summ Ref'!O70</f>
        <v>0</v>
      </c>
      <c s="329" t="e">
        <f>'Exec Summ Ref'!Q70</f>
        <v>#DIV/0!</v>
      </c>
      <c s="330" t="e">
        <f>'Exec Summ Ref'!R70</f>
        <v>#DIV/0!</v>
      </c>
      <c s="290" t="e">
        <f>'Exec Summ Ref'!T70</f>
        <v>#DIV/0!</v>
      </c>
      <c s="328">
        <f>'Exec Summ Ref'!U70</f>
        <v>0</v>
      </c>
      <c s="329" t="e">
        <f>'Exec Summ Ref'!W70</f>
        <v>#DIV/0!</v>
      </c>
      <c s="330" t="e">
        <f>'Exec Summ Ref'!X70</f>
        <v>#DIV/0!</v>
      </c>
      <c s="290" t="e">
        <f>'Exec Summ Ref'!Z70</f>
        <v>#DIV/0!</v>
      </c>
    </row>
    <row r="72" spans="1:19" s="61" customFormat="1" ht="13.9" customHeight="1">
      <c r="A72" s="202"/>
      <c s="203" t="s">
        <v>152</v>
      </c>
      <c s="204">
        <f>'Exec Summ Ref'!B71</f>
      </c>
      <c s="331">
        <f>'Exec Summ Ref'!C71</f>
        <v>0</v>
      </c>
      <c s="332" t="e">
        <f>'Exec Summ Ref'!E71</f>
        <v>#DIV/0!</v>
      </c>
      <c s="333" t="e">
        <f>'Exec Summ Ref'!F71</f>
        <v>#DIV/0!</v>
      </c>
      <c s="290" t="e">
        <f>'Exec Summ Ref'!H71</f>
        <v>#DIV/0!</v>
      </c>
      <c s="331">
        <f>'Exec Summ Ref'!I71</f>
        <v>0</v>
      </c>
      <c s="332" t="e">
        <f>'Exec Summ Ref'!K71</f>
        <v>#DIV/0!</v>
      </c>
      <c s="333" t="e">
        <f>'Exec Summ Ref'!L71</f>
        <v>#DIV/0!</v>
      </c>
      <c s="290" t="e">
        <f>'Exec Summ Ref'!N71</f>
        <v>#DIV/0!</v>
      </c>
      <c s="331">
        <f>'Exec Summ Ref'!O71</f>
        <v>0</v>
      </c>
      <c s="332" t="e">
        <f>'Exec Summ Ref'!Q71</f>
        <v>#DIV/0!</v>
      </c>
      <c s="333" t="e">
        <f>'Exec Summ Ref'!R71</f>
        <v>#DIV/0!</v>
      </c>
      <c s="290" t="e">
        <f>'Exec Summ Ref'!T71</f>
        <v>#DIV/0!</v>
      </c>
      <c s="331">
        <f>'Exec Summ Ref'!U71</f>
        <v>0</v>
      </c>
      <c s="332" t="e">
        <f>'Exec Summ Ref'!W71</f>
        <v>#DIV/0!</v>
      </c>
      <c s="333" t="e">
        <f>'Exec Summ Ref'!X71</f>
        <v>#DIV/0!</v>
      </c>
      <c s="290" t="e">
        <f>'Exec Summ Ref'!Z71</f>
        <v>#DIV/0!</v>
      </c>
    </row>
    <row r="73" spans="1:19" s="22" customFormat="1" ht="13.9" customHeight="1">
      <c r="A73" s="171"/>
      <c s="49" t="s">
        <v>6</v>
      </c>
      <c s="121">
        <f>'Exec Summ Ref'!B72</f>
      </c>
      <c s="287">
        <f>'Exec Summ Ref'!C72</f>
        <v>0</v>
      </c>
      <c s="288" t="e">
        <f>'Exec Summ Ref'!E72</f>
        <v>#DIV/0!</v>
      </c>
      <c s="289" t="e">
        <f>'Exec Summ Ref'!F72</f>
        <v>#DIV/0!</v>
      </c>
      <c s="290" t="e">
        <f>'Exec Summ Ref'!H72</f>
        <v>#DIV/0!</v>
      </c>
      <c s="287">
        <f>'Exec Summ Ref'!I72</f>
        <v>0</v>
      </c>
      <c s="288" t="e">
        <f>'Exec Summ Ref'!K72</f>
        <v>#DIV/0!</v>
      </c>
      <c s="289" t="e">
        <f>'Exec Summ Ref'!L72</f>
        <v>#DIV/0!</v>
      </c>
      <c s="290" t="e">
        <f>'Exec Summ Ref'!N72</f>
        <v>#DIV/0!</v>
      </c>
      <c s="287">
        <f>'Exec Summ Ref'!O72</f>
        <v>0</v>
      </c>
      <c s="288" t="e">
        <f>'Exec Summ Ref'!Q72</f>
        <v>#DIV/0!</v>
      </c>
      <c s="289" t="e">
        <f>'Exec Summ Ref'!R72</f>
        <v>#DIV/0!</v>
      </c>
      <c s="290" t="e">
        <f>'Exec Summ Ref'!T72</f>
        <v>#DIV/0!</v>
      </c>
      <c s="287">
        <f>'Exec Summ Ref'!U72</f>
        <v>0</v>
      </c>
      <c s="288" t="e">
        <f>'Exec Summ Ref'!W72</f>
        <v>#DIV/0!</v>
      </c>
      <c s="289" t="e">
        <f>'Exec Summ Ref'!X72</f>
        <v>#DIV/0!</v>
      </c>
      <c s="290" t="e">
        <f>'Exec Summ Ref'!Z72</f>
        <v>#DIV/0!</v>
      </c>
    </row>
    <row r="74" spans="1:19" s="22" customFormat="1" ht="13.9" customHeight="1">
      <c r="A74" s="171"/>
      <c s="49" t="s">
        <v>98</v>
      </c>
      <c s="121">
        <f>'Exec Summ Ref'!B73</f>
      </c>
      <c s="287">
        <f>'Exec Summ Ref'!C73</f>
        <v>0</v>
      </c>
      <c s="288" t="e">
        <f>'Exec Summ Ref'!E73</f>
        <v>#DIV/0!</v>
      </c>
      <c s="289" t="e">
        <f>'Exec Summ Ref'!F73</f>
        <v>#DIV/0!</v>
      </c>
      <c s="290" t="e">
        <f>'Exec Summ Ref'!H73</f>
        <v>#DIV/0!</v>
      </c>
      <c s="287">
        <f>'Exec Summ Ref'!I73</f>
        <v>0</v>
      </c>
      <c s="288" t="e">
        <f>'Exec Summ Ref'!K73</f>
        <v>#DIV/0!</v>
      </c>
      <c s="289" t="e">
        <f>'Exec Summ Ref'!L73</f>
        <v>#DIV/0!</v>
      </c>
      <c s="290" t="e">
        <f>'Exec Summ Ref'!N73</f>
        <v>#DIV/0!</v>
      </c>
      <c s="287">
        <f>'Exec Summ Ref'!O73</f>
        <v>0</v>
      </c>
      <c s="288" t="e">
        <f>'Exec Summ Ref'!Q73</f>
        <v>#DIV/0!</v>
      </c>
      <c s="289" t="e">
        <f>'Exec Summ Ref'!R73</f>
        <v>#DIV/0!</v>
      </c>
      <c s="290" t="e">
        <f>'Exec Summ Ref'!T73</f>
        <v>#DIV/0!</v>
      </c>
      <c s="287">
        <f>'Exec Summ Ref'!U73</f>
        <v>0</v>
      </c>
      <c s="288" t="e">
        <f>'Exec Summ Ref'!W73</f>
        <v>#DIV/0!</v>
      </c>
      <c s="289" t="e">
        <f>'Exec Summ Ref'!X73</f>
        <v>#DIV/0!</v>
      </c>
      <c s="290" t="e">
        <f>'Exec Summ Ref'!Z73</f>
        <v>#DIV/0!</v>
      </c>
    </row>
    <row r="75" spans="1:19" s="22" customFormat="1" ht="13.9" customHeight="1">
      <c r="A75" s="171"/>
      <c s="49" t="s">
        <v>56</v>
      </c>
      <c s="121">
        <f>'Exec Summ Ref'!B74</f>
      </c>
      <c s="287">
        <f>'Exec Summ Ref'!C74</f>
        <v>0</v>
      </c>
      <c s="288" t="e">
        <f>'Exec Summ Ref'!E74</f>
        <v>#DIV/0!</v>
      </c>
      <c s="289" t="e">
        <f>'Exec Summ Ref'!F74</f>
        <v>#DIV/0!</v>
      </c>
      <c s="290" t="e">
        <f>'Exec Summ Ref'!H74</f>
        <v>#DIV/0!</v>
      </c>
      <c s="287">
        <f>'Exec Summ Ref'!I74</f>
        <v>0</v>
      </c>
      <c s="288" t="e">
        <f>'Exec Summ Ref'!K74</f>
        <v>#DIV/0!</v>
      </c>
      <c s="289" t="e">
        <f>'Exec Summ Ref'!L74</f>
        <v>#DIV/0!</v>
      </c>
      <c s="290" t="e">
        <f>'Exec Summ Ref'!N74</f>
        <v>#DIV/0!</v>
      </c>
      <c s="287">
        <f>'Exec Summ Ref'!O74</f>
        <v>0</v>
      </c>
      <c s="288" t="e">
        <f>'Exec Summ Ref'!Q74</f>
        <v>#DIV/0!</v>
      </c>
      <c s="289" t="e">
        <f>'Exec Summ Ref'!R74</f>
        <v>#DIV/0!</v>
      </c>
      <c s="290" t="e">
        <f>'Exec Summ Ref'!T74</f>
        <v>#DIV/0!</v>
      </c>
      <c s="287">
        <f>'Exec Summ Ref'!U74</f>
        <v>0</v>
      </c>
      <c s="288" t="e">
        <f>'Exec Summ Ref'!W74</f>
        <v>#DIV/0!</v>
      </c>
      <c s="289" t="e">
        <f>'Exec Summ Ref'!X74</f>
        <v>#DIV/0!</v>
      </c>
      <c s="290" t="e">
        <f>'Exec Summ Ref'!Z74</f>
        <v>#DIV/0!</v>
      </c>
    </row>
    <row r="76" spans="1:19" s="22" customFormat="1" ht="13.9" customHeight="1">
      <c r="A76" s="171"/>
      <c s="49" t="s">
        <v>11</v>
      </c>
      <c s="121">
        <f>'Exec Summ Ref'!B75</f>
      </c>
      <c s="287">
        <f>'Exec Summ Ref'!C75</f>
        <v>0</v>
      </c>
      <c s="288" t="e">
        <f>'Exec Summ Ref'!E75</f>
        <v>#DIV/0!</v>
      </c>
      <c s="289" t="e">
        <f>'Exec Summ Ref'!F75</f>
        <v>#DIV/0!</v>
      </c>
      <c s="290" t="e">
        <f>'Exec Summ Ref'!H75</f>
        <v>#DIV/0!</v>
      </c>
      <c s="287">
        <f>'Exec Summ Ref'!I75</f>
        <v>0</v>
      </c>
      <c s="288" t="e">
        <f>'Exec Summ Ref'!K75</f>
        <v>#DIV/0!</v>
      </c>
      <c s="289" t="e">
        <f>'Exec Summ Ref'!L75</f>
        <v>#DIV/0!</v>
      </c>
      <c s="290" t="e">
        <f>'Exec Summ Ref'!N75</f>
        <v>#DIV/0!</v>
      </c>
      <c s="287">
        <f>'Exec Summ Ref'!O75</f>
        <v>0</v>
      </c>
      <c s="288" t="e">
        <f>'Exec Summ Ref'!Q75</f>
        <v>#DIV/0!</v>
      </c>
      <c s="289" t="e">
        <f>'Exec Summ Ref'!R75</f>
        <v>#DIV/0!</v>
      </c>
      <c s="290" t="e">
        <f>'Exec Summ Ref'!T75</f>
        <v>#DIV/0!</v>
      </c>
      <c s="287">
        <f>'Exec Summ Ref'!U75</f>
        <v>0</v>
      </c>
      <c s="288" t="e">
        <f>'Exec Summ Ref'!W75</f>
        <v>#DIV/0!</v>
      </c>
      <c s="289" t="e">
        <f>'Exec Summ Ref'!X75</f>
        <v>#DIV/0!</v>
      </c>
      <c s="290" t="e">
        <f>'Exec Summ Ref'!Z75</f>
        <v>#DIV/0!</v>
      </c>
    </row>
    <row r="77" spans="1:19" s="22" customFormat="1" ht="13.5" customHeight="1">
      <c r="A77" s="171"/>
      <c s="49" t="s">
        <v>93</v>
      </c>
      <c s="121">
        <f>'Exec Summ Ref'!B76</f>
      </c>
      <c s="287">
        <f>'Exec Summ Ref'!C76</f>
        <v>0</v>
      </c>
      <c s="288" t="e">
        <f>'Exec Summ Ref'!E76</f>
        <v>#DIV/0!</v>
      </c>
      <c s="289" t="e">
        <f>'Exec Summ Ref'!F76</f>
        <v>#DIV/0!</v>
      </c>
      <c s="290" t="e">
        <f>'Exec Summ Ref'!H76</f>
        <v>#DIV/0!</v>
      </c>
      <c s="287">
        <f>'Exec Summ Ref'!I76</f>
        <v>0</v>
      </c>
      <c s="288" t="e">
        <f>'Exec Summ Ref'!K76</f>
        <v>#DIV/0!</v>
      </c>
      <c s="289" t="e">
        <f>'Exec Summ Ref'!L76</f>
        <v>#DIV/0!</v>
      </c>
      <c s="290" t="e">
        <f>'Exec Summ Ref'!N76</f>
        <v>#DIV/0!</v>
      </c>
      <c s="287">
        <f>'Exec Summ Ref'!O76</f>
        <v>0</v>
      </c>
      <c s="288" t="e">
        <f>'Exec Summ Ref'!Q76</f>
        <v>#DIV/0!</v>
      </c>
      <c s="289" t="e">
        <f>'Exec Summ Ref'!R76</f>
        <v>#DIV/0!</v>
      </c>
      <c s="290" t="e">
        <f>'Exec Summ Ref'!T76</f>
        <v>#DIV/0!</v>
      </c>
      <c s="287">
        <f>'Exec Summ Ref'!U76</f>
        <v>0</v>
      </c>
      <c s="288" t="e">
        <f>'Exec Summ Ref'!W76</f>
        <v>#DIV/0!</v>
      </c>
      <c s="289" t="e">
        <f>'Exec Summ Ref'!X76</f>
        <v>#DIV/0!</v>
      </c>
      <c s="290" t="e">
        <f>'Exec Summ Ref'!Z76</f>
        <v>#DIV/0!</v>
      </c>
    </row>
    <row r="78" spans="1:19" s="22" customFormat="1" ht="13.9" customHeight="1">
      <c r="A78" s="171"/>
      <c s="49" t="s">
        <v>153</v>
      </c>
      <c s="121">
        <f>'Exec Summ Ref'!B77</f>
      </c>
      <c s="287">
        <f>'Exec Summ Ref'!C77</f>
        <v>0</v>
      </c>
      <c s="288" t="e">
        <f>'Exec Summ Ref'!E77</f>
        <v>#DIV/0!</v>
      </c>
      <c s="289" t="e">
        <f>'Exec Summ Ref'!F77</f>
        <v>#DIV/0!</v>
      </c>
      <c s="290" t="e">
        <f>'Exec Summ Ref'!H77</f>
        <v>#DIV/0!</v>
      </c>
      <c s="287">
        <f>'Exec Summ Ref'!I77</f>
        <v>0</v>
      </c>
      <c s="288" t="e">
        <f>'Exec Summ Ref'!K77</f>
        <v>#DIV/0!</v>
      </c>
      <c s="289" t="e">
        <f>'Exec Summ Ref'!L77</f>
        <v>#DIV/0!</v>
      </c>
      <c s="290" t="e">
        <f>'Exec Summ Ref'!N77</f>
        <v>#DIV/0!</v>
      </c>
      <c s="287">
        <f>'Exec Summ Ref'!O77</f>
        <v>0</v>
      </c>
      <c s="288" t="e">
        <f>'Exec Summ Ref'!Q77</f>
        <v>#DIV/0!</v>
      </c>
      <c s="289" t="e">
        <f>'Exec Summ Ref'!R77</f>
        <v>#DIV/0!</v>
      </c>
      <c s="290" t="e">
        <f>'Exec Summ Ref'!T77</f>
        <v>#DIV/0!</v>
      </c>
      <c s="287">
        <f>'Exec Summ Ref'!U77</f>
        <v>0</v>
      </c>
      <c s="288" t="e">
        <f>'Exec Summ Ref'!W77</f>
        <v>#DIV/0!</v>
      </c>
      <c s="289" t="e">
        <f>'Exec Summ Ref'!X77</f>
        <v>#DIV/0!</v>
      </c>
      <c s="290" t="e">
        <f>'Exec Summ Ref'!Z77</f>
        <v>#DIV/0!</v>
      </c>
    </row>
    <row r="79" spans="1:19" s="22" customFormat="1" ht="13.9" customHeight="1">
      <c r="A79" s="171"/>
      <c s="49" t="s">
        <v>154</v>
      </c>
      <c s="121">
        <f>'Exec Summ Ref'!B78</f>
      </c>
      <c s="287">
        <f>'Exec Summ Ref'!C78</f>
        <v>0</v>
      </c>
      <c s="288" t="e">
        <f>'Exec Summ Ref'!E78</f>
        <v>#DIV/0!</v>
      </c>
      <c s="289" t="e">
        <f>'Exec Summ Ref'!F78</f>
        <v>#DIV/0!</v>
      </c>
      <c s="290" t="e">
        <f>'Exec Summ Ref'!H78</f>
        <v>#DIV/0!</v>
      </c>
      <c s="287">
        <f>'Exec Summ Ref'!I78</f>
        <v>0</v>
      </c>
      <c s="288" t="e">
        <f>'Exec Summ Ref'!K78</f>
        <v>#DIV/0!</v>
      </c>
      <c s="289" t="e">
        <f>'Exec Summ Ref'!L78</f>
        <v>#DIV/0!</v>
      </c>
      <c s="290" t="e">
        <f>'Exec Summ Ref'!N78</f>
        <v>#DIV/0!</v>
      </c>
      <c s="287">
        <f>'Exec Summ Ref'!O78</f>
        <v>0</v>
      </c>
      <c s="288" t="e">
        <f>'Exec Summ Ref'!Q78</f>
        <v>#DIV/0!</v>
      </c>
      <c s="289" t="e">
        <f>'Exec Summ Ref'!R78</f>
        <v>#DIV/0!</v>
      </c>
      <c s="290" t="e">
        <f>'Exec Summ Ref'!T78</f>
        <v>#DIV/0!</v>
      </c>
      <c s="287">
        <f>'Exec Summ Ref'!U78</f>
        <v>0</v>
      </c>
      <c s="288" t="e">
        <f>'Exec Summ Ref'!W78</f>
        <v>#DIV/0!</v>
      </c>
      <c s="289" t="e">
        <f>'Exec Summ Ref'!X78</f>
        <v>#DIV/0!</v>
      </c>
      <c s="290" t="e">
        <f>'Exec Summ Ref'!Z78</f>
        <v>#DIV/0!</v>
      </c>
    </row>
    <row r="80" spans="1:19" s="22" customFormat="1" ht="13.9" customHeight="1">
      <c r="A80" s="171"/>
      <c s="49" t="s">
        <v>155</v>
      </c>
      <c s="121">
        <f>'Exec Summ Ref'!B79</f>
      </c>
      <c s="287">
        <f>'Exec Summ Ref'!C79</f>
        <v>0</v>
      </c>
      <c s="288" t="e">
        <f>'Exec Summ Ref'!E79</f>
        <v>#DIV/0!</v>
      </c>
      <c s="289" t="e">
        <f>'Exec Summ Ref'!F79</f>
        <v>#DIV/0!</v>
      </c>
      <c s="290" t="e">
        <f>'Exec Summ Ref'!H79</f>
        <v>#DIV/0!</v>
      </c>
      <c s="287">
        <f>'Exec Summ Ref'!I79</f>
        <v>0</v>
      </c>
      <c s="288" t="e">
        <f>'Exec Summ Ref'!K79</f>
        <v>#DIV/0!</v>
      </c>
      <c s="289" t="e">
        <f>'Exec Summ Ref'!L79</f>
        <v>#DIV/0!</v>
      </c>
      <c s="290" t="e">
        <f>'Exec Summ Ref'!N79</f>
        <v>#DIV/0!</v>
      </c>
      <c s="287">
        <f>'Exec Summ Ref'!O79</f>
        <v>0</v>
      </c>
      <c s="288" t="e">
        <f>'Exec Summ Ref'!Q79</f>
        <v>#DIV/0!</v>
      </c>
      <c s="289" t="e">
        <f>'Exec Summ Ref'!R79</f>
        <v>#DIV/0!</v>
      </c>
      <c s="290" t="e">
        <f>'Exec Summ Ref'!T79</f>
        <v>#DIV/0!</v>
      </c>
      <c s="287">
        <f>'Exec Summ Ref'!U79</f>
        <v>0</v>
      </c>
      <c s="288" t="e">
        <f>'Exec Summ Ref'!W79</f>
        <v>#DIV/0!</v>
      </c>
      <c s="289" t="e">
        <f>'Exec Summ Ref'!X79</f>
        <v>#DIV/0!</v>
      </c>
      <c s="290" t="e">
        <f>'Exec Summ Ref'!Z79</f>
        <v>#DIV/0!</v>
      </c>
    </row>
    <row r="81" spans="1:19" s="22" customFormat="1" ht="13.9" customHeight="1">
      <c r="A81" s="171"/>
      <c s="49" t="s">
        <v>99</v>
      </c>
      <c s="121">
        <f>'Exec Summ Ref'!B80</f>
      </c>
      <c s="287">
        <f>'Exec Summ Ref'!C80</f>
        <v>0</v>
      </c>
      <c s="288" t="e">
        <f>'Exec Summ Ref'!E80</f>
        <v>#DIV/0!</v>
      </c>
      <c s="289" t="e">
        <f>'Exec Summ Ref'!F80</f>
        <v>#DIV/0!</v>
      </c>
      <c s="290" t="e">
        <f>'Exec Summ Ref'!H80</f>
        <v>#DIV/0!</v>
      </c>
      <c s="287">
        <f>'Exec Summ Ref'!I80</f>
        <v>0</v>
      </c>
      <c s="288" t="e">
        <f>'Exec Summ Ref'!K80</f>
        <v>#DIV/0!</v>
      </c>
      <c s="289" t="e">
        <f>'Exec Summ Ref'!L80</f>
        <v>#DIV/0!</v>
      </c>
      <c s="290" t="e">
        <f>'Exec Summ Ref'!N80</f>
        <v>#DIV/0!</v>
      </c>
      <c s="287">
        <f>'Exec Summ Ref'!O80</f>
        <v>0</v>
      </c>
      <c s="288" t="e">
        <f>'Exec Summ Ref'!Q80</f>
        <v>#DIV/0!</v>
      </c>
      <c s="289" t="e">
        <f>'Exec Summ Ref'!R80</f>
        <v>#DIV/0!</v>
      </c>
      <c s="290" t="e">
        <f>'Exec Summ Ref'!T80</f>
        <v>#DIV/0!</v>
      </c>
      <c s="287">
        <f>'Exec Summ Ref'!U80</f>
        <v>0</v>
      </c>
      <c s="288" t="e">
        <f>'Exec Summ Ref'!W80</f>
        <v>#DIV/0!</v>
      </c>
      <c s="289" t="e">
        <f>'Exec Summ Ref'!X80</f>
        <v>#DIV/0!</v>
      </c>
      <c s="290" t="e">
        <f>'Exec Summ Ref'!Z80</f>
        <v>#DIV/0!</v>
      </c>
    </row>
    <row r="82" spans="1:19" s="22" customFormat="1" ht="13.9" customHeight="1">
      <c r="A82" s="171"/>
      <c s="49" t="s">
        <v>156</v>
      </c>
      <c s="121">
        <f>'Exec Summ Ref'!B81</f>
      </c>
      <c s="287">
        <f>'Exec Summ Ref'!C81</f>
        <v>0</v>
      </c>
      <c s="288" t="e">
        <f>'Exec Summ Ref'!E81</f>
        <v>#DIV/0!</v>
      </c>
      <c s="289" t="e">
        <f>'Exec Summ Ref'!F81</f>
        <v>#DIV/0!</v>
      </c>
      <c s="290" t="e">
        <f>'Exec Summ Ref'!H81</f>
        <v>#DIV/0!</v>
      </c>
      <c s="287">
        <f>'Exec Summ Ref'!I81</f>
        <v>0</v>
      </c>
      <c s="288" t="e">
        <f>'Exec Summ Ref'!K81</f>
        <v>#DIV/0!</v>
      </c>
      <c s="289" t="e">
        <f>'Exec Summ Ref'!L81</f>
        <v>#DIV/0!</v>
      </c>
      <c s="290" t="e">
        <f>'Exec Summ Ref'!N81</f>
        <v>#DIV/0!</v>
      </c>
      <c s="287">
        <f>'Exec Summ Ref'!O81</f>
        <v>0</v>
      </c>
      <c s="288" t="e">
        <f>'Exec Summ Ref'!Q81</f>
        <v>#DIV/0!</v>
      </c>
      <c s="289" t="e">
        <f>'Exec Summ Ref'!R81</f>
        <v>#DIV/0!</v>
      </c>
      <c s="290" t="e">
        <f>'Exec Summ Ref'!T81</f>
        <v>#DIV/0!</v>
      </c>
      <c s="287">
        <f>'Exec Summ Ref'!U81</f>
        <v>0</v>
      </c>
      <c s="288" t="e">
        <f>'Exec Summ Ref'!W81</f>
        <v>#DIV/0!</v>
      </c>
      <c s="289" t="e">
        <f>'Exec Summ Ref'!X81</f>
        <v>#DIV/0!</v>
      </c>
      <c s="290" t="e">
        <f>'Exec Summ Ref'!Z81</f>
        <v>#DIV/0!</v>
      </c>
    </row>
    <row r="83" spans="1:19" s="22" customFormat="1" ht="13.9" customHeight="1">
      <c r="A83" s="171"/>
      <c s="98" t="s">
        <v>19</v>
      </c>
      <c s="165" t="str">
        <f>'Exec Summ Ref'!B82</f>
        <v>Formula</v>
      </c>
      <c s="301">
        <f>'Exec Summ Ref'!C82</f>
        <v>0</v>
      </c>
      <c s="302" t="e">
        <f>'Exec Summ Ref'!E82</f>
        <v>#DIV/0!</v>
      </c>
      <c s="303" t="e">
        <f>'Exec Summ Ref'!F82</f>
        <v>#DIV/0!</v>
      </c>
      <c s="291" t="e">
        <f>'Exec Summ Ref'!H82</f>
        <v>#DIV/0!</v>
      </c>
      <c s="301">
        <f>'Exec Summ Ref'!I82</f>
        <v>0</v>
      </c>
      <c s="302" t="e">
        <f>'Exec Summ Ref'!K82</f>
        <v>#DIV/0!</v>
      </c>
      <c s="303" t="e">
        <f>'Exec Summ Ref'!L82</f>
        <v>#DIV/0!</v>
      </c>
      <c s="291" t="e">
        <f>'Exec Summ Ref'!N82</f>
        <v>#DIV/0!</v>
      </c>
      <c s="301">
        <f>'Exec Summ Ref'!O82</f>
        <v>0</v>
      </c>
      <c s="302" t="e">
        <f>'Exec Summ Ref'!Q82</f>
        <v>#DIV/0!</v>
      </c>
      <c s="303" t="e">
        <f>'Exec Summ Ref'!R82</f>
        <v>#DIV/0!</v>
      </c>
      <c s="291" t="e">
        <f>'Exec Summ Ref'!T82</f>
        <v>#DIV/0!</v>
      </c>
      <c s="301">
        <f>'Exec Summ Ref'!U82</f>
        <v>0</v>
      </c>
      <c s="302" t="e">
        <f>'Exec Summ Ref'!W82</f>
        <v>#DIV/0!</v>
      </c>
      <c s="303" t="e">
        <f>'Exec Summ Ref'!X82</f>
        <v>#DIV/0!</v>
      </c>
      <c s="291" t="e">
        <f>'Exec Summ Ref'!Z82</f>
        <v>#DIV/0!</v>
      </c>
    </row>
    <row r="84" spans="1:19" s="22" customFormat="1" ht="13.9" customHeight="1">
      <c r="A84" s="171"/>
      <c s="38"/>
      <c s="120"/>
      <c s="321"/>
      <c s="322"/>
      <c s="334"/>
      <c s="335"/>
      <c s="321"/>
      <c s="322"/>
      <c s="334"/>
      <c s="335"/>
      <c s="321"/>
      <c s="322"/>
      <c s="334"/>
      <c s="335"/>
      <c s="321"/>
      <c s="322"/>
      <c s="334"/>
      <c s="335"/>
    </row>
    <row r="85" spans="1:19" s="225" customFormat="1" ht="13.9" customHeight="1">
      <c r="A85" s="171"/>
      <c s="166" t="s">
        <v>66</v>
      </c>
      <c s="167"/>
      <c s="324"/>
      <c s="336"/>
      <c s="337" t="s">
        <v>213</v>
      </c>
      <c s="326"/>
      <c s="324"/>
      <c s="336"/>
      <c s="337" t="s">
        <v>213</v>
      </c>
      <c s="326"/>
      <c s="324"/>
      <c s="336"/>
      <c s="337" t="s">
        <v>213</v>
      </c>
      <c s="326"/>
      <c s="324"/>
      <c s="336"/>
      <c s="337" t="s">
        <v>213</v>
      </c>
      <c s="326"/>
    </row>
    <row r="86" spans="1:19" s="22" customFormat="1" ht="13.9" customHeight="1">
      <c r="A86" s="171"/>
      <c s="50" t="s">
        <v>18</v>
      </c>
      <c s="121">
        <f>'Exec Summ Ref'!B85</f>
        <v>0</v>
      </c>
      <c s="296">
        <f>'Exec Summ Ref'!C85</f>
        <v>0</v>
      </c>
      <c s="327" t="e">
        <f>'Exec Summ Ref'!E85</f>
        <v>#DIV/0!</v>
      </c>
      <c s="298" t="e">
        <f>'Exec Summ Ref'!F85</f>
        <v>#DIV/0!</v>
      </c>
      <c s="299" t="str">
        <f>'Exec Summ Ref'!H85</f>
        <v>-</v>
      </c>
      <c s="296">
        <f>'Exec Summ Ref'!I85</f>
        <v>0</v>
      </c>
      <c s="327" t="e">
        <f>'Exec Summ Ref'!K85</f>
        <v>#DIV/0!</v>
      </c>
      <c s="298" t="e">
        <f>'Exec Summ Ref'!L85</f>
        <v>#DIV/0!</v>
      </c>
      <c s="299" t="str">
        <f>'Exec Summ Ref'!N85</f>
        <v>-</v>
      </c>
      <c s="296">
        <f>'Exec Summ Ref'!O85</f>
        <v>0</v>
      </c>
      <c s="327" t="e">
        <f>'Exec Summ Ref'!Q85</f>
        <v>#DIV/0!</v>
      </c>
      <c s="298" t="e">
        <f>'Exec Summ Ref'!R85</f>
        <v>#DIV/0!</v>
      </c>
      <c s="299" t="str">
        <f>'Exec Summ Ref'!T85</f>
        <v>-</v>
      </c>
      <c s="296">
        <f>'Exec Summ Ref'!U85</f>
        <v>0</v>
      </c>
      <c s="327" t="e">
        <f>'Exec Summ Ref'!W85</f>
        <v>#DIV/0!</v>
      </c>
      <c s="298" t="e">
        <f>'Exec Summ Ref'!X85</f>
        <v>#DIV/0!</v>
      </c>
      <c s="299" t="str">
        <f>'Exec Summ Ref'!Z85</f>
        <v>-</v>
      </c>
    </row>
    <row r="87" spans="1:19" s="22" customFormat="1" ht="13.9" customHeight="1">
      <c r="A87" s="171"/>
      <c s="51" t="s">
        <v>15</v>
      </c>
      <c s="121">
        <f>'Exec Summ Ref'!B86</f>
      </c>
      <c s="328">
        <f>'Exec Summ Ref'!C86</f>
        <v>0</v>
      </c>
      <c s="329" t="e">
        <f>'Exec Summ Ref'!E86</f>
        <v>#DIV/0!</v>
      </c>
      <c s="330" t="e">
        <f>'Exec Summ Ref'!F86</f>
        <v>#DIV/0!</v>
      </c>
      <c s="290" t="e">
        <f>'Exec Summ Ref'!H86</f>
        <v>#DIV/0!</v>
      </c>
      <c s="328">
        <f>'Exec Summ Ref'!I86</f>
        <v>0</v>
      </c>
      <c s="329" t="e">
        <f>'Exec Summ Ref'!K86</f>
        <v>#DIV/0!</v>
      </c>
      <c s="330" t="e">
        <f>'Exec Summ Ref'!L86</f>
        <v>#DIV/0!</v>
      </c>
      <c s="290" t="e">
        <f>'Exec Summ Ref'!N86</f>
        <v>#DIV/0!</v>
      </c>
      <c s="328">
        <f>'Exec Summ Ref'!O86</f>
        <v>0</v>
      </c>
      <c s="329" t="e">
        <f>'Exec Summ Ref'!Q86</f>
        <v>#DIV/0!</v>
      </c>
      <c s="330" t="e">
        <f>'Exec Summ Ref'!R86</f>
        <v>#DIV/0!</v>
      </c>
      <c s="290" t="e">
        <f>'Exec Summ Ref'!T86</f>
        <v>#DIV/0!</v>
      </c>
      <c s="328">
        <f>'Exec Summ Ref'!U86</f>
        <v>0</v>
      </c>
      <c s="329" t="e">
        <f>'Exec Summ Ref'!W86</f>
        <v>#DIV/0!</v>
      </c>
      <c s="330" t="e">
        <f>'Exec Summ Ref'!X86</f>
        <v>#DIV/0!</v>
      </c>
      <c s="290" t="e">
        <f>'Exec Summ Ref'!Z86</f>
        <v>#DIV/0!</v>
      </c>
    </row>
    <row r="88" spans="1:19" s="22" customFormat="1" ht="13.9" customHeight="1">
      <c r="A88" s="171"/>
      <c s="51" t="s">
        <v>5</v>
      </c>
      <c s="121">
        <f>'Exec Summ Ref'!B87</f>
      </c>
      <c s="328">
        <f>'Exec Summ Ref'!C87</f>
        <v>0</v>
      </c>
      <c s="329" t="e">
        <f>'Exec Summ Ref'!E87</f>
        <v>#DIV/0!</v>
      </c>
      <c s="330" t="e">
        <f>'Exec Summ Ref'!F87</f>
        <v>#DIV/0!</v>
      </c>
      <c s="290" t="e">
        <f>'Exec Summ Ref'!H87</f>
        <v>#DIV/0!</v>
      </c>
      <c s="328">
        <f>'Exec Summ Ref'!I87</f>
        <v>0</v>
      </c>
      <c s="329" t="e">
        <f>'Exec Summ Ref'!K87</f>
        <v>#DIV/0!</v>
      </c>
      <c s="330" t="e">
        <f>'Exec Summ Ref'!L87</f>
        <v>#DIV/0!</v>
      </c>
      <c s="290" t="e">
        <f>'Exec Summ Ref'!N87</f>
        <v>#DIV/0!</v>
      </c>
      <c s="328">
        <f>'Exec Summ Ref'!O87</f>
        <v>0</v>
      </c>
      <c s="329" t="e">
        <f>'Exec Summ Ref'!Q87</f>
        <v>#DIV/0!</v>
      </c>
      <c s="330" t="e">
        <f>'Exec Summ Ref'!R87</f>
        <v>#DIV/0!</v>
      </c>
      <c s="290" t="e">
        <f>'Exec Summ Ref'!T87</f>
        <v>#DIV/0!</v>
      </c>
      <c s="328">
        <f>'Exec Summ Ref'!U87</f>
        <v>0</v>
      </c>
      <c s="329" t="e">
        <f>'Exec Summ Ref'!W87</f>
        <v>#DIV/0!</v>
      </c>
      <c s="330" t="e">
        <f>'Exec Summ Ref'!X87</f>
        <v>#DIV/0!</v>
      </c>
      <c s="290" t="e">
        <f>'Exec Summ Ref'!Z87</f>
        <v>#DIV/0!</v>
      </c>
    </row>
    <row r="89" spans="1:19" s="22" customFormat="1" ht="13.9" customHeight="1">
      <c r="A89" s="171"/>
      <c s="51" t="s">
        <v>14</v>
      </c>
      <c s="121">
        <f>'Exec Summ Ref'!B88</f>
      </c>
      <c s="331">
        <f>'Exec Summ Ref'!C88</f>
        <v>0</v>
      </c>
      <c s="332" t="e">
        <f>'Exec Summ Ref'!E88</f>
        <v>#DIV/0!</v>
      </c>
      <c s="333" t="e">
        <f>'Exec Summ Ref'!F88</f>
        <v>#DIV/0!</v>
      </c>
      <c s="290" t="e">
        <f>'Exec Summ Ref'!H88</f>
        <v>#DIV/0!</v>
      </c>
      <c s="331">
        <f>'Exec Summ Ref'!I88</f>
        <v>0</v>
      </c>
      <c s="332" t="e">
        <f>'Exec Summ Ref'!K88</f>
        <v>#DIV/0!</v>
      </c>
      <c s="333" t="e">
        <f>'Exec Summ Ref'!L88</f>
        <v>#DIV/0!</v>
      </c>
      <c s="290" t="e">
        <f>'Exec Summ Ref'!N88</f>
        <v>#DIV/0!</v>
      </c>
      <c s="331">
        <f>'Exec Summ Ref'!O88</f>
        <v>0</v>
      </c>
      <c s="332" t="e">
        <f>'Exec Summ Ref'!Q88</f>
        <v>#DIV/0!</v>
      </c>
      <c s="333" t="e">
        <f>'Exec Summ Ref'!R88</f>
        <v>#DIV/0!</v>
      </c>
      <c s="290" t="e">
        <f>'Exec Summ Ref'!T88</f>
        <v>#DIV/0!</v>
      </c>
      <c s="331">
        <f>'Exec Summ Ref'!U88</f>
        <v>0</v>
      </c>
      <c s="332" t="e">
        <f>'Exec Summ Ref'!W88</f>
        <v>#DIV/0!</v>
      </c>
      <c s="333" t="e">
        <f>'Exec Summ Ref'!X88</f>
        <v>#DIV/0!</v>
      </c>
      <c s="290" t="e">
        <f>'Exec Summ Ref'!Z88</f>
        <v>#DIV/0!</v>
      </c>
    </row>
    <row r="90" spans="1:19" s="22" customFormat="1" ht="13.9" customHeight="1">
      <c r="A90" s="171"/>
      <c s="49" t="s">
        <v>6</v>
      </c>
      <c s="121">
        <f>'Exec Summ Ref'!B89</f>
        <v>0</v>
      </c>
      <c s="287">
        <f>'Exec Summ Ref'!C89</f>
        <v>0</v>
      </c>
      <c s="288" t="e">
        <f>'Exec Summ Ref'!E89</f>
        <v>#DIV/0!</v>
      </c>
      <c s="289" t="e">
        <f>'Exec Summ Ref'!F89</f>
        <v>#DIV/0!</v>
      </c>
      <c s="290" t="e">
        <f>'Exec Summ Ref'!H89</f>
        <v>#DIV/0!</v>
      </c>
      <c s="287">
        <f>'Exec Summ Ref'!I89</f>
        <v>0</v>
      </c>
      <c s="288" t="e">
        <f>'Exec Summ Ref'!K89</f>
        <v>#DIV/0!</v>
      </c>
      <c s="289" t="e">
        <f>'Exec Summ Ref'!L89</f>
        <v>#DIV/0!</v>
      </c>
      <c s="290" t="e">
        <f>'Exec Summ Ref'!N89</f>
        <v>#DIV/0!</v>
      </c>
      <c s="287">
        <f>'Exec Summ Ref'!O89</f>
        <v>0</v>
      </c>
      <c s="288" t="e">
        <f>'Exec Summ Ref'!Q89</f>
        <v>#DIV/0!</v>
      </c>
      <c s="289" t="e">
        <f>'Exec Summ Ref'!R89</f>
        <v>#DIV/0!</v>
      </c>
      <c s="290" t="e">
        <f>'Exec Summ Ref'!T89</f>
        <v>#DIV/0!</v>
      </c>
      <c s="287">
        <f>'Exec Summ Ref'!U89</f>
        <v>0</v>
      </c>
      <c s="288" t="e">
        <f>'Exec Summ Ref'!W89</f>
        <v>#DIV/0!</v>
      </c>
      <c s="289" t="e">
        <f>'Exec Summ Ref'!X89</f>
        <v>#DIV/0!</v>
      </c>
      <c s="290" t="e">
        <f>'Exec Summ Ref'!Z89</f>
        <v>#DIV/0!</v>
      </c>
    </row>
    <row r="91" spans="1:19" s="22" customFormat="1" ht="13.9" customHeight="1">
      <c r="A91" s="171"/>
      <c s="49" t="s">
        <v>10</v>
      </c>
      <c s="121">
        <f>'Exec Summ Ref'!B90</f>
        <v>0</v>
      </c>
      <c s="287">
        <f>'Exec Summ Ref'!C90</f>
        <v>0</v>
      </c>
      <c s="288" t="e">
        <f>'Exec Summ Ref'!E90</f>
        <v>#DIV/0!</v>
      </c>
      <c s="289" t="e">
        <f>'Exec Summ Ref'!F90</f>
        <v>#DIV/0!</v>
      </c>
      <c s="290" t="e">
        <f>'Exec Summ Ref'!H90</f>
        <v>#DIV/0!</v>
      </c>
      <c s="287">
        <f>'Exec Summ Ref'!I90</f>
        <v>0</v>
      </c>
      <c s="288" t="e">
        <f>'Exec Summ Ref'!K90</f>
        <v>#DIV/0!</v>
      </c>
      <c s="289" t="e">
        <f>'Exec Summ Ref'!L90</f>
        <v>#DIV/0!</v>
      </c>
      <c s="290" t="e">
        <f>'Exec Summ Ref'!N90</f>
        <v>#DIV/0!</v>
      </c>
      <c s="287">
        <f>'Exec Summ Ref'!O90</f>
        <v>0</v>
      </c>
      <c s="288" t="e">
        <f>'Exec Summ Ref'!Q90</f>
        <v>#DIV/0!</v>
      </c>
      <c s="289" t="e">
        <f>'Exec Summ Ref'!R90</f>
        <v>#DIV/0!</v>
      </c>
      <c s="290" t="e">
        <f>'Exec Summ Ref'!T90</f>
        <v>#DIV/0!</v>
      </c>
      <c s="287">
        <f>'Exec Summ Ref'!U90</f>
        <v>0</v>
      </c>
      <c s="288" t="e">
        <f>'Exec Summ Ref'!W90</f>
        <v>#DIV/0!</v>
      </c>
      <c s="289" t="e">
        <f>'Exec Summ Ref'!X90</f>
        <v>#DIV/0!</v>
      </c>
      <c s="290" t="e">
        <f>'Exec Summ Ref'!Z90</f>
        <v>#DIV/0!</v>
      </c>
    </row>
    <row r="92" spans="1:19" s="22" customFormat="1" ht="13.9" customHeight="1">
      <c r="A92" s="171"/>
      <c s="49" t="s">
        <v>108</v>
      </c>
      <c s="121">
        <f>'Exec Summ Ref'!B91</f>
        <v>0</v>
      </c>
      <c s="287">
        <f>'Exec Summ Ref'!C91</f>
        <v>0</v>
      </c>
      <c s="288" t="e">
        <f>'Exec Summ Ref'!E91</f>
        <v>#DIV/0!</v>
      </c>
      <c s="289" t="e">
        <f>'Exec Summ Ref'!F91</f>
        <v>#DIV/0!</v>
      </c>
      <c s="290" t="e">
        <f>'Exec Summ Ref'!H91</f>
        <v>#DIV/0!</v>
      </c>
      <c s="287">
        <f>'Exec Summ Ref'!I91</f>
        <v>0</v>
      </c>
      <c s="288" t="e">
        <f>'Exec Summ Ref'!K91</f>
        <v>#DIV/0!</v>
      </c>
      <c s="289" t="e">
        <f>'Exec Summ Ref'!L91</f>
        <v>#DIV/0!</v>
      </c>
      <c s="290" t="e">
        <f>'Exec Summ Ref'!N91</f>
        <v>#DIV/0!</v>
      </c>
      <c s="287">
        <f>'Exec Summ Ref'!O91</f>
        <v>0</v>
      </c>
      <c s="288" t="e">
        <f>'Exec Summ Ref'!Q91</f>
        <v>#DIV/0!</v>
      </c>
      <c s="289" t="e">
        <f>'Exec Summ Ref'!R91</f>
        <v>#DIV/0!</v>
      </c>
      <c s="290" t="e">
        <f>'Exec Summ Ref'!T91</f>
        <v>#DIV/0!</v>
      </c>
      <c s="287">
        <f>'Exec Summ Ref'!U91</f>
        <v>0</v>
      </c>
      <c s="288" t="e">
        <f>'Exec Summ Ref'!W91</f>
        <v>#DIV/0!</v>
      </c>
      <c s="289" t="e">
        <f>'Exec Summ Ref'!X91</f>
        <v>#DIV/0!</v>
      </c>
      <c s="290" t="e">
        <f>'Exec Summ Ref'!Z91</f>
        <v>#DIV/0!</v>
      </c>
    </row>
    <row r="93" spans="1:19" s="22" customFormat="1" ht="13.9" customHeight="1">
      <c r="A93" s="171"/>
      <c s="49" t="s">
        <v>109</v>
      </c>
      <c s="121">
        <f>'Exec Summ Ref'!B92</f>
        <v>0</v>
      </c>
      <c s="287">
        <f>'Exec Summ Ref'!C92</f>
        <v>0</v>
      </c>
      <c s="288" t="e">
        <f>'Exec Summ Ref'!E92</f>
        <v>#DIV/0!</v>
      </c>
      <c s="289" t="e">
        <f>'Exec Summ Ref'!F92</f>
        <v>#DIV/0!</v>
      </c>
      <c s="290" t="e">
        <f>'Exec Summ Ref'!H92</f>
        <v>#DIV/0!</v>
      </c>
      <c s="287">
        <f>'Exec Summ Ref'!I92</f>
        <v>0</v>
      </c>
      <c s="288" t="e">
        <f>'Exec Summ Ref'!K92</f>
        <v>#DIV/0!</v>
      </c>
      <c s="289" t="e">
        <f>'Exec Summ Ref'!L92</f>
        <v>#DIV/0!</v>
      </c>
      <c s="290" t="e">
        <f>'Exec Summ Ref'!N92</f>
        <v>#DIV/0!</v>
      </c>
      <c s="287">
        <f>'Exec Summ Ref'!O92</f>
        <v>0</v>
      </c>
      <c s="288" t="e">
        <f>'Exec Summ Ref'!Q92</f>
        <v>#DIV/0!</v>
      </c>
      <c s="289" t="e">
        <f>'Exec Summ Ref'!R92</f>
        <v>#DIV/0!</v>
      </c>
      <c s="290" t="e">
        <f>'Exec Summ Ref'!T92</f>
        <v>#DIV/0!</v>
      </c>
      <c s="287">
        <f>'Exec Summ Ref'!U92</f>
        <v>0</v>
      </c>
      <c s="288" t="e">
        <f>'Exec Summ Ref'!W92</f>
        <v>#DIV/0!</v>
      </c>
      <c s="289" t="e">
        <f>'Exec Summ Ref'!X92</f>
        <v>#DIV/0!</v>
      </c>
      <c s="290" t="e">
        <f>'Exec Summ Ref'!Z92</f>
        <v>#DIV/0!</v>
      </c>
    </row>
    <row r="94" spans="1:19" s="22" customFormat="1" ht="13.9" customHeight="1">
      <c r="A94" s="171"/>
      <c s="49" t="s">
        <v>75</v>
      </c>
      <c s="121">
        <f>'Exec Summ Ref'!B93</f>
        <v>0</v>
      </c>
      <c s="287">
        <f>'Exec Summ Ref'!C93</f>
        <v>0</v>
      </c>
      <c s="288" t="e">
        <f>'Exec Summ Ref'!E93</f>
        <v>#DIV/0!</v>
      </c>
      <c s="289" t="e">
        <f>'Exec Summ Ref'!F93</f>
        <v>#DIV/0!</v>
      </c>
      <c s="290" t="e">
        <f>'Exec Summ Ref'!H93</f>
        <v>#DIV/0!</v>
      </c>
      <c s="287">
        <f>'Exec Summ Ref'!I93</f>
        <v>0</v>
      </c>
      <c s="288" t="e">
        <f>'Exec Summ Ref'!K93</f>
        <v>#DIV/0!</v>
      </c>
      <c s="289" t="e">
        <f>'Exec Summ Ref'!L93</f>
        <v>#DIV/0!</v>
      </c>
      <c s="290" t="e">
        <f>'Exec Summ Ref'!N93</f>
        <v>#DIV/0!</v>
      </c>
      <c s="287">
        <f>'Exec Summ Ref'!O93</f>
        <v>0</v>
      </c>
      <c s="288" t="e">
        <f>'Exec Summ Ref'!Q93</f>
        <v>#DIV/0!</v>
      </c>
      <c s="289" t="e">
        <f>'Exec Summ Ref'!R93</f>
        <v>#DIV/0!</v>
      </c>
      <c s="290" t="e">
        <f>'Exec Summ Ref'!T93</f>
        <v>#DIV/0!</v>
      </c>
      <c s="287">
        <f>'Exec Summ Ref'!U93</f>
        <v>0</v>
      </c>
      <c s="288" t="e">
        <f>'Exec Summ Ref'!W93</f>
        <v>#DIV/0!</v>
      </c>
      <c s="289" t="e">
        <f>'Exec Summ Ref'!X93</f>
        <v>#DIV/0!</v>
      </c>
      <c s="290" t="e">
        <f>'Exec Summ Ref'!Z93</f>
        <v>#DIV/0!</v>
      </c>
    </row>
    <row r="95" spans="1:19" s="22" customFormat="1" ht="13.9" customHeight="1">
      <c r="A95" s="171"/>
      <c s="49" t="s">
        <v>12</v>
      </c>
      <c s="121">
        <f>'Exec Summ Ref'!B94</f>
        <v>0</v>
      </c>
      <c s="287">
        <f>'Exec Summ Ref'!C94</f>
        <v>0</v>
      </c>
      <c s="288" t="e">
        <f>'Exec Summ Ref'!E94</f>
        <v>#DIV/0!</v>
      </c>
      <c s="289" t="e">
        <f>'Exec Summ Ref'!F94</f>
        <v>#DIV/0!</v>
      </c>
      <c s="290" t="e">
        <f>'Exec Summ Ref'!H94</f>
        <v>#DIV/0!</v>
      </c>
      <c s="287">
        <f>'Exec Summ Ref'!I94</f>
        <v>0</v>
      </c>
      <c s="288" t="e">
        <f>'Exec Summ Ref'!K94</f>
        <v>#DIV/0!</v>
      </c>
      <c s="289" t="e">
        <f>'Exec Summ Ref'!L94</f>
        <v>#DIV/0!</v>
      </c>
      <c s="290" t="e">
        <f>'Exec Summ Ref'!N94</f>
        <v>#DIV/0!</v>
      </c>
      <c s="287">
        <f>'Exec Summ Ref'!O94</f>
        <v>0</v>
      </c>
      <c s="288" t="e">
        <f>'Exec Summ Ref'!Q94</f>
        <v>#DIV/0!</v>
      </c>
      <c s="289" t="e">
        <f>'Exec Summ Ref'!R94</f>
        <v>#DIV/0!</v>
      </c>
      <c s="290" t="e">
        <f>'Exec Summ Ref'!T94</f>
        <v>#DIV/0!</v>
      </c>
      <c s="287">
        <f>'Exec Summ Ref'!U94</f>
        <v>0</v>
      </c>
      <c s="288" t="e">
        <f>'Exec Summ Ref'!W94</f>
        <v>#DIV/0!</v>
      </c>
      <c s="289" t="e">
        <f>'Exec Summ Ref'!X94</f>
        <v>#DIV/0!</v>
      </c>
      <c s="290" t="e">
        <f>'Exec Summ Ref'!Z94</f>
        <v>#DIV/0!</v>
      </c>
    </row>
    <row r="96" spans="1:19" s="22" customFormat="1" ht="13.9" customHeight="1">
      <c r="A96" s="171"/>
      <c s="49" t="s">
        <v>13</v>
      </c>
      <c s="121">
        <f>'Exec Summ Ref'!B95</f>
        <v>0</v>
      </c>
      <c s="287">
        <f>'Exec Summ Ref'!C95</f>
        <v>0</v>
      </c>
      <c s="288" t="e">
        <f>'Exec Summ Ref'!E95</f>
        <v>#DIV/0!</v>
      </c>
      <c s="289" t="e">
        <f>'Exec Summ Ref'!F95</f>
        <v>#DIV/0!</v>
      </c>
      <c s="290" t="e">
        <f>'Exec Summ Ref'!H95</f>
        <v>#DIV/0!</v>
      </c>
      <c s="287">
        <f>'Exec Summ Ref'!I95</f>
        <v>0</v>
      </c>
      <c s="288" t="e">
        <f>'Exec Summ Ref'!K95</f>
        <v>#DIV/0!</v>
      </c>
      <c s="289" t="e">
        <f>'Exec Summ Ref'!L95</f>
        <v>#DIV/0!</v>
      </c>
      <c s="290" t="e">
        <f>'Exec Summ Ref'!N95</f>
        <v>#DIV/0!</v>
      </c>
      <c s="287">
        <f>'Exec Summ Ref'!O95</f>
        <v>0</v>
      </c>
      <c s="288" t="e">
        <f>'Exec Summ Ref'!Q95</f>
        <v>#DIV/0!</v>
      </c>
      <c s="289" t="e">
        <f>'Exec Summ Ref'!R95</f>
        <v>#DIV/0!</v>
      </c>
      <c s="290" t="e">
        <f>'Exec Summ Ref'!T95</f>
        <v>#DIV/0!</v>
      </c>
      <c s="287">
        <f>'Exec Summ Ref'!U95</f>
        <v>0</v>
      </c>
      <c s="288" t="e">
        <f>'Exec Summ Ref'!W95</f>
        <v>#DIV/0!</v>
      </c>
      <c s="289" t="e">
        <f>'Exec Summ Ref'!X95</f>
        <v>#DIV/0!</v>
      </c>
      <c s="290" t="e">
        <f>'Exec Summ Ref'!Z95</f>
        <v>#DIV/0!</v>
      </c>
    </row>
    <row r="97" spans="1:19" s="22" customFormat="1" ht="13.9" customHeight="1">
      <c r="A97" s="171"/>
      <c s="49" t="s">
        <v>209</v>
      </c>
      <c s="121">
        <f>'Exec Summ Ref'!B96</f>
        <v>0</v>
      </c>
      <c s="287">
        <f>'Exec Summ Ref'!C96</f>
        <v>0</v>
      </c>
      <c s="288" t="e">
        <f>'Exec Summ Ref'!E96</f>
        <v>#DIV/0!</v>
      </c>
      <c s="289" t="e">
        <f>'Exec Summ Ref'!F96</f>
        <v>#DIV/0!</v>
      </c>
      <c s="290" t="e">
        <f>'Exec Summ Ref'!H96</f>
        <v>#DIV/0!</v>
      </c>
      <c s="287">
        <f>'Exec Summ Ref'!I96</f>
        <v>0</v>
      </c>
      <c s="288" t="e">
        <f>'Exec Summ Ref'!K96</f>
        <v>#DIV/0!</v>
      </c>
      <c s="289" t="e">
        <f>'Exec Summ Ref'!L96</f>
        <v>#DIV/0!</v>
      </c>
      <c s="290" t="e">
        <f>'Exec Summ Ref'!N96</f>
        <v>#DIV/0!</v>
      </c>
      <c s="287">
        <f>'Exec Summ Ref'!O96</f>
        <v>0</v>
      </c>
      <c s="288" t="e">
        <f>'Exec Summ Ref'!Q96</f>
        <v>#DIV/0!</v>
      </c>
      <c s="289" t="e">
        <f>'Exec Summ Ref'!R96</f>
        <v>#DIV/0!</v>
      </c>
      <c s="290" t="e">
        <f>'Exec Summ Ref'!T96</f>
        <v>#DIV/0!</v>
      </c>
      <c s="287">
        <f>'Exec Summ Ref'!U96</f>
        <v>0</v>
      </c>
      <c s="288" t="e">
        <f>'Exec Summ Ref'!W96</f>
        <v>#DIV/0!</v>
      </c>
      <c s="289" t="e">
        <f>'Exec Summ Ref'!X96</f>
        <v>#DIV/0!</v>
      </c>
      <c s="290" t="e">
        <f>'Exec Summ Ref'!Z96</f>
        <v>#DIV/0!</v>
      </c>
    </row>
    <row r="98" spans="1:19" s="22" customFormat="1" ht="13.9" customHeight="1">
      <c r="A98" s="171"/>
      <c s="49" t="s">
        <v>11</v>
      </c>
      <c s="121">
        <f>'Exec Summ Ref'!B97</f>
        <v>0</v>
      </c>
      <c s="287">
        <f>'Exec Summ Ref'!C97</f>
        <v>0</v>
      </c>
      <c s="288" t="e">
        <f>'Exec Summ Ref'!E97</f>
        <v>#DIV/0!</v>
      </c>
      <c s="289" t="e">
        <f>'Exec Summ Ref'!F97</f>
        <v>#DIV/0!</v>
      </c>
      <c s="290" t="e">
        <f>'Exec Summ Ref'!H97</f>
        <v>#DIV/0!</v>
      </c>
      <c s="287">
        <f>'Exec Summ Ref'!I97</f>
        <v>0</v>
      </c>
      <c s="288" t="e">
        <f>'Exec Summ Ref'!K97</f>
        <v>#DIV/0!</v>
      </c>
      <c s="289" t="e">
        <f>'Exec Summ Ref'!L97</f>
        <v>#DIV/0!</v>
      </c>
      <c s="290" t="e">
        <f>'Exec Summ Ref'!N97</f>
        <v>#DIV/0!</v>
      </c>
      <c s="287">
        <f>'Exec Summ Ref'!O97</f>
        <v>0</v>
      </c>
      <c s="288" t="e">
        <f>'Exec Summ Ref'!Q97</f>
        <v>#DIV/0!</v>
      </c>
      <c s="289" t="e">
        <f>'Exec Summ Ref'!R97</f>
        <v>#DIV/0!</v>
      </c>
      <c s="290" t="e">
        <f>'Exec Summ Ref'!T97</f>
        <v>#DIV/0!</v>
      </c>
      <c s="287">
        <f>'Exec Summ Ref'!U97</f>
        <v>0</v>
      </c>
      <c s="288" t="e">
        <f>'Exec Summ Ref'!W97</f>
        <v>#DIV/0!</v>
      </c>
      <c s="289" t="e">
        <f>'Exec Summ Ref'!X97</f>
        <v>#DIV/0!</v>
      </c>
      <c s="290" t="e">
        <f>'Exec Summ Ref'!Z97</f>
        <v>#DIV/0!</v>
      </c>
    </row>
    <row r="99" spans="1:19" s="22" customFormat="1" ht="13.9" customHeight="1">
      <c r="A99" s="171"/>
      <c s="49" t="s">
        <v>234</v>
      </c>
      <c s="121">
        <f>'Exec Summ Ref'!B98</f>
        <v>0</v>
      </c>
      <c s="287">
        <f>'Exec Summ Ref'!C98</f>
        <v>0</v>
      </c>
      <c s="288" t="e">
        <f>'Exec Summ Ref'!E98</f>
        <v>#DIV/0!</v>
      </c>
      <c s="289" t="e">
        <f>'Exec Summ Ref'!F98</f>
        <v>#DIV/0!</v>
      </c>
      <c s="290" t="e">
        <f>'Exec Summ Ref'!H98</f>
        <v>#DIV/0!</v>
      </c>
      <c s="287">
        <f>'Exec Summ Ref'!I98</f>
        <v>0</v>
      </c>
      <c s="288" t="e">
        <f>'Exec Summ Ref'!K98</f>
        <v>#DIV/0!</v>
      </c>
      <c s="289" t="e">
        <f>'Exec Summ Ref'!L98</f>
        <v>#DIV/0!</v>
      </c>
      <c s="290" t="e">
        <f>'Exec Summ Ref'!N98</f>
        <v>#DIV/0!</v>
      </c>
      <c s="287">
        <f>'Exec Summ Ref'!O98</f>
        <v>0</v>
      </c>
      <c s="288" t="e">
        <f>'Exec Summ Ref'!Q98</f>
        <v>#DIV/0!</v>
      </c>
      <c s="289" t="e">
        <f>'Exec Summ Ref'!R98</f>
        <v>#DIV/0!</v>
      </c>
      <c s="290" t="e">
        <f>'Exec Summ Ref'!T98</f>
        <v>#DIV/0!</v>
      </c>
      <c s="287">
        <f>'Exec Summ Ref'!U98</f>
        <v>0</v>
      </c>
      <c s="288" t="e">
        <f>'Exec Summ Ref'!W98</f>
        <v>#DIV/0!</v>
      </c>
      <c s="289" t="e">
        <f>'Exec Summ Ref'!X98</f>
        <v>#DIV/0!</v>
      </c>
      <c s="290" t="e">
        <f>'Exec Summ Ref'!Z98</f>
        <v>#DIV/0!</v>
      </c>
    </row>
    <row r="100" spans="1:19" s="22" customFormat="1" ht="13.9" customHeight="1">
      <c r="A100" s="171"/>
      <c s="49" t="s">
        <v>110</v>
      </c>
      <c s="121">
        <f>'Exec Summ Ref'!B99</f>
        <v>0</v>
      </c>
      <c s="287">
        <f>'Exec Summ Ref'!C99</f>
        <v>0</v>
      </c>
      <c s="288" t="e">
        <f>'Exec Summ Ref'!E99</f>
        <v>#DIV/0!</v>
      </c>
      <c s="289" t="e">
        <f>'Exec Summ Ref'!F99</f>
        <v>#DIV/0!</v>
      </c>
      <c s="290" t="e">
        <f>'Exec Summ Ref'!H99</f>
        <v>#DIV/0!</v>
      </c>
      <c s="287">
        <f>'Exec Summ Ref'!I99</f>
        <v>0</v>
      </c>
      <c s="288" t="e">
        <f>'Exec Summ Ref'!K99</f>
        <v>#DIV/0!</v>
      </c>
      <c s="289" t="e">
        <f>'Exec Summ Ref'!L99</f>
        <v>#DIV/0!</v>
      </c>
      <c s="290" t="e">
        <f>'Exec Summ Ref'!N99</f>
        <v>#DIV/0!</v>
      </c>
      <c s="287">
        <f>'Exec Summ Ref'!O99</f>
        <v>0</v>
      </c>
      <c s="288" t="e">
        <f>'Exec Summ Ref'!Q99</f>
        <v>#DIV/0!</v>
      </c>
      <c s="289" t="e">
        <f>'Exec Summ Ref'!R99</f>
        <v>#DIV/0!</v>
      </c>
      <c s="290" t="e">
        <f>'Exec Summ Ref'!T99</f>
        <v>#DIV/0!</v>
      </c>
      <c s="287">
        <f>'Exec Summ Ref'!U99</f>
        <v>0</v>
      </c>
      <c s="288" t="e">
        <f>'Exec Summ Ref'!W99</f>
        <v>#DIV/0!</v>
      </c>
      <c s="289" t="e">
        <f>'Exec Summ Ref'!X99</f>
        <v>#DIV/0!</v>
      </c>
      <c s="290" t="e">
        <f>'Exec Summ Ref'!Z99</f>
        <v>#DIV/0!</v>
      </c>
    </row>
    <row r="101" spans="1:19" s="22" customFormat="1" ht="13.9" customHeight="1">
      <c r="A101" s="171"/>
      <c s="49" t="s">
        <v>106</v>
      </c>
      <c s="121">
        <f>'Exec Summ Ref'!B100</f>
        <v>0</v>
      </c>
      <c s="287">
        <f>'Exec Summ Ref'!C100</f>
        <v>0</v>
      </c>
      <c s="288" t="e">
        <f>'Exec Summ Ref'!E100</f>
        <v>#DIV/0!</v>
      </c>
      <c s="289" t="e">
        <f>'Exec Summ Ref'!F100</f>
        <v>#DIV/0!</v>
      </c>
      <c s="290" t="e">
        <f>'Exec Summ Ref'!H100</f>
        <v>#DIV/0!</v>
      </c>
      <c s="287">
        <f>'Exec Summ Ref'!I100</f>
        <v>0</v>
      </c>
      <c s="288" t="e">
        <f>'Exec Summ Ref'!K100</f>
        <v>#DIV/0!</v>
      </c>
      <c s="289" t="e">
        <f>'Exec Summ Ref'!L100</f>
        <v>#DIV/0!</v>
      </c>
      <c s="290" t="e">
        <f>'Exec Summ Ref'!N100</f>
        <v>#DIV/0!</v>
      </c>
      <c s="287">
        <f>'Exec Summ Ref'!O100</f>
        <v>0</v>
      </c>
      <c s="288" t="e">
        <f>'Exec Summ Ref'!Q100</f>
        <v>#DIV/0!</v>
      </c>
      <c s="289" t="e">
        <f>'Exec Summ Ref'!R100</f>
        <v>#DIV/0!</v>
      </c>
      <c s="290" t="e">
        <f>'Exec Summ Ref'!T100</f>
        <v>#DIV/0!</v>
      </c>
      <c s="287">
        <f>'Exec Summ Ref'!U100</f>
        <v>0</v>
      </c>
      <c s="288" t="e">
        <f>'Exec Summ Ref'!W100</f>
        <v>#DIV/0!</v>
      </c>
      <c s="289" t="e">
        <f>'Exec Summ Ref'!X100</f>
        <v>#DIV/0!</v>
      </c>
      <c s="290" t="e">
        <f>'Exec Summ Ref'!Z100</f>
        <v>#DIV/0!</v>
      </c>
    </row>
    <row r="102" spans="1:19" s="22" customFormat="1" ht="13.9" customHeight="1">
      <c r="A102" s="171"/>
      <c s="49" t="s">
        <v>94</v>
      </c>
      <c s="121">
        <f>'Exec Summ Ref'!B101</f>
        <v>0</v>
      </c>
      <c s="287">
        <f>'Exec Summ Ref'!C101</f>
        <v>0</v>
      </c>
      <c s="288" t="e">
        <f>'Exec Summ Ref'!E101</f>
        <v>#DIV/0!</v>
      </c>
      <c s="289" t="e">
        <f>'Exec Summ Ref'!F101</f>
        <v>#DIV/0!</v>
      </c>
      <c s="290" t="e">
        <f>'Exec Summ Ref'!H101</f>
        <v>#DIV/0!</v>
      </c>
      <c s="287">
        <f>'Exec Summ Ref'!I101</f>
        <v>0</v>
      </c>
      <c s="288" t="e">
        <f>'Exec Summ Ref'!K101</f>
        <v>#DIV/0!</v>
      </c>
      <c s="289" t="e">
        <f>'Exec Summ Ref'!L101</f>
        <v>#DIV/0!</v>
      </c>
      <c s="290" t="e">
        <f>'Exec Summ Ref'!N101</f>
        <v>#DIV/0!</v>
      </c>
      <c s="287">
        <f>'Exec Summ Ref'!O101</f>
        <v>0</v>
      </c>
      <c s="288" t="e">
        <f>'Exec Summ Ref'!Q101</f>
        <v>#DIV/0!</v>
      </c>
      <c s="289" t="e">
        <f>'Exec Summ Ref'!R101</f>
        <v>#DIV/0!</v>
      </c>
      <c s="290" t="e">
        <f>'Exec Summ Ref'!T101</f>
        <v>#DIV/0!</v>
      </c>
      <c s="287">
        <f>'Exec Summ Ref'!U101</f>
        <v>0</v>
      </c>
      <c s="288" t="e">
        <f>'Exec Summ Ref'!W101</f>
        <v>#DIV/0!</v>
      </c>
      <c s="289" t="e">
        <f>'Exec Summ Ref'!X101</f>
        <v>#DIV/0!</v>
      </c>
      <c s="290" t="e">
        <f>'Exec Summ Ref'!Z101</f>
        <v>#DIV/0!</v>
      </c>
    </row>
    <row r="103" spans="1:19" s="22" customFormat="1" ht="13.9" customHeight="1">
      <c r="A103" s="171"/>
      <c s="49" t="s">
        <v>216</v>
      </c>
      <c s="121">
        <f>'Exec Summ Ref'!B102</f>
        <v>0</v>
      </c>
      <c s="287">
        <f>'Exec Summ Ref'!C102</f>
        <v>0</v>
      </c>
      <c s="288" t="e">
        <f>'Exec Summ Ref'!E102</f>
        <v>#DIV/0!</v>
      </c>
      <c s="289" t="e">
        <f>'Exec Summ Ref'!F102</f>
        <v>#DIV/0!</v>
      </c>
      <c s="290" t="e">
        <f>'Exec Summ Ref'!H102</f>
        <v>#DIV/0!</v>
      </c>
      <c s="287">
        <f>'Exec Summ Ref'!I102</f>
        <v>0</v>
      </c>
      <c s="288" t="e">
        <f>'Exec Summ Ref'!K102</f>
        <v>#DIV/0!</v>
      </c>
      <c s="289" t="e">
        <f>'Exec Summ Ref'!L102</f>
        <v>#DIV/0!</v>
      </c>
      <c s="290" t="e">
        <f>'Exec Summ Ref'!N102</f>
        <v>#DIV/0!</v>
      </c>
      <c s="287">
        <f>'Exec Summ Ref'!O102</f>
        <v>0</v>
      </c>
      <c s="288" t="e">
        <f>'Exec Summ Ref'!Q102</f>
        <v>#DIV/0!</v>
      </c>
      <c s="289" t="e">
        <f>'Exec Summ Ref'!R102</f>
        <v>#DIV/0!</v>
      </c>
      <c s="290" t="e">
        <f>'Exec Summ Ref'!T102</f>
        <v>#DIV/0!</v>
      </c>
      <c s="287">
        <f>'Exec Summ Ref'!U102</f>
        <v>0</v>
      </c>
      <c s="288" t="e">
        <f>'Exec Summ Ref'!W102</f>
        <v>#DIV/0!</v>
      </c>
      <c s="289" t="e">
        <f>'Exec Summ Ref'!X102</f>
        <v>#DIV/0!</v>
      </c>
      <c s="290" t="e">
        <f>'Exec Summ Ref'!Z102</f>
        <v>#DIV/0!</v>
      </c>
    </row>
    <row r="104" spans="1:19" s="22" customFormat="1" ht="13.9" customHeight="1">
      <c r="A104" s="171"/>
      <c s="98" t="s">
        <v>19</v>
      </c>
      <c s="165" t="str">
        <f>'Exec Summ Ref'!B103</f>
        <v>FORMULA</v>
      </c>
      <c s="301">
        <f>'Exec Summ Ref'!C103</f>
        <v>0</v>
      </c>
      <c s="302" t="e">
        <f>'Exec Summ Ref'!E103</f>
        <v>#DIV/0!</v>
      </c>
      <c s="303" t="e">
        <f>'Exec Summ Ref'!F103</f>
        <v>#DIV/0!</v>
      </c>
      <c s="291" t="e">
        <f>'Exec Summ Ref'!H103</f>
        <v>#DIV/0!</v>
      </c>
      <c s="301">
        <f>'Exec Summ Ref'!I103</f>
        <v>0</v>
      </c>
      <c s="302" t="e">
        <f>'Exec Summ Ref'!K103</f>
        <v>#DIV/0!</v>
      </c>
      <c s="303" t="e">
        <f>'Exec Summ Ref'!L103</f>
        <v>#DIV/0!</v>
      </c>
      <c s="291" t="e">
        <f>'Exec Summ Ref'!N103</f>
        <v>#DIV/0!</v>
      </c>
      <c s="301">
        <f>'Exec Summ Ref'!O103</f>
        <v>0</v>
      </c>
      <c s="302" t="e">
        <f>'Exec Summ Ref'!Q103</f>
        <v>#DIV/0!</v>
      </c>
      <c s="303" t="e">
        <f>'Exec Summ Ref'!R103</f>
        <v>#DIV/0!</v>
      </c>
      <c s="291" t="e">
        <f>'Exec Summ Ref'!T103</f>
        <v>#DIV/0!</v>
      </c>
      <c s="301">
        <f>'Exec Summ Ref'!U103</f>
        <v>0</v>
      </c>
      <c s="302" t="e">
        <f>'Exec Summ Ref'!W103</f>
        <v>#DIV/0!</v>
      </c>
      <c s="303" t="e">
        <f>'Exec Summ Ref'!X103</f>
        <v>#DIV/0!</v>
      </c>
      <c s="291" t="e">
        <f>'Exec Summ Ref'!Z103</f>
        <v>#DIV/0!</v>
      </c>
    </row>
    <row r="105" spans="1:19" s="22" customFormat="1" ht="13.9" customHeight="1">
      <c r="A105" s="171"/>
      <c s="38"/>
      <c s="120"/>
      <c s="321"/>
      <c s="322"/>
      <c s="334"/>
      <c s="335"/>
      <c s="321"/>
      <c s="322"/>
      <c s="334"/>
      <c s="335"/>
      <c s="321"/>
      <c s="322"/>
      <c s="334"/>
      <c s="335"/>
      <c s="321"/>
      <c s="322"/>
      <c s="334"/>
      <c s="335"/>
    </row>
    <row r="106" spans="1:19" s="22" customFormat="1" ht="13.9" customHeight="1">
      <c r="A106" s="171"/>
      <c s="30" t="s">
        <v>207</v>
      </c>
      <c s="117"/>
      <c s="338"/>
      <c s="339"/>
      <c s="340" t="s">
        <v>214</v>
      </c>
      <c s="326"/>
      <c s="338"/>
      <c s="339"/>
      <c s="340" t="s">
        <v>214</v>
      </c>
      <c s="326"/>
      <c s="338"/>
      <c s="339"/>
      <c s="340" t="s">
        <v>214</v>
      </c>
      <c s="326"/>
      <c s="338"/>
      <c s="339"/>
      <c s="340" t="s">
        <v>214</v>
      </c>
      <c s="326"/>
    </row>
    <row r="107" spans="1:19" s="22" customFormat="1" ht="13.9" customHeight="1">
      <c r="A107" s="171"/>
      <c s="205" t="s">
        <v>74</v>
      </c>
      <c s="206">
        <f>'Exec Summ Ref'!B106</f>
        <v>0</v>
      </c>
      <c s="341">
        <f>'Exec Summ Ref'!C106</f>
        <v>0</v>
      </c>
      <c s="327" t="e">
        <f>'Exec Summ Ref'!E106</f>
        <v>#DIV/0!</v>
      </c>
      <c s="342" t="e">
        <f>'Exec Summ Ref'!F106</f>
        <v>#DIV/0!</v>
      </c>
      <c s="299" t="str">
        <f>'Exec Summ Ref'!H106</f>
        <v>-</v>
      </c>
      <c s="341">
        <f>'Exec Summ Ref'!I106</f>
        <v>0</v>
      </c>
      <c s="327" t="e">
        <f>'Exec Summ Ref'!K106</f>
        <v>#DIV/0!</v>
      </c>
      <c s="342" t="e">
        <f>'Exec Summ Ref'!L106</f>
        <v>#DIV/0!</v>
      </c>
      <c s="299" t="str">
        <f>'Exec Summ Ref'!N106</f>
        <v>-</v>
      </c>
      <c s="341">
        <f>'Exec Summ Ref'!O106</f>
        <v>0</v>
      </c>
      <c s="327" t="e">
        <f>'Exec Summ Ref'!Q106</f>
        <v>#DIV/0!</v>
      </c>
      <c s="342" t="e">
        <f>'Exec Summ Ref'!R106</f>
        <v>#DIV/0!</v>
      </c>
      <c s="299" t="str">
        <f>'Exec Summ Ref'!T106</f>
        <v>-</v>
      </c>
      <c s="341">
        <f>'Exec Summ Ref'!U106</f>
        <v>0</v>
      </c>
      <c s="327" t="e">
        <f>'Exec Summ Ref'!W106</f>
        <v>#DIV/0!</v>
      </c>
      <c s="342" t="e">
        <f>'Exec Summ Ref'!X106</f>
        <v>#DIV/0!</v>
      </c>
      <c s="299" t="str">
        <f>'Exec Summ Ref'!Z106</f>
        <v>-</v>
      </c>
    </row>
    <row r="108" spans="1:19" s="22" customFormat="1" ht="13.9" customHeight="1">
      <c r="A108" s="171"/>
      <c s="51" t="s">
        <v>15</v>
      </c>
      <c s="121">
        <f>'Exec Summ Ref'!B107</f>
        <v>0</v>
      </c>
      <c s="328">
        <f>'Exec Summ Ref'!C107</f>
        <v>0</v>
      </c>
      <c s="329" t="e">
        <f>'Exec Summ Ref'!E107</f>
        <v>#DIV/0!</v>
      </c>
      <c s="330" t="e">
        <f>'Exec Summ Ref'!F107</f>
        <v>#DIV/0!</v>
      </c>
      <c s="290" t="e">
        <f>'Exec Summ Ref'!H107</f>
        <v>#DIV/0!</v>
      </c>
      <c s="328">
        <f>'Exec Summ Ref'!I107</f>
        <v>0</v>
      </c>
      <c s="329" t="e">
        <f>'Exec Summ Ref'!K107</f>
        <v>#DIV/0!</v>
      </c>
      <c s="330" t="e">
        <f>'Exec Summ Ref'!L107</f>
        <v>#DIV/0!</v>
      </c>
      <c s="290" t="e">
        <f>'Exec Summ Ref'!N107</f>
        <v>#DIV/0!</v>
      </c>
      <c s="328">
        <f>'Exec Summ Ref'!O107</f>
        <v>0</v>
      </c>
      <c s="329" t="e">
        <f>'Exec Summ Ref'!Q107</f>
        <v>#DIV/0!</v>
      </c>
      <c s="330" t="e">
        <f>'Exec Summ Ref'!R107</f>
        <v>#DIV/0!</v>
      </c>
      <c s="290" t="e">
        <f>'Exec Summ Ref'!T107</f>
        <v>#DIV/0!</v>
      </c>
      <c s="328">
        <f>'Exec Summ Ref'!U107</f>
        <v>0</v>
      </c>
      <c s="329" t="e">
        <f>'Exec Summ Ref'!W107</f>
        <v>#DIV/0!</v>
      </c>
      <c s="330" t="e">
        <f>'Exec Summ Ref'!X107</f>
        <v>#DIV/0!</v>
      </c>
      <c s="290" t="e">
        <f>'Exec Summ Ref'!Z107</f>
        <v>#DIV/0!</v>
      </c>
    </row>
    <row r="109" spans="1:19" s="22" customFormat="1" ht="13.9" customHeight="1">
      <c r="A109" s="171"/>
      <c s="51" t="s">
        <v>5</v>
      </c>
      <c s="121">
        <f>'Exec Summ Ref'!B108</f>
        <v>0</v>
      </c>
      <c s="328">
        <f>'Exec Summ Ref'!C108</f>
        <v>0</v>
      </c>
      <c s="329" t="e">
        <f>'Exec Summ Ref'!E108</f>
        <v>#DIV/0!</v>
      </c>
      <c s="330" t="e">
        <f>'Exec Summ Ref'!F108</f>
        <v>#DIV/0!</v>
      </c>
      <c s="290" t="e">
        <f>'Exec Summ Ref'!H108</f>
        <v>#DIV/0!</v>
      </c>
      <c s="328">
        <f>'Exec Summ Ref'!I108</f>
        <v>0</v>
      </c>
      <c s="329" t="e">
        <f>'Exec Summ Ref'!K108</f>
        <v>#DIV/0!</v>
      </c>
      <c s="330" t="e">
        <f>'Exec Summ Ref'!L108</f>
        <v>#DIV/0!</v>
      </c>
      <c s="290" t="e">
        <f>'Exec Summ Ref'!N108</f>
        <v>#DIV/0!</v>
      </c>
      <c s="328">
        <f>'Exec Summ Ref'!O108</f>
        <v>0</v>
      </c>
      <c s="329" t="e">
        <f>'Exec Summ Ref'!Q108</f>
        <v>#DIV/0!</v>
      </c>
      <c s="330" t="e">
        <f>'Exec Summ Ref'!R108</f>
        <v>#DIV/0!</v>
      </c>
      <c s="290" t="e">
        <f>'Exec Summ Ref'!T108</f>
        <v>#DIV/0!</v>
      </c>
      <c s="328">
        <f>'Exec Summ Ref'!U108</f>
        <v>0</v>
      </c>
      <c s="329" t="e">
        <f>'Exec Summ Ref'!W108</f>
        <v>#DIV/0!</v>
      </c>
      <c s="330" t="e">
        <f>'Exec Summ Ref'!X108</f>
        <v>#DIV/0!</v>
      </c>
      <c s="290" t="e">
        <f>'Exec Summ Ref'!Z108</f>
        <v>#DIV/0!</v>
      </c>
    </row>
    <row r="110" spans="1:19" s="22" customFormat="1" ht="13.9" customHeight="1">
      <c r="A110" s="171"/>
      <c s="51" t="s">
        <v>14</v>
      </c>
      <c s="121">
        <f>'Exec Summ Ref'!B109</f>
        <v>0</v>
      </c>
      <c s="331">
        <f>'Exec Summ Ref'!C109</f>
        <v>0</v>
      </c>
      <c s="332" t="e">
        <f>'Exec Summ Ref'!E109</f>
        <v>#DIV/0!</v>
      </c>
      <c s="333" t="e">
        <f>'Exec Summ Ref'!F109</f>
        <v>#DIV/0!</v>
      </c>
      <c s="290" t="e">
        <f>'Exec Summ Ref'!H109</f>
        <v>#DIV/0!</v>
      </c>
      <c s="331">
        <f>'Exec Summ Ref'!I109</f>
        <v>0</v>
      </c>
      <c s="332" t="e">
        <f>'Exec Summ Ref'!K109</f>
        <v>#DIV/0!</v>
      </c>
      <c s="333" t="e">
        <f>'Exec Summ Ref'!L109</f>
        <v>#DIV/0!</v>
      </c>
      <c s="290" t="e">
        <f>'Exec Summ Ref'!N109</f>
        <v>#DIV/0!</v>
      </c>
      <c s="331">
        <f>'Exec Summ Ref'!O109</f>
        <v>0</v>
      </c>
      <c s="332" t="e">
        <f>'Exec Summ Ref'!Q109</f>
        <v>#DIV/0!</v>
      </c>
      <c s="333" t="e">
        <f>'Exec Summ Ref'!R109</f>
        <v>#DIV/0!</v>
      </c>
      <c s="290" t="e">
        <f>'Exec Summ Ref'!T109</f>
        <v>#DIV/0!</v>
      </c>
      <c s="331">
        <f>'Exec Summ Ref'!U109</f>
        <v>0</v>
      </c>
      <c s="332" t="e">
        <f>'Exec Summ Ref'!W109</f>
        <v>#DIV/0!</v>
      </c>
      <c s="333" t="e">
        <f>'Exec Summ Ref'!X109</f>
        <v>#DIV/0!</v>
      </c>
      <c s="290" t="e">
        <f>'Exec Summ Ref'!Z109</f>
        <v>#DIV/0!</v>
      </c>
    </row>
    <row r="111" spans="1:19" s="22" customFormat="1" ht="13.9" customHeight="1">
      <c r="A111" s="171"/>
      <c s="49" t="s">
        <v>6</v>
      </c>
      <c s="121">
        <f>'Exec Summ Ref'!B110</f>
        <v>0</v>
      </c>
      <c s="287">
        <f>'Exec Summ Ref'!C110</f>
        <v>0</v>
      </c>
      <c s="288" t="e">
        <f>'Exec Summ Ref'!E110</f>
        <v>#DIV/0!</v>
      </c>
      <c s="289" t="e">
        <f>'Exec Summ Ref'!F110</f>
        <v>#DIV/0!</v>
      </c>
      <c s="290" t="e">
        <f>'Exec Summ Ref'!H110</f>
        <v>#DIV/0!</v>
      </c>
      <c s="287">
        <f>'Exec Summ Ref'!I110</f>
        <v>0</v>
      </c>
      <c s="288" t="e">
        <f>'Exec Summ Ref'!K110</f>
        <v>#DIV/0!</v>
      </c>
      <c s="289" t="e">
        <f>'Exec Summ Ref'!L110</f>
        <v>#DIV/0!</v>
      </c>
      <c s="290" t="e">
        <f>'Exec Summ Ref'!N110</f>
        <v>#DIV/0!</v>
      </c>
      <c s="287">
        <f>'Exec Summ Ref'!O110</f>
        <v>0</v>
      </c>
      <c s="288" t="e">
        <f>'Exec Summ Ref'!Q110</f>
        <v>#DIV/0!</v>
      </c>
      <c s="289" t="e">
        <f>'Exec Summ Ref'!R110</f>
        <v>#DIV/0!</v>
      </c>
      <c s="290" t="e">
        <f>'Exec Summ Ref'!T110</f>
        <v>#DIV/0!</v>
      </c>
      <c s="287">
        <f>'Exec Summ Ref'!U110</f>
        <v>0</v>
      </c>
      <c s="288" t="e">
        <f>'Exec Summ Ref'!W110</f>
        <v>#DIV/0!</v>
      </c>
      <c s="289" t="e">
        <f>'Exec Summ Ref'!X110</f>
        <v>#DIV/0!</v>
      </c>
      <c s="290" t="e">
        <f>'Exec Summ Ref'!Z110</f>
        <v>#DIV/0!</v>
      </c>
    </row>
    <row r="112" spans="1:19" s="22" customFormat="1" ht="13.9" customHeight="1">
      <c r="A112" s="171"/>
      <c s="49" t="s">
        <v>8</v>
      </c>
      <c s="121">
        <f>'Exec Summ Ref'!B111</f>
        <v>0</v>
      </c>
      <c s="287">
        <f>'Exec Summ Ref'!C111</f>
        <v>0</v>
      </c>
      <c s="288" t="e">
        <f>'Exec Summ Ref'!E111</f>
        <v>#DIV/0!</v>
      </c>
      <c s="289" t="e">
        <f>'Exec Summ Ref'!F111</f>
        <v>#DIV/0!</v>
      </c>
      <c s="290" t="e">
        <f>'Exec Summ Ref'!H111</f>
        <v>#DIV/0!</v>
      </c>
      <c s="287">
        <f>'Exec Summ Ref'!I111</f>
        <v>0</v>
      </c>
      <c s="288" t="e">
        <f>'Exec Summ Ref'!K111</f>
        <v>#DIV/0!</v>
      </c>
      <c s="289" t="e">
        <f>'Exec Summ Ref'!L111</f>
        <v>#DIV/0!</v>
      </c>
      <c s="290" t="e">
        <f>'Exec Summ Ref'!N111</f>
        <v>#DIV/0!</v>
      </c>
      <c s="287">
        <f>'Exec Summ Ref'!O111</f>
        <v>0</v>
      </c>
      <c s="288" t="e">
        <f>'Exec Summ Ref'!Q111</f>
        <v>#DIV/0!</v>
      </c>
      <c s="289" t="e">
        <f>'Exec Summ Ref'!R111</f>
        <v>#DIV/0!</v>
      </c>
      <c s="290" t="e">
        <f>'Exec Summ Ref'!T111</f>
        <v>#DIV/0!</v>
      </c>
      <c s="287">
        <f>'Exec Summ Ref'!U111</f>
        <v>0</v>
      </c>
      <c s="288" t="e">
        <f>'Exec Summ Ref'!W111</f>
        <v>#DIV/0!</v>
      </c>
      <c s="289" t="e">
        <f>'Exec Summ Ref'!X111</f>
        <v>#DIV/0!</v>
      </c>
      <c s="290" t="e">
        <f>'Exec Summ Ref'!Z111</f>
        <v>#DIV/0!</v>
      </c>
    </row>
    <row r="113" spans="1:19" s="22" customFormat="1" ht="13.9" customHeight="1">
      <c r="A113" s="171"/>
      <c s="49" t="s">
        <v>7</v>
      </c>
      <c s="121">
        <f>'Exec Summ Ref'!B112</f>
        <v>0</v>
      </c>
      <c s="287">
        <f>'Exec Summ Ref'!C112</f>
        <v>0</v>
      </c>
      <c s="288" t="e">
        <f>'Exec Summ Ref'!E112</f>
        <v>#DIV/0!</v>
      </c>
      <c s="289" t="e">
        <f>'Exec Summ Ref'!F112</f>
        <v>#DIV/0!</v>
      </c>
      <c s="290" t="e">
        <f>'Exec Summ Ref'!H112</f>
        <v>#DIV/0!</v>
      </c>
      <c s="287">
        <f>'Exec Summ Ref'!I112</f>
        <v>0</v>
      </c>
      <c s="288" t="e">
        <f>'Exec Summ Ref'!K112</f>
        <v>#DIV/0!</v>
      </c>
      <c s="289" t="e">
        <f>'Exec Summ Ref'!L112</f>
        <v>#DIV/0!</v>
      </c>
      <c s="290" t="e">
        <f>'Exec Summ Ref'!N112</f>
        <v>#DIV/0!</v>
      </c>
      <c s="287">
        <f>'Exec Summ Ref'!O112</f>
        <v>0</v>
      </c>
      <c s="288" t="e">
        <f>'Exec Summ Ref'!Q112</f>
        <v>#DIV/0!</v>
      </c>
      <c s="289" t="e">
        <f>'Exec Summ Ref'!R112</f>
        <v>#DIV/0!</v>
      </c>
      <c s="290" t="e">
        <f>'Exec Summ Ref'!T112</f>
        <v>#DIV/0!</v>
      </c>
      <c s="287">
        <f>'Exec Summ Ref'!U112</f>
        <v>0</v>
      </c>
      <c s="288" t="e">
        <f>'Exec Summ Ref'!W112</f>
        <v>#DIV/0!</v>
      </c>
      <c s="289" t="e">
        <f>'Exec Summ Ref'!X112</f>
        <v>#DIV/0!</v>
      </c>
      <c s="290" t="e">
        <f>'Exec Summ Ref'!Z112</f>
        <v>#DIV/0!</v>
      </c>
    </row>
    <row r="114" spans="1:19" s="22" customFormat="1" ht="13.9" customHeight="1">
      <c r="A114" s="171"/>
      <c s="49" t="s">
        <v>10</v>
      </c>
      <c s="121">
        <f>'Exec Summ Ref'!B113</f>
        <v>0</v>
      </c>
      <c s="287">
        <f>'Exec Summ Ref'!C113</f>
        <v>0</v>
      </c>
      <c s="288" t="e">
        <f>'Exec Summ Ref'!E113</f>
        <v>#DIV/0!</v>
      </c>
      <c s="289" t="e">
        <f>'Exec Summ Ref'!F113</f>
        <v>#DIV/0!</v>
      </c>
      <c s="290" t="e">
        <f>'Exec Summ Ref'!H113</f>
        <v>#DIV/0!</v>
      </c>
      <c s="287">
        <f>'Exec Summ Ref'!I113</f>
        <v>0</v>
      </c>
      <c s="288" t="e">
        <f>'Exec Summ Ref'!K113</f>
        <v>#DIV/0!</v>
      </c>
      <c s="289" t="e">
        <f>'Exec Summ Ref'!L113</f>
        <v>#DIV/0!</v>
      </c>
      <c s="290" t="e">
        <f>'Exec Summ Ref'!N113</f>
        <v>#DIV/0!</v>
      </c>
      <c s="287">
        <f>'Exec Summ Ref'!O113</f>
        <v>0</v>
      </c>
      <c s="288" t="e">
        <f>'Exec Summ Ref'!Q113</f>
        <v>#DIV/0!</v>
      </c>
      <c s="289" t="e">
        <f>'Exec Summ Ref'!R113</f>
        <v>#DIV/0!</v>
      </c>
      <c s="290" t="e">
        <f>'Exec Summ Ref'!T113</f>
        <v>#DIV/0!</v>
      </c>
      <c s="287">
        <f>'Exec Summ Ref'!U113</f>
        <v>0</v>
      </c>
      <c s="288" t="e">
        <f>'Exec Summ Ref'!W113</f>
        <v>#DIV/0!</v>
      </c>
      <c s="289" t="e">
        <f>'Exec Summ Ref'!X113</f>
        <v>#DIV/0!</v>
      </c>
      <c s="290" t="e">
        <f>'Exec Summ Ref'!Z113</f>
        <v>#DIV/0!</v>
      </c>
    </row>
    <row r="115" spans="1:19" s="22" customFormat="1" ht="13.9" customHeight="1">
      <c r="A115" s="171"/>
      <c s="49" t="s">
        <v>9</v>
      </c>
      <c s="121">
        <f>'Exec Summ Ref'!B114</f>
        <v>0</v>
      </c>
      <c s="287">
        <f>'Exec Summ Ref'!C114</f>
        <v>0</v>
      </c>
      <c s="288" t="e">
        <f>'Exec Summ Ref'!E114</f>
        <v>#DIV/0!</v>
      </c>
      <c s="289" t="e">
        <f>'Exec Summ Ref'!F114</f>
        <v>#DIV/0!</v>
      </c>
      <c s="290" t="e">
        <f>'Exec Summ Ref'!H114</f>
        <v>#DIV/0!</v>
      </c>
      <c s="287">
        <f>'Exec Summ Ref'!I114</f>
        <v>0</v>
      </c>
      <c s="288" t="e">
        <f>'Exec Summ Ref'!K114</f>
        <v>#DIV/0!</v>
      </c>
      <c s="289" t="e">
        <f>'Exec Summ Ref'!L114</f>
        <v>#DIV/0!</v>
      </c>
      <c s="290" t="e">
        <f>'Exec Summ Ref'!N114</f>
        <v>#DIV/0!</v>
      </c>
      <c s="287">
        <f>'Exec Summ Ref'!O114</f>
        <v>0</v>
      </c>
      <c s="288" t="e">
        <f>'Exec Summ Ref'!Q114</f>
        <v>#DIV/0!</v>
      </c>
      <c s="289" t="e">
        <f>'Exec Summ Ref'!R114</f>
        <v>#DIV/0!</v>
      </c>
      <c s="290" t="e">
        <f>'Exec Summ Ref'!T114</f>
        <v>#DIV/0!</v>
      </c>
      <c s="287">
        <f>'Exec Summ Ref'!U114</f>
        <v>0</v>
      </c>
      <c s="288" t="e">
        <f>'Exec Summ Ref'!W114</f>
        <v>#DIV/0!</v>
      </c>
      <c s="289" t="e">
        <f>'Exec Summ Ref'!X114</f>
        <v>#DIV/0!</v>
      </c>
      <c s="290" t="e">
        <f>'Exec Summ Ref'!Z114</f>
        <v>#DIV/0!</v>
      </c>
    </row>
    <row r="116" spans="1:19" s="22" customFormat="1" ht="13.9" customHeight="1">
      <c r="A116" s="171"/>
      <c s="49" t="s">
        <v>11</v>
      </c>
      <c s="121">
        <f>'Exec Summ Ref'!B115</f>
        <v>0</v>
      </c>
      <c s="287">
        <f>'Exec Summ Ref'!C115</f>
        <v>0</v>
      </c>
      <c s="288" t="e">
        <f>'Exec Summ Ref'!E115</f>
        <v>#DIV/0!</v>
      </c>
      <c s="289" t="e">
        <f>'Exec Summ Ref'!F115</f>
        <v>#DIV/0!</v>
      </c>
      <c s="290" t="e">
        <f>'Exec Summ Ref'!H115</f>
        <v>#DIV/0!</v>
      </c>
      <c s="287">
        <f>'Exec Summ Ref'!I115</f>
        <v>0</v>
      </c>
      <c s="288" t="e">
        <f>'Exec Summ Ref'!K115</f>
        <v>#DIV/0!</v>
      </c>
      <c s="289" t="e">
        <f>'Exec Summ Ref'!L115</f>
        <v>#DIV/0!</v>
      </c>
      <c s="290" t="e">
        <f>'Exec Summ Ref'!N115</f>
        <v>#DIV/0!</v>
      </c>
      <c s="287">
        <f>'Exec Summ Ref'!O115</f>
        <v>0</v>
      </c>
      <c s="288" t="e">
        <f>'Exec Summ Ref'!Q115</f>
        <v>#DIV/0!</v>
      </c>
      <c s="289" t="e">
        <f>'Exec Summ Ref'!R115</f>
        <v>#DIV/0!</v>
      </c>
      <c s="290" t="e">
        <f>'Exec Summ Ref'!T115</f>
        <v>#DIV/0!</v>
      </c>
      <c s="287">
        <f>'Exec Summ Ref'!U115</f>
        <v>0</v>
      </c>
      <c s="288" t="e">
        <f>'Exec Summ Ref'!W115</f>
        <v>#DIV/0!</v>
      </c>
      <c s="289" t="e">
        <f>'Exec Summ Ref'!X115</f>
        <v>#DIV/0!</v>
      </c>
      <c s="290" t="e">
        <f>'Exec Summ Ref'!Z115</f>
        <v>#DIV/0!</v>
      </c>
    </row>
    <row r="117" spans="1:19" s="22" customFormat="1" ht="13.9" customHeight="1">
      <c r="A117" s="171"/>
      <c s="49" t="s">
        <v>100</v>
      </c>
      <c s="121">
        <f>'Exec Summ Ref'!B116</f>
        <v>0</v>
      </c>
      <c s="287">
        <f>'Exec Summ Ref'!C116</f>
        <v>0</v>
      </c>
      <c s="288" t="e">
        <f>'Exec Summ Ref'!E116</f>
        <v>#DIV/0!</v>
      </c>
      <c s="289" t="e">
        <f>'Exec Summ Ref'!F116</f>
        <v>#DIV/0!</v>
      </c>
      <c s="290" t="e">
        <f>'Exec Summ Ref'!H116</f>
        <v>#DIV/0!</v>
      </c>
      <c s="287">
        <f>'Exec Summ Ref'!I116</f>
        <v>0</v>
      </c>
      <c s="288" t="e">
        <f>'Exec Summ Ref'!K116</f>
        <v>#DIV/0!</v>
      </c>
      <c s="289" t="e">
        <f>'Exec Summ Ref'!L116</f>
        <v>#DIV/0!</v>
      </c>
      <c s="290" t="e">
        <f>'Exec Summ Ref'!N116</f>
        <v>#DIV/0!</v>
      </c>
      <c s="287">
        <f>'Exec Summ Ref'!O116</f>
        <v>0</v>
      </c>
      <c s="288" t="e">
        <f>'Exec Summ Ref'!Q116</f>
        <v>#DIV/0!</v>
      </c>
      <c s="289" t="e">
        <f>'Exec Summ Ref'!R116</f>
        <v>#DIV/0!</v>
      </c>
      <c s="290" t="e">
        <f>'Exec Summ Ref'!T116</f>
        <v>#DIV/0!</v>
      </c>
      <c s="287">
        <f>'Exec Summ Ref'!U116</f>
        <v>0</v>
      </c>
      <c s="288" t="e">
        <f>'Exec Summ Ref'!W116</f>
        <v>#DIV/0!</v>
      </c>
      <c s="289" t="e">
        <f>'Exec Summ Ref'!X116</f>
        <v>#DIV/0!</v>
      </c>
      <c s="290" t="e">
        <f>'Exec Summ Ref'!Z116</f>
        <v>#DIV/0!</v>
      </c>
    </row>
    <row r="118" spans="1:19" s="22" customFormat="1" ht="13.9" customHeight="1">
      <c r="A118" s="171"/>
      <c s="49" t="s">
        <v>217</v>
      </c>
      <c s="121">
        <f>'Exec Summ Ref'!B117</f>
        <v>0</v>
      </c>
      <c s="287">
        <f>'Exec Summ Ref'!C117</f>
        <v>0</v>
      </c>
      <c s="288" t="e">
        <f>'Exec Summ Ref'!E117</f>
        <v>#DIV/0!</v>
      </c>
      <c s="289" t="e">
        <f>'Exec Summ Ref'!F117</f>
        <v>#DIV/0!</v>
      </c>
      <c s="290" t="e">
        <f>'Exec Summ Ref'!H117</f>
        <v>#DIV/0!</v>
      </c>
      <c s="287">
        <f>'Exec Summ Ref'!I117</f>
        <v>0</v>
      </c>
      <c s="288" t="e">
        <f>'Exec Summ Ref'!K117</f>
        <v>#DIV/0!</v>
      </c>
      <c s="289" t="e">
        <f>'Exec Summ Ref'!L117</f>
        <v>#DIV/0!</v>
      </c>
      <c s="290" t="e">
        <f>'Exec Summ Ref'!N117</f>
        <v>#DIV/0!</v>
      </c>
      <c s="287">
        <f>'Exec Summ Ref'!O117</f>
        <v>0</v>
      </c>
      <c s="288" t="e">
        <f>'Exec Summ Ref'!Q117</f>
        <v>#DIV/0!</v>
      </c>
      <c s="289" t="e">
        <f>'Exec Summ Ref'!R117</f>
        <v>#DIV/0!</v>
      </c>
      <c s="290" t="e">
        <f>'Exec Summ Ref'!T117</f>
        <v>#DIV/0!</v>
      </c>
      <c s="287">
        <f>'Exec Summ Ref'!U117</f>
        <v>0</v>
      </c>
      <c s="288" t="e">
        <f>'Exec Summ Ref'!W117</f>
        <v>#DIV/0!</v>
      </c>
      <c s="289" t="e">
        <f>'Exec Summ Ref'!X117</f>
        <v>#DIV/0!</v>
      </c>
      <c s="290" t="e">
        <f>'Exec Summ Ref'!Z117</f>
        <v>#DIV/0!</v>
      </c>
    </row>
    <row r="119" spans="1:19" s="22" customFormat="1" ht="13.9" customHeight="1">
      <c r="A119" s="171"/>
      <c s="49" t="s">
        <v>208</v>
      </c>
      <c s="121">
        <f>'Exec Summ Ref'!B118</f>
        <v>0</v>
      </c>
      <c s="287">
        <f>'Exec Summ Ref'!C118</f>
        <v>0</v>
      </c>
      <c s="288" t="e">
        <f>'Exec Summ Ref'!E118</f>
        <v>#DIV/0!</v>
      </c>
      <c s="289" t="e">
        <f>'Exec Summ Ref'!F118</f>
        <v>#DIV/0!</v>
      </c>
      <c s="290" t="e">
        <f>'Exec Summ Ref'!H118</f>
        <v>#DIV/0!</v>
      </c>
      <c s="287">
        <f>'Exec Summ Ref'!I118</f>
        <v>0</v>
      </c>
      <c s="288" t="e">
        <f>'Exec Summ Ref'!K118</f>
        <v>#DIV/0!</v>
      </c>
      <c s="289" t="e">
        <f>'Exec Summ Ref'!L118</f>
        <v>#DIV/0!</v>
      </c>
      <c s="290" t="e">
        <f>'Exec Summ Ref'!N118</f>
        <v>#DIV/0!</v>
      </c>
      <c s="287">
        <f>'Exec Summ Ref'!O118</f>
        <v>0</v>
      </c>
      <c s="288" t="e">
        <f>'Exec Summ Ref'!Q118</f>
        <v>#DIV/0!</v>
      </c>
      <c s="289" t="e">
        <f>'Exec Summ Ref'!R118</f>
        <v>#DIV/0!</v>
      </c>
      <c s="290" t="e">
        <f>'Exec Summ Ref'!T118</f>
        <v>#DIV/0!</v>
      </c>
      <c s="287">
        <f>'Exec Summ Ref'!U118</f>
        <v>0</v>
      </c>
      <c s="288" t="e">
        <f>'Exec Summ Ref'!W118</f>
        <v>#DIV/0!</v>
      </c>
      <c s="289" t="e">
        <f>'Exec Summ Ref'!X118</f>
        <v>#DIV/0!</v>
      </c>
      <c s="290" t="e">
        <f>'Exec Summ Ref'!Z118</f>
        <v>#DIV/0!</v>
      </c>
    </row>
    <row r="120" spans="1:19" s="22" customFormat="1" ht="13.9" customHeight="1">
      <c r="A120" s="171"/>
      <c s="49" t="s">
        <v>13</v>
      </c>
      <c s="121">
        <f>'Exec Summ Ref'!B119</f>
        <v>0</v>
      </c>
      <c s="287">
        <f>'Exec Summ Ref'!C119</f>
        <v>0</v>
      </c>
      <c s="288" t="e">
        <f>'Exec Summ Ref'!E119</f>
        <v>#DIV/0!</v>
      </c>
      <c s="289" t="e">
        <f>'Exec Summ Ref'!F119</f>
        <v>#DIV/0!</v>
      </c>
      <c s="290" t="e">
        <f>'Exec Summ Ref'!H119</f>
        <v>#DIV/0!</v>
      </c>
      <c s="287">
        <f>'Exec Summ Ref'!I119</f>
        <v>0</v>
      </c>
      <c s="288" t="e">
        <f>'Exec Summ Ref'!K119</f>
        <v>#DIV/0!</v>
      </c>
      <c s="289" t="e">
        <f>'Exec Summ Ref'!L119</f>
        <v>#DIV/0!</v>
      </c>
      <c s="290" t="e">
        <f>'Exec Summ Ref'!N119</f>
        <v>#DIV/0!</v>
      </c>
      <c s="287">
        <f>'Exec Summ Ref'!O119</f>
        <v>0</v>
      </c>
      <c s="288" t="e">
        <f>'Exec Summ Ref'!Q119</f>
        <v>#DIV/0!</v>
      </c>
      <c s="289" t="e">
        <f>'Exec Summ Ref'!R119</f>
        <v>#DIV/0!</v>
      </c>
      <c s="290" t="e">
        <f>'Exec Summ Ref'!T119</f>
        <v>#DIV/0!</v>
      </c>
      <c s="287">
        <f>'Exec Summ Ref'!U119</f>
        <v>0</v>
      </c>
      <c s="288" t="e">
        <f>'Exec Summ Ref'!W119</f>
        <v>#DIV/0!</v>
      </c>
      <c s="289" t="e">
        <f>'Exec Summ Ref'!X119</f>
        <v>#DIV/0!</v>
      </c>
      <c s="290" t="e">
        <f>'Exec Summ Ref'!Z119</f>
        <v>#DIV/0!</v>
      </c>
    </row>
    <row r="121" spans="1:19" s="22" customFormat="1" ht="13.9" customHeight="1">
      <c r="A121" s="171"/>
      <c s="49" t="s">
        <v>102</v>
      </c>
      <c s="121">
        <f>'Exec Summ Ref'!B120</f>
        <v>0</v>
      </c>
      <c s="287">
        <f>'Exec Summ Ref'!C120</f>
        <v>0</v>
      </c>
      <c s="288" t="e">
        <f>'Exec Summ Ref'!E120</f>
        <v>#DIV/0!</v>
      </c>
      <c s="289" t="e">
        <f>'Exec Summ Ref'!F120</f>
        <v>#DIV/0!</v>
      </c>
      <c s="290" t="e">
        <f>'Exec Summ Ref'!H120</f>
        <v>#DIV/0!</v>
      </c>
      <c s="287">
        <f>'Exec Summ Ref'!I120</f>
        <v>0</v>
      </c>
      <c s="288" t="e">
        <f>'Exec Summ Ref'!K120</f>
        <v>#DIV/0!</v>
      </c>
      <c s="289" t="e">
        <f>'Exec Summ Ref'!L120</f>
        <v>#DIV/0!</v>
      </c>
      <c s="290" t="e">
        <f>'Exec Summ Ref'!N120</f>
        <v>#DIV/0!</v>
      </c>
      <c s="287">
        <f>'Exec Summ Ref'!O120</f>
        <v>0</v>
      </c>
      <c s="288" t="e">
        <f>'Exec Summ Ref'!Q120</f>
        <v>#DIV/0!</v>
      </c>
      <c s="289" t="e">
        <f>'Exec Summ Ref'!R120</f>
        <v>#DIV/0!</v>
      </c>
      <c s="290" t="e">
        <f>'Exec Summ Ref'!T120</f>
        <v>#DIV/0!</v>
      </c>
      <c s="287">
        <f>'Exec Summ Ref'!U120</f>
        <v>0</v>
      </c>
      <c s="288" t="e">
        <f>'Exec Summ Ref'!W120</f>
        <v>#DIV/0!</v>
      </c>
      <c s="289" t="e">
        <f>'Exec Summ Ref'!X120</f>
        <v>#DIV/0!</v>
      </c>
      <c s="290" t="e">
        <f>'Exec Summ Ref'!Z120</f>
        <v>#DIV/0!</v>
      </c>
    </row>
    <row r="122" spans="1:19" s="22" customFormat="1" ht="13.9" customHeight="1">
      <c r="A122" s="171"/>
      <c s="98" t="s">
        <v>19</v>
      </c>
      <c s="121" t="str">
        <f>'Exec Summ Ref'!B121</f>
        <v>FORMULA</v>
      </c>
      <c s="301">
        <f>'Exec Summ Ref'!C121</f>
        <v>0</v>
      </c>
      <c s="302" t="e">
        <f>'Exec Summ Ref'!E121</f>
        <v>#DIV/0!</v>
      </c>
      <c s="289" t="e">
        <f>'Exec Summ Ref'!F121</f>
        <v>#DIV/0!</v>
      </c>
      <c s="291" t="e">
        <f>'Exec Summ Ref'!H121</f>
        <v>#DIV/0!</v>
      </c>
      <c s="301">
        <f>'Exec Summ Ref'!I121</f>
        <v>0</v>
      </c>
      <c s="302" t="e">
        <f>'Exec Summ Ref'!K121</f>
        <v>#DIV/0!</v>
      </c>
      <c s="289" t="e">
        <f>'Exec Summ Ref'!L121</f>
        <v>#DIV/0!</v>
      </c>
      <c s="291" t="e">
        <f>'Exec Summ Ref'!N121</f>
        <v>#DIV/0!</v>
      </c>
      <c s="301">
        <f>'Exec Summ Ref'!O121</f>
        <v>0</v>
      </c>
      <c s="302" t="e">
        <f>'Exec Summ Ref'!Q121</f>
        <v>#DIV/0!</v>
      </c>
      <c s="289" t="e">
        <f>'Exec Summ Ref'!R121</f>
        <v>#DIV/0!</v>
      </c>
      <c s="291" t="e">
        <f>'Exec Summ Ref'!T121</f>
        <v>#DIV/0!</v>
      </c>
      <c s="301">
        <f>'Exec Summ Ref'!U121</f>
        <v>0</v>
      </c>
      <c s="302" t="e">
        <f>'Exec Summ Ref'!W121</f>
        <v>#DIV/0!</v>
      </c>
      <c s="289" t="e">
        <f>'Exec Summ Ref'!X121</f>
        <v>#DIV/0!</v>
      </c>
      <c s="291" t="e">
        <f>'Exec Summ Ref'!Z121</f>
        <v>#DIV/0!</v>
      </c>
    </row>
    <row r="123" spans="1:19" s="61" customFormat="1" ht="13.9" customHeight="1">
      <c r="A123" s="171"/>
      <c s="15"/>
      <c s="119"/>
      <c s="343"/>
      <c s="344"/>
      <c s="343"/>
      <c s="335"/>
      <c s="343"/>
      <c s="344"/>
      <c s="343"/>
      <c s="335"/>
      <c s="343"/>
      <c s="344"/>
      <c s="343"/>
      <c s="335"/>
      <c s="343"/>
      <c s="344"/>
      <c s="343"/>
      <c s="335"/>
    </row>
    <row r="124" spans="1:19" ht="12" customHeight="1">
      <c r="A124" s="171"/>
      <c s="60" t="s">
        <v>148</v>
      </c>
      <c s="77"/>
      <c s="345"/>
      <c s="346"/>
      <c s="347" t="s">
        <v>215</v>
      </c>
      <c s="348"/>
      <c s="345"/>
      <c s="346"/>
      <c s="347" t="s">
        <v>215</v>
      </c>
      <c s="348"/>
      <c s="345"/>
      <c s="346"/>
      <c s="347" t="s">
        <v>215</v>
      </c>
      <c s="348"/>
      <c s="345"/>
      <c s="346"/>
      <c s="347" t="s">
        <v>215</v>
      </c>
      <c s="348"/>
    </row>
    <row r="125" spans="1:19" ht="12" customHeight="1">
      <c r="A125" s="171"/>
      <c s="208" t="s">
        <v>136</v>
      </c>
      <c s="207" t="str">
        <f>'Exec Summ Ref'!B124</f>
        <v>E127+E129</v>
      </c>
      <c s="283">
        <f>'Exec Summ Ref'!C124</f>
        <v>0</v>
      </c>
      <c s="284" t="e">
        <f>'Exec Summ Ref'!E124</f>
        <v>#DIV/0!</v>
      </c>
      <c s="285" t="e">
        <f>'Exec Summ Ref'!F124</f>
        <v>#DIV/0!</v>
      </c>
      <c s="300" t="str">
        <f>'Exec Summ Ref'!H124</f>
        <v>-</v>
      </c>
      <c s="283">
        <f>'Exec Summ Ref'!I124</f>
        <v>0</v>
      </c>
      <c s="284" t="e">
        <f>'Exec Summ Ref'!K124</f>
        <v>#DIV/0!</v>
      </c>
      <c s="285" t="e">
        <f>'Exec Summ Ref'!L124</f>
        <v>#DIV/0!</v>
      </c>
      <c s="300" t="str">
        <f>'Exec Summ Ref'!N124</f>
        <v>-</v>
      </c>
      <c s="283">
        <f>'Exec Summ Ref'!O124</f>
        <v>0</v>
      </c>
      <c s="284" t="e">
        <f>'Exec Summ Ref'!Q124</f>
        <v>#DIV/0!</v>
      </c>
      <c s="285" t="e">
        <f>'Exec Summ Ref'!R124</f>
        <v>#DIV/0!</v>
      </c>
      <c s="300" t="str">
        <f>'Exec Summ Ref'!T124</f>
        <v>-</v>
      </c>
      <c s="283">
        <f>'Exec Summ Ref'!U124</f>
        <v>0</v>
      </c>
      <c s="284" t="e">
        <f>'Exec Summ Ref'!W124</f>
        <v>#DIV/0!</v>
      </c>
      <c s="285" t="e">
        <f>'Exec Summ Ref'!X124</f>
        <v>#DIV/0!</v>
      </c>
      <c s="300" t="str">
        <f>'Exec Summ Ref'!Z124</f>
        <v>-</v>
      </c>
    </row>
    <row r="126" spans="1:19" ht="12" customHeight="1">
      <c r="A126" s="171"/>
      <c s="127" t="s">
        <v>137</v>
      </c>
      <c s="121" t="str">
        <f>'Exec Summ Ref'!B125</f>
        <v>E128+E130</v>
      </c>
      <c s="287">
        <f>'Exec Summ Ref'!C125</f>
        <v>0</v>
      </c>
      <c s="288" t="e">
        <f>'Exec Summ Ref'!E125</f>
        <v>#DIV/0!</v>
      </c>
      <c s="289" t="e">
        <f>'Exec Summ Ref'!F125</f>
        <v>#DIV/0!</v>
      </c>
      <c s="290" t="e">
        <f>'Exec Summ Ref'!H125</f>
        <v>#DIV/0!</v>
      </c>
      <c s="287">
        <f>'Exec Summ Ref'!I125</f>
        <v>0</v>
      </c>
      <c s="288" t="e">
        <f>'Exec Summ Ref'!K125</f>
        <v>#DIV/0!</v>
      </c>
      <c s="289" t="e">
        <f>'Exec Summ Ref'!L125</f>
        <v>#DIV/0!</v>
      </c>
      <c s="290" t="e">
        <f>'Exec Summ Ref'!N125</f>
        <v>#DIV/0!</v>
      </c>
      <c s="287">
        <f>'Exec Summ Ref'!O125</f>
        <v>0</v>
      </c>
      <c s="288" t="e">
        <f>'Exec Summ Ref'!Q125</f>
        <v>#DIV/0!</v>
      </c>
      <c s="289" t="e">
        <f>'Exec Summ Ref'!R125</f>
        <v>#DIV/0!</v>
      </c>
      <c s="290" t="e">
        <f>'Exec Summ Ref'!T125</f>
        <v>#DIV/0!</v>
      </c>
      <c s="287">
        <f>'Exec Summ Ref'!U125</f>
        <v>0</v>
      </c>
      <c s="288" t="e">
        <f>'Exec Summ Ref'!W125</f>
        <v>#DIV/0!</v>
      </c>
      <c s="289" t="e">
        <f>'Exec Summ Ref'!X125</f>
        <v>#DIV/0!</v>
      </c>
      <c s="290" t="e">
        <f>'Exec Summ Ref'!Z125</f>
        <v>#DIV/0!</v>
      </c>
    </row>
    <row r="127" spans="1:19" ht="12" customHeight="1">
      <c r="A127" s="171"/>
      <c s="126" t="s">
        <v>40</v>
      </c>
      <c s="121">
        <f>'Exec Summ Ref'!B126</f>
      </c>
      <c s="287">
        <f>'Exec Summ Ref'!C126</f>
        <v>0</v>
      </c>
      <c s="288" t="e">
        <f>'Exec Summ Ref'!E126</f>
        <v>#DIV/0!</v>
      </c>
      <c s="289" t="e">
        <f>'Exec Summ Ref'!F126</f>
        <v>#DIV/0!</v>
      </c>
      <c s="290" t="e">
        <f>'Exec Summ Ref'!H126</f>
        <v>#DIV/0!</v>
      </c>
      <c s="287">
        <f>'Exec Summ Ref'!I126</f>
        <v>0</v>
      </c>
      <c s="288" t="e">
        <f>'Exec Summ Ref'!K126</f>
        <v>#DIV/0!</v>
      </c>
      <c s="289" t="e">
        <f>'Exec Summ Ref'!L126</f>
        <v>#DIV/0!</v>
      </c>
      <c s="290" t="str">
        <f>'Exec Summ Ref'!N126</f>
        <v>-</v>
      </c>
      <c s="287">
        <f>'Exec Summ Ref'!O126</f>
        <v>0</v>
      </c>
      <c s="288" t="e">
        <f>'Exec Summ Ref'!Q126</f>
        <v>#DIV/0!</v>
      </c>
      <c s="289" t="e">
        <f>'Exec Summ Ref'!R126</f>
        <v>#DIV/0!</v>
      </c>
      <c s="290" t="str">
        <f>'Exec Summ Ref'!T126</f>
        <v>-</v>
      </c>
      <c s="287">
        <f>'Exec Summ Ref'!U126</f>
        <v>0</v>
      </c>
      <c s="288" t="e">
        <f>'Exec Summ Ref'!W126</f>
        <v>#DIV/0!</v>
      </c>
      <c s="289" t="e">
        <f>'Exec Summ Ref'!X126</f>
        <v>#DIV/0!</v>
      </c>
      <c s="290" t="str">
        <f>'Exec Summ Ref'!Z126</f>
        <v>-</v>
      </c>
    </row>
    <row r="128" spans="1:19" ht="12" customHeight="1">
      <c r="A128" s="171"/>
      <c s="126" t="s">
        <v>138</v>
      </c>
      <c s="121">
        <f>'Exec Summ Ref'!B127</f>
      </c>
      <c s="287">
        <f>'Exec Summ Ref'!C127</f>
        <v>0</v>
      </c>
      <c s="288" t="e">
        <f>'Exec Summ Ref'!E127</f>
        <v>#DIV/0!</v>
      </c>
      <c s="289" t="e">
        <f>'Exec Summ Ref'!F127</f>
        <v>#DIV/0!</v>
      </c>
      <c s="290" t="e">
        <f>'Exec Summ Ref'!H127</f>
        <v>#DIV/0!</v>
      </c>
      <c s="287">
        <f>'Exec Summ Ref'!I127</f>
        <v>0</v>
      </c>
      <c s="288" t="e">
        <f>'Exec Summ Ref'!K127</f>
        <v>#DIV/0!</v>
      </c>
      <c s="289" t="e">
        <f>'Exec Summ Ref'!L127</f>
        <v>#DIV/0!</v>
      </c>
      <c s="290" t="e">
        <f>'Exec Summ Ref'!N127</f>
        <v>#DIV/0!</v>
      </c>
      <c s="287">
        <f>'Exec Summ Ref'!O127</f>
        <v>0</v>
      </c>
      <c s="288" t="e">
        <f>'Exec Summ Ref'!Q127</f>
        <v>#DIV/0!</v>
      </c>
      <c s="289" t="e">
        <f>'Exec Summ Ref'!R127</f>
        <v>#DIV/0!</v>
      </c>
      <c s="290" t="e">
        <f>'Exec Summ Ref'!T127</f>
        <v>#DIV/0!</v>
      </c>
      <c s="287">
        <f>'Exec Summ Ref'!U127</f>
        <v>0</v>
      </c>
      <c s="288" t="e">
        <f>'Exec Summ Ref'!W127</f>
        <v>#DIV/0!</v>
      </c>
      <c s="289" t="e">
        <f>'Exec Summ Ref'!X127</f>
        <v>#DIV/0!</v>
      </c>
      <c s="290" t="e">
        <f>'Exec Summ Ref'!Z127</f>
        <v>#DIV/0!</v>
      </c>
    </row>
    <row r="129" spans="1:19" ht="12" customHeight="1">
      <c r="A129" s="171"/>
      <c s="126" t="s">
        <v>139</v>
      </c>
      <c s="121">
        <f>'Exec Summ Ref'!B128</f>
      </c>
      <c s="287">
        <f>'Exec Summ Ref'!C128</f>
        <v>0</v>
      </c>
      <c s="288" t="e">
        <f>'Exec Summ Ref'!E128</f>
        <v>#DIV/0!</v>
      </c>
      <c s="289" t="e">
        <f>'Exec Summ Ref'!F128</f>
        <v>#DIV/0!</v>
      </c>
      <c s="290" t="e">
        <f>'Exec Summ Ref'!H128</f>
        <v>#DIV/0!</v>
      </c>
      <c s="287">
        <f>'Exec Summ Ref'!I128</f>
        <v>0</v>
      </c>
      <c s="288" t="e">
        <f>'Exec Summ Ref'!K128</f>
        <v>#DIV/0!</v>
      </c>
      <c s="289" t="e">
        <f>'Exec Summ Ref'!L128</f>
        <v>#DIV/0!</v>
      </c>
      <c s="290" t="str">
        <f>'Exec Summ Ref'!N128</f>
        <v>-</v>
      </c>
      <c s="287">
        <f>'Exec Summ Ref'!O128</f>
        <v>0</v>
      </c>
      <c s="288" t="e">
        <f>'Exec Summ Ref'!Q128</f>
        <v>#DIV/0!</v>
      </c>
      <c s="289" t="e">
        <f>'Exec Summ Ref'!R128</f>
        <v>#DIV/0!</v>
      </c>
      <c s="290" t="str">
        <f>'Exec Summ Ref'!T128</f>
        <v>-</v>
      </c>
      <c s="287">
        <f>'Exec Summ Ref'!U128</f>
        <v>0</v>
      </c>
      <c s="288" t="e">
        <f>'Exec Summ Ref'!W128</f>
        <v>#DIV/0!</v>
      </c>
      <c s="289" t="e">
        <f>'Exec Summ Ref'!X128</f>
        <v>#DIV/0!</v>
      </c>
      <c s="290" t="str">
        <f>'Exec Summ Ref'!Z128</f>
        <v>-</v>
      </c>
    </row>
    <row r="130" spans="1:19" ht="12" customHeight="1">
      <c r="A130" s="171"/>
      <c s="128" t="s">
        <v>140</v>
      </c>
      <c s="121">
        <f>'Exec Summ Ref'!B129</f>
      </c>
      <c s="301">
        <f>'Exec Summ Ref'!C129</f>
        <v>0</v>
      </c>
      <c s="302" t="e">
        <f>'Exec Summ Ref'!E129</f>
        <v>#DIV/0!</v>
      </c>
      <c s="303" t="e">
        <f>'Exec Summ Ref'!F129</f>
        <v>#DIV/0!</v>
      </c>
      <c s="291" t="e">
        <f>'Exec Summ Ref'!H129</f>
        <v>#DIV/0!</v>
      </c>
      <c s="301">
        <f>'Exec Summ Ref'!I129</f>
        <v>0</v>
      </c>
      <c s="302" t="e">
        <f>'Exec Summ Ref'!K129</f>
        <v>#DIV/0!</v>
      </c>
      <c s="303" t="e">
        <f>'Exec Summ Ref'!L129</f>
        <v>#DIV/0!</v>
      </c>
      <c s="291" t="e">
        <f>'Exec Summ Ref'!N129</f>
        <v>#DIV/0!</v>
      </c>
      <c s="301">
        <f>'Exec Summ Ref'!O129</f>
        <v>0</v>
      </c>
      <c s="302" t="e">
        <f>'Exec Summ Ref'!Q129</f>
        <v>#DIV/0!</v>
      </c>
      <c s="303" t="e">
        <f>'Exec Summ Ref'!R129</f>
        <v>#DIV/0!</v>
      </c>
      <c s="291" t="e">
        <f>'Exec Summ Ref'!T129</f>
        <v>#DIV/0!</v>
      </c>
      <c s="301">
        <f>'Exec Summ Ref'!U129</f>
        <v>0</v>
      </c>
      <c s="302" t="e">
        <f>'Exec Summ Ref'!W129</f>
        <v>#DIV/0!</v>
      </c>
      <c s="303" t="e">
        <f>'Exec Summ Ref'!X129</f>
        <v>#DIV/0!</v>
      </c>
      <c s="291" t="e">
        <f>'Exec Summ Ref'!Z129</f>
        <v>#DIV/0!</v>
      </c>
    </row>
    <row r="131" spans="1:19" ht="12" customHeight="1">
      <c r="A131" s="171"/>
      <c s="116"/>
      <c s="122"/>
      <c s="349"/>
      <c s="350"/>
      <c s="351"/>
      <c s="335"/>
      <c s="349"/>
      <c s="350"/>
      <c s="351"/>
      <c s="335"/>
      <c s="349"/>
      <c s="350"/>
      <c s="351"/>
      <c s="335"/>
      <c s="349"/>
      <c s="350"/>
      <c s="351"/>
      <c s="335"/>
    </row>
    <row r="132" spans="1:19" ht="12" customHeight="1">
      <c r="A132" s="171"/>
      <c s="60" t="s">
        <v>147</v>
      </c>
      <c s="77"/>
      <c s="338"/>
      <c s="346"/>
      <c s="347" t="s">
        <v>215</v>
      </c>
      <c s="352"/>
      <c s="338"/>
      <c s="346"/>
      <c s="347" t="s">
        <v>215</v>
      </c>
      <c s="352"/>
      <c s="338"/>
      <c s="346"/>
      <c s="347" t="s">
        <v>215</v>
      </c>
      <c s="352"/>
      <c s="338"/>
      <c s="346"/>
      <c s="347" t="s">
        <v>215</v>
      </c>
      <c s="352"/>
    </row>
    <row r="133" spans="1:19" ht="12" customHeight="1">
      <c r="A133" s="171"/>
      <c s="208" t="s">
        <v>141</v>
      </c>
      <c s="207" t="str">
        <f>'Exec Summ Ref'!B132</f>
        <v>E135+E137</v>
      </c>
      <c s="283">
        <f>'Exec Summ Ref'!C132</f>
        <v>0</v>
      </c>
      <c s="284" t="e">
        <f>'Exec Summ Ref'!E132</f>
        <v>#DIV/0!</v>
      </c>
      <c s="285" t="e">
        <f>'Exec Summ Ref'!F132</f>
        <v>#DIV/0!</v>
      </c>
      <c s="300" t="str">
        <f>'Exec Summ Ref'!H132</f>
        <v>-</v>
      </c>
      <c s="283">
        <f>'Exec Summ Ref'!I132</f>
        <v>0</v>
      </c>
      <c s="284" t="e">
        <f>'Exec Summ Ref'!K132</f>
        <v>#DIV/0!</v>
      </c>
      <c s="285" t="e">
        <f>'Exec Summ Ref'!L132</f>
        <v>#DIV/0!</v>
      </c>
      <c s="300" t="str">
        <f>'Exec Summ Ref'!N132</f>
        <v>-</v>
      </c>
      <c s="283">
        <f>'Exec Summ Ref'!O132</f>
        <v>0</v>
      </c>
      <c s="284" t="e">
        <f>'Exec Summ Ref'!Q132</f>
        <v>#DIV/0!</v>
      </c>
      <c s="285" t="e">
        <f>'Exec Summ Ref'!R132</f>
        <v>#DIV/0!</v>
      </c>
      <c s="300" t="str">
        <f>'Exec Summ Ref'!T132</f>
        <v>-</v>
      </c>
      <c s="283">
        <f>'Exec Summ Ref'!U132</f>
        <v>0</v>
      </c>
      <c s="284" t="e">
        <f>'Exec Summ Ref'!W132</f>
        <v>#DIV/0!</v>
      </c>
      <c s="285" t="e">
        <f>'Exec Summ Ref'!X132</f>
        <v>#DIV/0!</v>
      </c>
      <c s="300" t="str">
        <f>'Exec Summ Ref'!Z132</f>
        <v>-</v>
      </c>
    </row>
    <row r="134" spans="1:19" ht="12" customHeight="1">
      <c r="A134" s="171"/>
      <c s="127" t="s">
        <v>142</v>
      </c>
      <c s="121" t="str">
        <f>'Exec Summ Ref'!B133</f>
        <v>E136+E138</v>
      </c>
      <c s="287">
        <f>'Exec Summ Ref'!C133</f>
        <v>0</v>
      </c>
      <c s="288" t="e">
        <f>'Exec Summ Ref'!E133</f>
        <v>#DIV/0!</v>
      </c>
      <c s="289" t="e">
        <f>'Exec Summ Ref'!F133</f>
        <v>#DIV/0!</v>
      </c>
      <c s="290" t="e">
        <f>'Exec Summ Ref'!H133</f>
        <v>#DIV/0!</v>
      </c>
      <c s="287">
        <f>'Exec Summ Ref'!I133</f>
        <v>0</v>
      </c>
      <c s="288" t="e">
        <f>'Exec Summ Ref'!K133</f>
        <v>#DIV/0!</v>
      </c>
      <c s="289" t="e">
        <f>'Exec Summ Ref'!L133</f>
        <v>#DIV/0!</v>
      </c>
      <c s="290" t="e">
        <f>'Exec Summ Ref'!N133</f>
        <v>#DIV/0!</v>
      </c>
      <c s="287">
        <f>'Exec Summ Ref'!O133</f>
        <v>0</v>
      </c>
      <c s="288" t="e">
        <f>'Exec Summ Ref'!Q133</f>
        <v>#DIV/0!</v>
      </c>
      <c s="289" t="e">
        <f>'Exec Summ Ref'!R133</f>
        <v>#DIV/0!</v>
      </c>
      <c s="290" t="e">
        <f>'Exec Summ Ref'!T133</f>
        <v>#DIV/0!</v>
      </c>
      <c s="287">
        <f>'Exec Summ Ref'!U133</f>
        <v>0</v>
      </c>
      <c s="288" t="e">
        <f>'Exec Summ Ref'!W133</f>
        <v>#DIV/0!</v>
      </c>
      <c s="289" t="e">
        <f>'Exec Summ Ref'!X133</f>
        <v>#DIV/0!</v>
      </c>
      <c s="290" t="e">
        <f>'Exec Summ Ref'!Z133</f>
        <v>#DIV/0!</v>
      </c>
    </row>
    <row r="135" spans="1:19" ht="12" customHeight="1">
      <c r="A135" s="171"/>
      <c s="126" t="s">
        <v>143</v>
      </c>
      <c s="121" t="e">
        <f>'Exec Summ Ref'!B134</f>
        <v>#REF!</v>
      </c>
      <c s="287">
        <f>'Exec Summ Ref'!C134</f>
        <v>0</v>
      </c>
      <c s="288" t="e">
        <f>'Exec Summ Ref'!E134</f>
        <v>#DIV/0!</v>
      </c>
      <c s="289" t="e">
        <f>'Exec Summ Ref'!F134</f>
        <v>#DIV/0!</v>
      </c>
      <c s="290" t="str">
        <f>'Exec Summ Ref'!H134</f>
        <v>-</v>
      </c>
      <c s="287">
        <f>'Exec Summ Ref'!I134</f>
        <v>0</v>
      </c>
      <c s="288" t="e">
        <f>'Exec Summ Ref'!K134</f>
        <v>#DIV/0!</v>
      </c>
      <c s="289" t="e">
        <f>'Exec Summ Ref'!L134</f>
        <v>#DIV/0!</v>
      </c>
      <c s="290" t="str">
        <f>'Exec Summ Ref'!N134</f>
        <v>-</v>
      </c>
      <c s="287">
        <f>'Exec Summ Ref'!O134</f>
        <v>0</v>
      </c>
      <c s="288" t="e">
        <f>'Exec Summ Ref'!Q134</f>
        <v>#DIV/0!</v>
      </c>
      <c s="289" t="e">
        <f>'Exec Summ Ref'!R134</f>
        <v>#DIV/0!</v>
      </c>
      <c s="290" t="str">
        <f>'Exec Summ Ref'!T134</f>
        <v>-</v>
      </c>
      <c s="287">
        <f>'Exec Summ Ref'!U134</f>
        <v>0</v>
      </c>
      <c s="288" t="e">
        <f>'Exec Summ Ref'!W134</f>
        <v>#DIV/0!</v>
      </c>
      <c s="289" t="e">
        <f>'Exec Summ Ref'!X134</f>
        <v>#DIV/0!</v>
      </c>
      <c s="290" t="str">
        <f>'Exec Summ Ref'!Z134</f>
        <v>-</v>
      </c>
    </row>
    <row r="136" spans="1:19" ht="12" customHeight="1">
      <c r="A136" s="171"/>
      <c s="126" t="s">
        <v>144</v>
      </c>
      <c s="121">
        <f>'Exec Summ Ref'!B135</f>
      </c>
      <c s="287">
        <f>'Exec Summ Ref'!C135</f>
        <v>0</v>
      </c>
      <c s="288" t="e">
        <f>'Exec Summ Ref'!E135</f>
        <v>#DIV/0!</v>
      </c>
      <c s="289" t="e">
        <f>'Exec Summ Ref'!F135</f>
        <v>#DIV/0!</v>
      </c>
      <c s="290" t="e">
        <f>'Exec Summ Ref'!H135</f>
        <v>#DIV/0!</v>
      </c>
      <c s="287">
        <f>'Exec Summ Ref'!I135</f>
        <v>0</v>
      </c>
      <c s="288" t="e">
        <f>'Exec Summ Ref'!K135</f>
        <v>#DIV/0!</v>
      </c>
      <c s="289" t="e">
        <f>'Exec Summ Ref'!L135</f>
        <v>#DIV/0!</v>
      </c>
      <c s="290" t="e">
        <f>'Exec Summ Ref'!N135</f>
        <v>#DIV/0!</v>
      </c>
      <c s="287">
        <f>'Exec Summ Ref'!O135</f>
        <v>0</v>
      </c>
      <c s="288" t="e">
        <f>'Exec Summ Ref'!Q135</f>
        <v>#DIV/0!</v>
      </c>
      <c s="289" t="e">
        <f>'Exec Summ Ref'!R135</f>
        <v>#DIV/0!</v>
      </c>
      <c s="290" t="e">
        <f>'Exec Summ Ref'!T135</f>
        <v>#DIV/0!</v>
      </c>
      <c s="287">
        <f>'Exec Summ Ref'!U135</f>
        <v>0</v>
      </c>
      <c s="288" t="e">
        <f>'Exec Summ Ref'!W135</f>
        <v>#DIV/0!</v>
      </c>
      <c s="289" t="e">
        <f>'Exec Summ Ref'!X135</f>
        <v>#DIV/0!</v>
      </c>
      <c s="290" t="e">
        <f>'Exec Summ Ref'!Z135</f>
        <v>#DIV/0!</v>
      </c>
    </row>
    <row r="137" spans="1:19" ht="12" customHeight="1">
      <c r="A137" s="171"/>
      <c s="126" t="s">
        <v>145</v>
      </c>
      <c s="121">
        <f>'Exec Summ Ref'!B136</f>
      </c>
      <c s="287">
        <f>'Exec Summ Ref'!C136</f>
        <v>0</v>
      </c>
      <c s="288" t="e">
        <f>'Exec Summ Ref'!E136</f>
        <v>#DIV/0!</v>
      </c>
      <c s="289" t="e">
        <f>'Exec Summ Ref'!F136</f>
        <v>#DIV/0!</v>
      </c>
      <c s="290" t="str">
        <f>'Exec Summ Ref'!H136</f>
        <v>-</v>
      </c>
      <c s="287">
        <f>'Exec Summ Ref'!I136</f>
        <v>0</v>
      </c>
      <c s="288" t="e">
        <f>'Exec Summ Ref'!K136</f>
        <v>#DIV/0!</v>
      </c>
      <c s="289" t="e">
        <f>'Exec Summ Ref'!L136</f>
        <v>#DIV/0!</v>
      </c>
      <c s="290" t="str">
        <f>'Exec Summ Ref'!N136</f>
        <v>-</v>
      </c>
      <c s="287">
        <f>'Exec Summ Ref'!O136</f>
        <v>0</v>
      </c>
      <c s="288" t="e">
        <f>'Exec Summ Ref'!Q136</f>
        <v>#DIV/0!</v>
      </c>
      <c s="289" t="e">
        <f>'Exec Summ Ref'!R136</f>
        <v>#DIV/0!</v>
      </c>
      <c s="290" t="str">
        <f>'Exec Summ Ref'!T136</f>
        <v>-</v>
      </c>
      <c s="287">
        <f>'Exec Summ Ref'!U136</f>
        <v>0</v>
      </c>
      <c s="288" t="e">
        <f>'Exec Summ Ref'!W136</f>
        <v>#DIV/0!</v>
      </c>
      <c s="289" t="e">
        <f>'Exec Summ Ref'!X136</f>
        <v>#DIV/0!</v>
      </c>
      <c s="290" t="str">
        <f>'Exec Summ Ref'!Z136</f>
        <v>-</v>
      </c>
    </row>
    <row r="138" spans="1:19" ht="12" customHeight="1">
      <c r="A138" s="171"/>
      <c s="128" t="s">
        <v>146</v>
      </c>
      <c s="121">
        <f>'Exec Summ Ref'!B137</f>
      </c>
      <c s="287">
        <f>'Exec Summ Ref'!C137</f>
        <v>0</v>
      </c>
      <c s="288" t="e">
        <f>'Exec Summ Ref'!E137</f>
        <v>#DIV/0!</v>
      </c>
      <c s="289" t="e">
        <f>'Exec Summ Ref'!F137</f>
        <v>#DIV/0!</v>
      </c>
      <c s="291" t="e">
        <f>'Exec Summ Ref'!H137</f>
        <v>#DIV/0!</v>
      </c>
      <c s="287">
        <f>'Exec Summ Ref'!I137</f>
        <v>0</v>
      </c>
      <c s="288" t="e">
        <f>'Exec Summ Ref'!K137</f>
        <v>#DIV/0!</v>
      </c>
      <c s="289" t="e">
        <f>'Exec Summ Ref'!L137</f>
        <v>#DIV/0!</v>
      </c>
      <c s="291" t="e">
        <f>'Exec Summ Ref'!N137</f>
        <v>#DIV/0!</v>
      </c>
      <c s="287">
        <f>'Exec Summ Ref'!O137</f>
        <v>0</v>
      </c>
      <c s="288" t="e">
        <f>'Exec Summ Ref'!Q137</f>
        <v>#DIV/0!</v>
      </c>
      <c s="289" t="e">
        <f>'Exec Summ Ref'!R137</f>
        <v>#DIV/0!</v>
      </c>
      <c s="291" t="e">
        <f>'Exec Summ Ref'!T137</f>
        <v>#DIV/0!</v>
      </c>
      <c s="287">
        <f>'Exec Summ Ref'!U137</f>
        <v>0</v>
      </c>
      <c s="288" t="e">
        <f>'Exec Summ Ref'!W137</f>
        <v>#DIV/0!</v>
      </c>
      <c s="289" t="e">
        <f>'Exec Summ Ref'!X137</f>
        <v>#DIV/0!</v>
      </c>
      <c s="291" t="e">
        <f>'Exec Summ Ref'!Z137</f>
        <v>#DIV/0!</v>
      </c>
    </row>
    <row r="139" spans="2:19" ht="12" customHeight="1">
      <c r="B139" s="116"/>
      <c s="122"/>
      <c s="174"/>
      <c s="234"/>
      <c s="174"/>
      <c s="174"/>
      <c s="174"/>
      <c s="238"/>
      <c s="174"/>
      <c s="174"/>
      <c s="174"/>
      <c s="238"/>
      <c s="174"/>
      <c s="174"/>
      <c s="174"/>
      <c s="238"/>
      <c s="174"/>
      <c s="174"/>
    </row>
    <row r="140" spans="2:2" ht="12" customHeight="1">
      <c r="B140" s="61" t="s">
        <v>172</v>
      </c>
    </row>
  </sheetData>
  <mergeCells count="15">
    <mergeCell ref="B1:S1"/>
    <mergeCell ref="B2:S2"/>
    <mergeCell ref="B3:S3"/>
    <mergeCell ref="D4:G4"/>
    <mergeCell ref="H4:K4"/>
    <mergeCell ref="L4:O4"/>
    <mergeCell ref="P4:S4"/>
    <mergeCell ref="N5:O5"/>
    <mergeCell ref="P5:Q5"/>
    <mergeCell ref="R5:S5"/>
    <mergeCell ref="D5:E5"/>
    <mergeCell ref="F5:G5"/>
    <mergeCell ref="H5:I5"/>
    <mergeCell ref="J5:K5"/>
    <mergeCell ref="L5:M5"/>
  </mergeCells>
  <conditionalFormatting sqref="D8:D19 D71:E83 H71:I83 L71:M83 P71:Q83 D111:E122 H111:I122 L111:M122 P111:Q122 D53:E66 H53:I66 L53:M66 P53:Q66">
    <cfRule type="cellIs" priority="242" dxfId="36" operator="lessThan" stopIfTrue="1">
      <formula>0</formula>
    </cfRule>
  </conditionalFormatting>
  <conditionalFormatting sqref="D8:D19">
    <cfRule type="cellIs" priority="241" dxfId="36" operator="lessThan" stopIfTrue="1">
      <formula>0</formula>
    </cfRule>
  </conditionalFormatting>
  <conditionalFormatting sqref="D22:D30">
    <cfRule type="cellIs" priority="240" dxfId="36" operator="lessThan" stopIfTrue="1">
      <formula>0</formula>
    </cfRule>
  </conditionalFormatting>
  <conditionalFormatting sqref="D22:D30">
    <cfRule type="cellIs" priority="239" dxfId="36" operator="lessThan" stopIfTrue="1">
      <formula>0</formula>
    </cfRule>
  </conditionalFormatting>
  <conditionalFormatting sqref="D33:D35">
    <cfRule type="cellIs" priority="238" dxfId="36" operator="lessThan" stopIfTrue="1">
      <formula>0</formula>
    </cfRule>
  </conditionalFormatting>
  <conditionalFormatting sqref="D33:D35">
    <cfRule type="cellIs" priority="237" dxfId="36" operator="lessThan" stopIfTrue="1">
      <formula>0</formula>
    </cfRule>
  </conditionalFormatting>
  <conditionalFormatting sqref="D38:D40">
    <cfRule type="cellIs" priority="236" dxfId="36" operator="lessThan" stopIfTrue="1">
      <formula>0</formula>
    </cfRule>
  </conditionalFormatting>
  <conditionalFormatting sqref="D38:D40">
    <cfRule type="cellIs" priority="235" dxfId="36" operator="lessThan" stopIfTrue="1">
      <formula>0</formula>
    </cfRule>
  </conditionalFormatting>
  <conditionalFormatting sqref="D43:D49">
    <cfRule type="cellIs" priority="234" dxfId="36" operator="lessThan" stopIfTrue="1">
      <formula>0</formula>
    </cfRule>
  </conditionalFormatting>
  <conditionalFormatting sqref="D43:D49">
    <cfRule type="cellIs" priority="233" dxfId="36" operator="lessThan" stopIfTrue="1">
      <formula>0</formula>
    </cfRule>
  </conditionalFormatting>
  <conditionalFormatting sqref="D90:D104">
    <cfRule type="cellIs" priority="232" dxfId="36" operator="lessThan" stopIfTrue="1">
      <formula>0</formula>
    </cfRule>
  </conditionalFormatting>
  <conditionalFormatting sqref="D90:D104">
    <cfRule type="cellIs" priority="231" dxfId="36" operator="lessThan" stopIfTrue="1">
      <formula>0</formula>
    </cfRule>
  </conditionalFormatting>
  <conditionalFormatting sqref="D125:D130">
    <cfRule type="cellIs" priority="230" dxfId="36" operator="lessThan" stopIfTrue="1">
      <formula>0</formula>
    </cfRule>
  </conditionalFormatting>
  <conditionalFormatting sqref="D125:D130">
    <cfRule type="cellIs" priority="229" dxfId="36" operator="lessThan" stopIfTrue="1">
      <formula>0</formula>
    </cfRule>
  </conditionalFormatting>
  <conditionalFormatting sqref="D134:D138">
    <cfRule type="cellIs" priority="228" dxfId="36" operator="lessThan" stopIfTrue="1">
      <formula>0</formula>
    </cfRule>
  </conditionalFormatting>
  <conditionalFormatting sqref="D134:D138">
    <cfRule type="cellIs" priority="227" dxfId="36" operator="lessThan" stopIfTrue="1">
      <formula>0</formula>
    </cfRule>
  </conditionalFormatting>
  <conditionalFormatting sqref="E8:E19">
    <cfRule type="cellIs" priority="226" dxfId="36" operator="lessThan" stopIfTrue="1">
      <formula>0</formula>
    </cfRule>
  </conditionalFormatting>
  <conditionalFormatting sqref="E22:E30">
    <cfRule type="cellIs" priority="225" dxfId="36" operator="lessThan" stopIfTrue="1">
      <formula>0</formula>
    </cfRule>
  </conditionalFormatting>
  <conditionalFormatting sqref="E33:E35">
    <cfRule type="cellIs" priority="224" dxfId="36" operator="lessThan" stopIfTrue="1">
      <formula>0</formula>
    </cfRule>
  </conditionalFormatting>
  <conditionalFormatting sqref="E38:E40">
    <cfRule type="cellIs" priority="223" dxfId="36" operator="lessThan" stopIfTrue="1">
      <formula>0</formula>
    </cfRule>
  </conditionalFormatting>
  <conditionalFormatting sqref="E43:E49">
    <cfRule type="cellIs" priority="222" dxfId="36" operator="lessThan" stopIfTrue="1">
      <formula>0</formula>
    </cfRule>
  </conditionalFormatting>
  <conditionalFormatting sqref="E90:E104">
    <cfRule type="cellIs" priority="221" dxfId="36" operator="lessThan" stopIfTrue="1">
      <formula>0</formula>
    </cfRule>
  </conditionalFormatting>
  <conditionalFormatting sqref="E125:E130">
    <cfRule type="cellIs" priority="220" dxfId="36" operator="lessThan" stopIfTrue="1">
      <formula>0</formula>
    </cfRule>
  </conditionalFormatting>
  <conditionalFormatting sqref="E134:E138">
    <cfRule type="cellIs" priority="219" dxfId="36" operator="lessThan" stopIfTrue="1">
      <formula>0</formula>
    </cfRule>
  </conditionalFormatting>
  <conditionalFormatting sqref="D21">
    <cfRule type="cellIs" priority="218" dxfId="36" operator="lessThan" stopIfTrue="1">
      <formula>0</formula>
    </cfRule>
  </conditionalFormatting>
  <conditionalFormatting sqref="D21">
    <cfRule type="cellIs" priority="217" dxfId="36" operator="lessThan" stopIfTrue="1">
      <formula>0</formula>
    </cfRule>
  </conditionalFormatting>
  <conditionalFormatting sqref="E21">
    <cfRule type="cellIs" priority="216" dxfId="36" operator="lessThan" stopIfTrue="1">
      <formula>0</formula>
    </cfRule>
  </conditionalFormatting>
  <conditionalFormatting sqref="D32">
    <cfRule type="cellIs" priority="215" dxfId="36" operator="lessThan" stopIfTrue="1">
      <formula>0</formula>
    </cfRule>
  </conditionalFormatting>
  <conditionalFormatting sqref="D32">
    <cfRule type="cellIs" priority="214" dxfId="36" operator="lessThan" stopIfTrue="1">
      <formula>0</formula>
    </cfRule>
  </conditionalFormatting>
  <conditionalFormatting sqref="E32">
    <cfRule type="cellIs" priority="213" dxfId="36" operator="lessThan" stopIfTrue="1">
      <formula>0</formula>
    </cfRule>
  </conditionalFormatting>
  <conditionalFormatting sqref="D37">
    <cfRule type="cellIs" priority="212" dxfId="36" operator="lessThan" stopIfTrue="1">
      <formula>0</formula>
    </cfRule>
  </conditionalFormatting>
  <conditionalFormatting sqref="D37">
    <cfRule type="cellIs" priority="211" dxfId="36" operator="lessThan" stopIfTrue="1">
      <formula>0</formula>
    </cfRule>
  </conditionalFormatting>
  <conditionalFormatting sqref="E37">
    <cfRule type="cellIs" priority="210" dxfId="36" operator="lessThan" stopIfTrue="1">
      <formula>0</formula>
    </cfRule>
  </conditionalFormatting>
  <conditionalFormatting sqref="D42">
    <cfRule type="cellIs" priority="209" dxfId="36" operator="lessThan" stopIfTrue="1">
      <formula>0</formula>
    </cfRule>
  </conditionalFormatting>
  <conditionalFormatting sqref="D42">
    <cfRule type="cellIs" priority="208" dxfId="36" operator="lessThan" stopIfTrue="1">
      <formula>0</formula>
    </cfRule>
  </conditionalFormatting>
  <conditionalFormatting sqref="E42">
    <cfRule type="cellIs" priority="207" dxfId="36" operator="lessThan" stopIfTrue="1">
      <formula>0</formula>
    </cfRule>
  </conditionalFormatting>
  <conditionalFormatting sqref="D52">
    <cfRule type="cellIs" priority="206" dxfId="36" operator="lessThan" stopIfTrue="1">
      <formula>0</formula>
    </cfRule>
  </conditionalFormatting>
  <conditionalFormatting sqref="D52">
    <cfRule type="cellIs" priority="205" dxfId="36" operator="lessThan" stopIfTrue="1">
      <formula>0</formula>
    </cfRule>
  </conditionalFormatting>
  <conditionalFormatting sqref="E52">
    <cfRule type="cellIs" priority="204" dxfId="36" operator="lessThan" stopIfTrue="1">
      <formula>0</formula>
    </cfRule>
  </conditionalFormatting>
  <conditionalFormatting sqref="D69">
    <cfRule type="cellIs" priority="203" dxfId="36" operator="lessThan" stopIfTrue="1">
      <formula>0</formula>
    </cfRule>
  </conditionalFormatting>
  <conditionalFormatting sqref="D69">
    <cfRule type="cellIs" priority="202" dxfId="36" operator="lessThan" stopIfTrue="1">
      <formula>0</formula>
    </cfRule>
  </conditionalFormatting>
  <conditionalFormatting sqref="E69">
    <cfRule type="cellIs" priority="201" dxfId="36" operator="lessThan" stopIfTrue="1">
      <formula>0</formula>
    </cfRule>
  </conditionalFormatting>
  <conditionalFormatting sqref="D87:D89">
    <cfRule type="cellIs" priority="200" dxfId="36" operator="lessThan" stopIfTrue="1">
      <formula>0</formula>
    </cfRule>
  </conditionalFormatting>
  <conditionalFormatting sqref="D87:D89">
    <cfRule type="cellIs" priority="199" dxfId="36" operator="lessThan" stopIfTrue="1">
      <formula>0</formula>
    </cfRule>
  </conditionalFormatting>
  <conditionalFormatting sqref="E87:E89">
    <cfRule type="cellIs" priority="198" dxfId="36" operator="lessThan" stopIfTrue="1">
      <formula>0</formula>
    </cfRule>
  </conditionalFormatting>
  <conditionalFormatting sqref="D86">
    <cfRule type="cellIs" priority="197" dxfId="36" operator="lessThan" stopIfTrue="1">
      <formula>0</formula>
    </cfRule>
  </conditionalFormatting>
  <conditionalFormatting sqref="D86">
    <cfRule type="cellIs" priority="196" dxfId="36" operator="lessThan" stopIfTrue="1">
      <formula>0</formula>
    </cfRule>
  </conditionalFormatting>
  <conditionalFormatting sqref="E86">
    <cfRule type="cellIs" priority="195" dxfId="36" operator="lessThan" stopIfTrue="1">
      <formula>0</formula>
    </cfRule>
  </conditionalFormatting>
  <conditionalFormatting sqref="D108:D110">
    <cfRule type="cellIs" priority="194" dxfId="36" operator="lessThan" stopIfTrue="1">
      <formula>0</formula>
    </cfRule>
  </conditionalFormatting>
  <conditionalFormatting sqref="D108:D110">
    <cfRule type="cellIs" priority="193" dxfId="36" operator="lessThan" stopIfTrue="1">
      <formula>0</formula>
    </cfRule>
  </conditionalFormatting>
  <conditionalFormatting sqref="E108:E110">
    <cfRule type="cellIs" priority="192" dxfId="36" operator="lessThan" stopIfTrue="1">
      <formula>0</formula>
    </cfRule>
  </conditionalFormatting>
  <conditionalFormatting sqref="D107">
    <cfRule type="cellIs" priority="191" dxfId="36" operator="lessThan" stopIfTrue="1">
      <formula>0</formula>
    </cfRule>
  </conditionalFormatting>
  <conditionalFormatting sqref="D107">
    <cfRule type="cellIs" priority="190" dxfId="36" operator="lessThan" stopIfTrue="1">
      <formula>0</formula>
    </cfRule>
  </conditionalFormatting>
  <conditionalFormatting sqref="E107">
    <cfRule type="cellIs" priority="189" dxfId="36" operator="lessThan" stopIfTrue="1">
      <formula>0</formula>
    </cfRule>
  </conditionalFormatting>
  <conditionalFormatting sqref="D133">
    <cfRule type="cellIs" priority="188" dxfId="36" operator="lessThan" stopIfTrue="1">
      <formula>0</formula>
    </cfRule>
  </conditionalFormatting>
  <conditionalFormatting sqref="D133">
    <cfRule type="cellIs" priority="187" dxfId="36" operator="lessThan" stopIfTrue="1">
      <formula>0</formula>
    </cfRule>
  </conditionalFormatting>
  <conditionalFormatting sqref="E133">
    <cfRule type="cellIs" priority="186" dxfId="36" operator="lessThan" stopIfTrue="1">
      <formula>0</formula>
    </cfRule>
  </conditionalFormatting>
  <conditionalFormatting sqref="G8:G41 S71:S138 O71:O138 K71:K138 G71:G138 G43:G69 K43:K69 O43:O69 S43:S69">
    <cfRule type="colorScale" priority="18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G52">
    <cfRule type="cellIs" priority="184" dxfId="2119" operator="equal">
      <formula>" -   "</formula>
    </cfRule>
  </conditionalFormatting>
  <conditionalFormatting sqref="G42">
    <cfRule type="colorScale" priority="18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H8:H19">
    <cfRule type="cellIs" priority="182" dxfId="36" operator="lessThan" stopIfTrue="1">
      <formula>0</formula>
    </cfRule>
  </conditionalFormatting>
  <conditionalFormatting sqref="H8:H19">
    <cfRule type="cellIs" priority="181" dxfId="36" operator="lessThan" stopIfTrue="1">
      <formula>0</formula>
    </cfRule>
  </conditionalFormatting>
  <conditionalFormatting sqref="H22:H30">
    <cfRule type="cellIs" priority="180" dxfId="36" operator="lessThan" stopIfTrue="1">
      <formula>0</formula>
    </cfRule>
  </conditionalFormatting>
  <conditionalFormatting sqref="H22:H30">
    <cfRule type="cellIs" priority="179" dxfId="36" operator="lessThan" stopIfTrue="1">
      <formula>0</formula>
    </cfRule>
  </conditionalFormatting>
  <conditionalFormatting sqref="H33:H35">
    <cfRule type="cellIs" priority="178" dxfId="36" operator="lessThan" stopIfTrue="1">
      <formula>0</formula>
    </cfRule>
  </conditionalFormatting>
  <conditionalFormatting sqref="H33:H35">
    <cfRule type="cellIs" priority="177" dxfId="36" operator="lessThan" stopIfTrue="1">
      <formula>0</formula>
    </cfRule>
  </conditionalFormatting>
  <conditionalFormatting sqref="H38:H40">
    <cfRule type="cellIs" priority="176" dxfId="36" operator="lessThan" stopIfTrue="1">
      <formula>0</formula>
    </cfRule>
  </conditionalFormatting>
  <conditionalFormatting sqref="H38:H40">
    <cfRule type="cellIs" priority="175" dxfId="36" operator="lessThan" stopIfTrue="1">
      <formula>0</formula>
    </cfRule>
  </conditionalFormatting>
  <conditionalFormatting sqref="H43:H49">
    <cfRule type="cellIs" priority="174" dxfId="36" operator="lessThan" stopIfTrue="1">
      <formula>0</formula>
    </cfRule>
  </conditionalFormatting>
  <conditionalFormatting sqref="H43:H49">
    <cfRule type="cellIs" priority="173" dxfId="36" operator="lessThan" stopIfTrue="1">
      <formula>0</formula>
    </cfRule>
  </conditionalFormatting>
  <conditionalFormatting sqref="H90:H104">
    <cfRule type="cellIs" priority="172" dxfId="36" operator="lessThan" stopIfTrue="1">
      <formula>0</formula>
    </cfRule>
  </conditionalFormatting>
  <conditionalFormatting sqref="H90:H104">
    <cfRule type="cellIs" priority="171" dxfId="36" operator="lessThan" stopIfTrue="1">
      <formula>0</formula>
    </cfRule>
  </conditionalFormatting>
  <conditionalFormatting sqref="H125:H130">
    <cfRule type="cellIs" priority="170" dxfId="36" operator="lessThan" stopIfTrue="1">
      <formula>0</formula>
    </cfRule>
  </conditionalFormatting>
  <conditionalFormatting sqref="H125:H130">
    <cfRule type="cellIs" priority="169" dxfId="36" operator="lessThan" stopIfTrue="1">
      <formula>0</formula>
    </cfRule>
  </conditionalFormatting>
  <conditionalFormatting sqref="H134:H138">
    <cfRule type="cellIs" priority="168" dxfId="36" operator="lessThan" stopIfTrue="1">
      <formula>0</formula>
    </cfRule>
  </conditionalFormatting>
  <conditionalFormatting sqref="H134:H138">
    <cfRule type="cellIs" priority="167" dxfId="36" operator="lessThan" stopIfTrue="1">
      <formula>0</formula>
    </cfRule>
  </conditionalFormatting>
  <conditionalFormatting sqref="I8:I19">
    <cfRule type="cellIs" priority="166" dxfId="36" operator="lessThan" stopIfTrue="1">
      <formula>0</formula>
    </cfRule>
  </conditionalFormatting>
  <conditionalFormatting sqref="I22:I30">
    <cfRule type="cellIs" priority="165" dxfId="36" operator="lessThan" stopIfTrue="1">
      <formula>0</formula>
    </cfRule>
  </conditionalFormatting>
  <conditionalFormatting sqref="I33:I35">
    <cfRule type="cellIs" priority="164" dxfId="36" operator="lessThan" stopIfTrue="1">
      <formula>0</formula>
    </cfRule>
  </conditionalFormatting>
  <conditionalFormatting sqref="I38:I40">
    <cfRule type="cellIs" priority="163" dxfId="36" operator="lessThan" stopIfTrue="1">
      <formula>0</formula>
    </cfRule>
  </conditionalFormatting>
  <conditionalFormatting sqref="I43:I49">
    <cfRule type="cellIs" priority="162" dxfId="36" operator="lessThan" stopIfTrue="1">
      <formula>0</formula>
    </cfRule>
  </conditionalFormatting>
  <conditionalFormatting sqref="I90:I104">
    <cfRule type="cellIs" priority="161" dxfId="36" operator="lessThan" stopIfTrue="1">
      <formula>0</formula>
    </cfRule>
  </conditionalFormatting>
  <conditionalFormatting sqref="I125:I130">
    <cfRule type="cellIs" priority="160" dxfId="36" operator="lessThan" stopIfTrue="1">
      <formula>0</formula>
    </cfRule>
  </conditionalFormatting>
  <conditionalFormatting sqref="I134:I138">
    <cfRule type="cellIs" priority="159" dxfId="36" operator="lessThan" stopIfTrue="1">
      <formula>0</formula>
    </cfRule>
  </conditionalFormatting>
  <conditionalFormatting sqref="H21">
    <cfRule type="cellIs" priority="158" dxfId="36" operator="lessThan" stopIfTrue="1">
      <formula>0</formula>
    </cfRule>
  </conditionalFormatting>
  <conditionalFormatting sqref="H21">
    <cfRule type="cellIs" priority="157" dxfId="36" operator="lessThan" stopIfTrue="1">
      <formula>0</formula>
    </cfRule>
  </conditionalFormatting>
  <conditionalFormatting sqref="I21">
    <cfRule type="cellIs" priority="156" dxfId="36" operator="lessThan" stopIfTrue="1">
      <formula>0</formula>
    </cfRule>
  </conditionalFormatting>
  <conditionalFormatting sqref="H32">
    <cfRule type="cellIs" priority="155" dxfId="36" operator="lessThan" stopIfTrue="1">
      <formula>0</formula>
    </cfRule>
  </conditionalFormatting>
  <conditionalFormatting sqref="H32">
    <cfRule type="cellIs" priority="154" dxfId="36" operator="lessThan" stopIfTrue="1">
      <formula>0</formula>
    </cfRule>
  </conditionalFormatting>
  <conditionalFormatting sqref="I32">
    <cfRule type="cellIs" priority="153" dxfId="36" operator="lessThan" stopIfTrue="1">
      <formula>0</formula>
    </cfRule>
  </conditionalFormatting>
  <conditionalFormatting sqref="H37">
    <cfRule type="cellIs" priority="152" dxfId="36" operator="lessThan" stopIfTrue="1">
      <formula>0</formula>
    </cfRule>
  </conditionalFormatting>
  <conditionalFormatting sqref="H37">
    <cfRule type="cellIs" priority="151" dxfId="36" operator="lessThan" stopIfTrue="1">
      <formula>0</formula>
    </cfRule>
  </conditionalFormatting>
  <conditionalFormatting sqref="I37">
    <cfRule type="cellIs" priority="150" dxfId="36" operator="lessThan" stopIfTrue="1">
      <formula>0</formula>
    </cfRule>
  </conditionalFormatting>
  <conditionalFormatting sqref="H42">
    <cfRule type="cellIs" priority="149" dxfId="36" operator="lessThan" stopIfTrue="1">
      <formula>0</formula>
    </cfRule>
  </conditionalFormatting>
  <conditionalFormatting sqref="H42">
    <cfRule type="cellIs" priority="148" dxfId="36" operator="lessThan" stopIfTrue="1">
      <formula>0</formula>
    </cfRule>
  </conditionalFormatting>
  <conditionalFormatting sqref="I42">
    <cfRule type="cellIs" priority="147" dxfId="36" operator="lessThan" stopIfTrue="1">
      <formula>0</formula>
    </cfRule>
  </conditionalFormatting>
  <conditionalFormatting sqref="H52">
    <cfRule type="cellIs" priority="146" dxfId="36" operator="lessThan" stopIfTrue="1">
      <formula>0</formula>
    </cfRule>
  </conditionalFormatting>
  <conditionalFormatting sqref="H52">
    <cfRule type="cellIs" priority="145" dxfId="36" operator="lessThan" stopIfTrue="1">
      <formula>0</formula>
    </cfRule>
  </conditionalFormatting>
  <conditionalFormatting sqref="I52">
    <cfRule type="cellIs" priority="144" dxfId="36" operator="lessThan" stopIfTrue="1">
      <formula>0</formula>
    </cfRule>
  </conditionalFormatting>
  <conditionalFormatting sqref="H69">
    <cfRule type="cellIs" priority="143" dxfId="36" operator="lessThan" stopIfTrue="1">
      <formula>0</formula>
    </cfRule>
  </conditionalFormatting>
  <conditionalFormatting sqref="H69">
    <cfRule type="cellIs" priority="142" dxfId="36" operator="lessThan" stopIfTrue="1">
      <formula>0</formula>
    </cfRule>
  </conditionalFormatting>
  <conditionalFormatting sqref="I69">
    <cfRule type="cellIs" priority="141" dxfId="36" operator="lessThan" stopIfTrue="1">
      <formula>0</formula>
    </cfRule>
  </conditionalFormatting>
  <conditionalFormatting sqref="H87:H89">
    <cfRule type="cellIs" priority="140" dxfId="36" operator="lessThan" stopIfTrue="1">
      <formula>0</formula>
    </cfRule>
  </conditionalFormatting>
  <conditionalFormatting sqref="H87:H89">
    <cfRule type="cellIs" priority="139" dxfId="36" operator="lessThan" stopIfTrue="1">
      <formula>0</formula>
    </cfRule>
  </conditionalFormatting>
  <conditionalFormatting sqref="I87:I89">
    <cfRule type="cellIs" priority="138" dxfId="36" operator="lessThan" stopIfTrue="1">
      <formula>0</formula>
    </cfRule>
  </conditionalFormatting>
  <conditionalFormatting sqref="H86">
    <cfRule type="cellIs" priority="137" dxfId="36" operator="lessThan" stopIfTrue="1">
      <formula>0</formula>
    </cfRule>
  </conditionalFormatting>
  <conditionalFormatting sqref="H86">
    <cfRule type="cellIs" priority="136" dxfId="36" operator="lessThan" stopIfTrue="1">
      <formula>0</formula>
    </cfRule>
  </conditionalFormatting>
  <conditionalFormatting sqref="I86">
    <cfRule type="cellIs" priority="135" dxfId="36" operator="lessThan" stopIfTrue="1">
      <formula>0</formula>
    </cfRule>
  </conditionalFormatting>
  <conditionalFormatting sqref="H108:H110">
    <cfRule type="cellIs" priority="134" dxfId="36" operator="lessThan" stopIfTrue="1">
      <formula>0</formula>
    </cfRule>
  </conditionalFormatting>
  <conditionalFormatting sqref="H108:H110">
    <cfRule type="cellIs" priority="133" dxfId="36" operator="lessThan" stopIfTrue="1">
      <formula>0</formula>
    </cfRule>
  </conditionalFormatting>
  <conditionalFormatting sqref="I108:I110">
    <cfRule type="cellIs" priority="132" dxfId="36" operator="lessThan" stopIfTrue="1">
      <formula>0</formula>
    </cfRule>
  </conditionalFormatting>
  <conditionalFormatting sqref="H107">
    <cfRule type="cellIs" priority="131" dxfId="36" operator="lessThan" stopIfTrue="1">
      <formula>0</formula>
    </cfRule>
  </conditionalFormatting>
  <conditionalFormatting sqref="H107">
    <cfRule type="cellIs" priority="130" dxfId="36" operator="lessThan" stopIfTrue="1">
      <formula>0</formula>
    </cfRule>
  </conditionalFormatting>
  <conditionalFormatting sqref="I107">
    <cfRule type="cellIs" priority="129" dxfId="36" operator="lessThan" stopIfTrue="1">
      <formula>0</formula>
    </cfRule>
  </conditionalFormatting>
  <conditionalFormatting sqref="H133">
    <cfRule type="cellIs" priority="128" dxfId="36" operator="lessThan" stopIfTrue="1">
      <formula>0</formula>
    </cfRule>
  </conditionalFormatting>
  <conditionalFormatting sqref="H133">
    <cfRule type="cellIs" priority="127" dxfId="36" operator="lessThan" stopIfTrue="1">
      <formula>0</formula>
    </cfRule>
  </conditionalFormatting>
  <conditionalFormatting sqref="I133">
    <cfRule type="cellIs" priority="126" dxfId="36" operator="lessThan" stopIfTrue="1">
      <formula>0</formula>
    </cfRule>
  </conditionalFormatting>
  <conditionalFormatting sqref="K8:K41">
    <cfRule type="colorScale" priority="12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52">
    <cfRule type="cellIs" priority="124" dxfId="2119" operator="equal">
      <formula>" -   "</formula>
    </cfRule>
  </conditionalFormatting>
  <conditionalFormatting sqref="K42">
    <cfRule type="colorScale" priority="12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L8:L19">
    <cfRule type="cellIs" priority="122" dxfId="36" operator="lessThan" stopIfTrue="1">
      <formula>0</formula>
    </cfRule>
  </conditionalFormatting>
  <conditionalFormatting sqref="L8:L19">
    <cfRule type="cellIs" priority="121" dxfId="36" operator="lessThan" stopIfTrue="1">
      <formula>0</formula>
    </cfRule>
  </conditionalFormatting>
  <conditionalFormatting sqref="L22:L30">
    <cfRule type="cellIs" priority="120" dxfId="36" operator="lessThan" stopIfTrue="1">
      <formula>0</formula>
    </cfRule>
  </conditionalFormatting>
  <conditionalFormatting sqref="L22:L30">
    <cfRule type="cellIs" priority="119" dxfId="36" operator="lessThan" stopIfTrue="1">
      <formula>0</formula>
    </cfRule>
  </conditionalFormatting>
  <conditionalFormatting sqref="L33:L35">
    <cfRule type="cellIs" priority="118" dxfId="36" operator="lessThan" stopIfTrue="1">
      <formula>0</formula>
    </cfRule>
  </conditionalFormatting>
  <conditionalFormatting sqref="L33:L35">
    <cfRule type="cellIs" priority="117" dxfId="36" operator="lessThan" stopIfTrue="1">
      <formula>0</formula>
    </cfRule>
  </conditionalFormatting>
  <conditionalFormatting sqref="L38:L40">
    <cfRule type="cellIs" priority="116" dxfId="36" operator="lessThan" stopIfTrue="1">
      <formula>0</formula>
    </cfRule>
  </conditionalFormatting>
  <conditionalFormatting sqref="L38:L40">
    <cfRule type="cellIs" priority="115" dxfId="36" operator="lessThan" stopIfTrue="1">
      <formula>0</formula>
    </cfRule>
  </conditionalFormatting>
  <conditionalFormatting sqref="L43:L49">
    <cfRule type="cellIs" priority="114" dxfId="36" operator="lessThan" stopIfTrue="1">
      <formula>0</formula>
    </cfRule>
  </conditionalFormatting>
  <conditionalFormatting sqref="L43:L49">
    <cfRule type="cellIs" priority="113" dxfId="36" operator="lessThan" stopIfTrue="1">
      <formula>0</formula>
    </cfRule>
  </conditionalFormatting>
  <conditionalFormatting sqref="L90:L104">
    <cfRule type="cellIs" priority="112" dxfId="36" operator="lessThan" stopIfTrue="1">
      <formula>0</formula>
    </cfRule>
  </conditionalFormatting>
  <conditionalFormatting sqref="L90:L104">
    <cfRule type="cellIs" priority="111" dxfId="36" operator="lessThan" stopIfTrue="1">
      <formula>0</formula>
    </cfRule>
  </conditionalFormatting>
  <conditionalFormatting sqref="L125:L130">
    <cfRule type="cellIs" priority="110" dxfId="36" operator="lessThan" stopIfTrue="1">
      <formula>0</formula>
    </cfRule>
  </conditionalFormatting>
  <conditionalFormatting sqref="L125:L130">
    <cfRule type="cellIs" priority="109" dxfId="36" operator="lessThan" stopIfTrue="1">
      <formula>0</formula>
    </cfRule>
  </conditionalFormatting>
  <conditionalFormatting sqref="L134:L138">
    <cfRule type="cellIs" priority="108" dxfId="36" operator="lessThan" stopIfTrue="1">
      <formula>0</formula>
    </cfRule>
  </conditionalFormatting>
  <conditionalFormatting sqref="L134:L138">
    <cfRule type="cellIs" priority="107" dxfId="36" operator="lessThan" stopIfTrue="1">
      <formula>0</formula>
    </cfRule>
  </conditionalFormatting>
  <conditionalFormatting sqref="M8:M19">
    <cfRule type="cellIs" priority="106" dxfId="36" operator="lessThan" stopIfTrue="1">
      <formula>0</formula>
    </cfRule>
  </conditionalFormatting>
  <conditionalFormatting sqref="M22:M30">
    <cfRule type="cellIs" priority="105" dxfId="36" operator="lessThan" stopIfTrue="1">
      <formula>0</formula>
    </cfRule>
  </conditionalFormatting>
  <conditionalFormatting sqref="M33:M35">
    <cfRule type="cellIs" priority="104" dxfId="36" operator="lessThan" stopIfTrue="1">
      <formula>0</formula>
    </cfRule>
  </conditionalFormatting>
  <conditionalFormatting sqref="M38:M40">
    <cfRule type="cellIs" priority="103" dxfId="36" operator="lessThan" stopIfTrue="1">
      <formula>0</formula>
    </cfRule>
  </conditionalFormatting>
  <conditionalFormatting sqref="M43:M49">
    <cfRule type="cellIs" priority="102" dxfId="36" operator="lessThan" stopIfTrue="1">
      <formula>0</formula>
    </cfRule>
  </conditionalFormatting>
  <conditionalFormatting sqref="M90:M104">
    <cfRule type="cellIs" priority="101" dxfId="36" operator="lessThan" stopIfTrue="1">
      <formula>0</formula>
    </cfRule>
  </conditionalFormatting>
  <conditionalFormatting sqref="M125:M130">
    <cfRule type="cellIs" priority="100" dxfId="36" operator="lessThan" stopIfTrue="1">
      <formula>0</formula>
    </cfRule>
  </conditionalFormatting>
  <conditionalFormatting sqref="M134:M138">
    <cfRule type="cellIs" priority="99" dxfId="36" operator="lessThan" stopIfTrue="1">
      <formula>0</formula>
    </cfRule>
  </conditionalFormatting>
  <conditionalFormatting sqref="L21">
    <cfRule type="cellIs" priority="98" dxfId="36" operator="lessThan" stopIfTrue="1">
      <formula>0</formula>
    </cfRule>
  </conditionalFormatting>
  <conditionalFormatting sqref="L21">
    <cfRule type="cellIs" priority="97" dxfId="36" operator="lessThan" stopIfTrue="1">
      <formula>0</formula>
    </cfRule>
  </conditionalFormatting>
  <conditionalFormatting sqref="M21">
    <cfRule type="cellIs" priority="96" dxfId="36" operator="lessThan" stopIfTrue="1">
      <formula>0</formula>
    </cfRule>
  </conditionalFormatting>
  <conditionalFormatting sqref="L32">
    <cfRule type="cellIs" priority="95" dxfId="36" operator="lessThan" stopIfTrue="1">
      <formula>0</formula>
    </cfRule>
  </conditionalFormatting>
  <conditionalFormatting sqref="L32">
    <cfRule type="cellIs" priority="94" dxfId="36" operator="lessThan" stopIfTrue="1">
      <formula>0</formula>
    </cfRule>
  </conditionalFormatting>
  <conditionalFormatting sqref="M32">
    <cfRule type="cellIs" priority="93" dxfId="36" operator="lessThan" stopIfTrue="1">
      <formula>0</formula>
    </cfRule>
  </conditionalFormatting>
  <conditionalFormatting sqref="L37">
    <cfRule type="cellIs" priority="92" dxfId="36" operator="lessThan" stopIfTrue="1">
      <formula>0</formula>
    </cfRule>
  </conditionalFormatting>
  <conditionalFormatting sqref="L37">
    <cfRule type="cellIs" priority="91" dxfId="36" operator="lessThan" stopIfTrue="1">
      <formula>0</formula>
    </cfRule>
  </conditionalFormatting>
  <conditionalFormatting sqref="M37">
    <cfRule type="cellIs" priority="90" dxfId="36" operator="lessThan" stopIfTrue="1">
      <formula>0</formula>
    </cfRule>
  </conditionalFormatting>
  <conditionalFormatting sqref="L42">
    <cfRule type="cellIs" priority="89" dxfId="36" operator="lessThan" stopIfTrue="1">
      <formula>0</formula>
    </cfRule>
  </conditionalFormatting>
  <conditionalFormatting sqref="L42">
    <cfRule type="cellIs" priority="88" dxfId="36" operator="lessThan" stopIfTrue="1">
      <formula>0</formula>
    </cfRule>
  </conditionalFormatting>
  <conditionalFormatting sqref="M42">
    <cfRule type="cellIs" priority="87" dxfId="36" operator="lessThan" stopIfTrue="1">
      <formula>0</formula>
    </cfRule>
  </conditionalFormatting>
  <conditionalFormatting sqref="L52">
    <cfRule type="cellIs" priority="86" dxfId="36" operator="lessThan" stopIfTrue="1">
      <formula>0</formula>
    </cfRule>
  </conditionalFormatting>
  <conditionalFormatting sqref="L52">
    <cfRule type="cellIs" priority="85" dxfId="36" operator="lessThan" stopIfTrue="1">
      <formula>0</formula>
    </cfRule>
  </conditionalFormatting>
  <conditionalFormatting sqref="M52">
    <cfRule type="cellIs" priority="84" dxfId="36" operator="lessThan" stopIfTrue="1">
      <formula>0</formula>
    </cfRule>
  </conditionalFormatting>
  <conditionalFormatting sqref="L69">
    <cfRule type="cellIs" priority="83" dxfId="36" operator="lessThan" stopIfTrue="1">
      <formula>0</formula>
    </cfRule>
  </conditionalFormatting>
  <conditionalFormatting sqref="L69">
    <cfRule type="cellIs" priority="82" dxfId="36" operator="lessThan" stopIfTrue="1">
      <formula>0</formula>
    </cfRule>
  </conditionalFormatting>
  <conditionalFormatting sqref="M69">
    <cfRule type="cellIs" priority="81" dxfId="36" operator="lessThan" stopIfTrue="1">
      <formula>0</formula>
    </cfRule>
  </conditionalFormatting>
  <conditionalFormatting sqref="L87:L89">
    <cfRule type="cellIs" priority="80" dxfId="36" operator="lessThan" stopIfTrue="1">
      <formula>0</formula>
    </cfRule>
  </conditionalFormatting>
  <conditionalFormatting sqref="L87:L89">
    <cfRule type="cellIs" priority="79" dxfId="36" operator="lessThan" stopIfTrue="1">
      <formula>0</formula>
    </cfRule>
  </conditionalFormatting>
  <conditionalFormatting sqref="M87:M89">
    <cfRule type="cellIs" priority="78" dxfId="36" operator="lessThan" stopIfTrue="1">
      <formula>0</formula>
    </cfRule>
  </conditionalFormatting>
  <conditionalFormatting sqref="L86">
    <cfRule type="cellIs" priority="77" dxfId="36" operator="lessThan" stopIfTrue="1">
      <formula>0</formula>
    </cfRule>
  </conditionalFormatting>
  <conditionalFormatting sqref="L86">
    <cfRule type="cellIs" priority="76" dxfId="36" operator="lessThan" stopIfTrue="1">
      <formula>0</formula>
    </cfRule>
  </conditionalFormatting>
  <conditionalFormatting sqref="M86">
    <cfRule type="cellIs" priority="75" dxfId="36" operator="lessThan" stopIfTrue="1">
      <formula>0</formula>
    </cfRule>
  </conditionalFormatting>
  <conditionalFormatting sqref="L108:L110">
    <cfRule type="cellIs" priority="74" dxfId="36" operator="lessThan" stopIfTrue="1">
      <formula>0</formula>
    </cfRule>
  </conditionalFormatting>
  <conditionalFormatting sqref="L108:L110">
    <cfRule type="cellIs" priority="73" dxfId="36" operator="lessThan" stopIfTrue="1">
      <formula>0</formula>
    </cfRule>
  </conditionalFormatting>
  <conditionalFormatting sqref="M108:M110">
    <cfRule type="cellIs" priority="72" dxfId="36" operator="lessThan" stopIfTrue="1">
      <formula>0</formula>
    </cfRule>
  </conditionalFormatting>
  <conditionalFormatting sqref="L107">
    <cfRule type="cellIs" priority="71" dxfId="36" operator="lessThan" stopIfTrue="1">
      <formula>0</formula>
    </cfRule>
  </conditionalFormatting>
  <conditionalFormatting sqref="L107">
    <cfRule type="cellIs" priority="70" dxfId="36" operator="lessThan" stopIfTrue="1">
      <formula>0</formula>
    </cfRule>
  </conditionalFormatting>
  <conditionalFormatting sqref="M107">
    <cfRule type="cellIs" priority="69" dxfId="36" operator="lessThan" stopIfTrue="1">
      <formula>0</formula>
    </cfRule>
  </conditionalFormatting>
  <conditionalFormatting sqref="L133">
    <cfRule type="cellIs" priority="68" dxfId="36" operator="lessThan" stopIfTrue="1">
      <formula>0</formula>
    </cfRule>
  </conditionalFormatting>
  <conditionalFormatting sqref="L133">
    <cfRule type="cellIs" priority="67" dxfId="36" operator="lessThan" stopIfTrue="1">
      <formula>0</formula>
    </cfRule>
  </conditionalFormatting>
  <conditionalFormatting sqref="M133">
    <cfRule type="cellIs" priority="66" dxfId="36" operator="lessThan" stopIfTrue="1">
      <formula>0</formula>
    </cfRule>
  </conditionalFormatting>
  <conditionalFormatting sqref="O8:O41">
    <cfRule type="colorScale" priority="6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O52">
    <cfRule type="cellIs" priority="64" dxfId="2119" operator="equal">
      <formula>" -   "</formula>
    </cfRule>
  </conditionalFormatting>
  <conditionalFormatting sqref="O42">
    <cfRule type="colorScale" priority="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P8:P19">
    <cfRule type="cellIs" priority="62" dxfId="36" operator="lessThan" stopIfTrue="1">
      <formula>0</formula>
    </cfRule>
  </conditionalFormatting>
  <conditionalFormatting sqref="P8:P19">
    <cfRule type="cellIs" priority="61" dxfId="36" operator="lessThan" stopIfTrue="1">
      <formula>0</formula>
    </cfRule>
  </conditionalFormatting>
  <conditionalFormatting sqref="P22:P30">
    <cfRule type="cellIs" priority="60" dxfId="36" operator="lessThan" stopIfTrue="1">
      <formula>0</formula>
    </cfRule>
  </conditionalFormatting>
  <conditionalFormatting sqref="P22:P30">
    <cfRule type="cellIs" priority="59" dxfId="36" operator="lessThan" stopIfTrue="1">
      <formula>0</formula>
    </cfRule>
  </conditionalFormatting>
  <conditionalFormatting sqref="P33:P35">
    <cfRule type="cellIs" priority="58" dxfId="36" operator="lessThan" stopIfTrue="1">
      <formula>0</formula>
    </cfRule>
  </conditionalFormatting>
  <conditionalFormatting sqref="P33:P35">
    <cfRule type="cellIs" priority="57" dxfId="36" operator="lessThan" stopIfTrue="1">
      <formula>0</formula>
    </cfRule>
  </conditionalFormatting>
  <conditionalFormatting sqref="P38:P40">
    <cfRule type="cellIs" priority="56" dxfId="36" operator="lessThan" stopIfTrue="1">
      <formula>0</formula>
    </cfRule>
  </conditionalFormatting>
  <conditionalFormatting sqref="P38:P40">
    <cfRule type="cellIs" priority="55" dxfId="36" operator="lessThan" stopIfTrue="1">
      <formula>0</formula>
    </cfRule>
  </conditionalFormatting>
  <conditionalFormatting sqref="P43:P49">
    <cfRule type="cellIs" priority="54" dxfId="36" operator="lessThan" stopIfTrue="1">
      <formula>0</formula>
    </cfRule>
  </conditionalFormatting>
  <conditionalFormatting sqref="P43:P49">
    <cfRule type="cellIs" priority="53" dxfId="36" operator="lessThan" stopIfTrue="1">
      <formula>0</formula>
    </cfRule>
  </conditionalFormatting>
  <conditionalFormatting sqref="P90:P104">
    <cfRule type="cellIs" priority="52" dxfId="36" operator="lessThan" stopIfTrue="1">
      <formula>0</formula>
    </cfRule>
  </conditionalFormatting>
  <conditionalFormatting sqref="P90:P104">
    <cfRule type="cellIs" priority="51" dxfId="36" operator="lessThan" stopIfTrue="1">
      <formula>0</formula>
    </cfRule>
  </conditionalFormatting>
  <conditionalFormatting sqref="P125:P130">
    <cfRule type="cellIs" priority="50" dxfId="36" operator="lessThan" stopIfTrue="1">
      <formula>0</formula>
    </cfRule>
  </conditionalFormatting>
  <conditionalFormatting sqref="P125:P130">
    <cfRule type="cellIs" priority="49" dxfId="36" operator="lessThan" stopIfTrue="1">
      <formula>0</formula>
    </cfRule>
  </conditionalFormatting>
  <conditionalFormatting sqref="P134:P138">
    <cfRule type="cellIs" priority="48" dxfId="36" operator="lessThan" stopIfTrue="1">
      <formula>0</formula>
    </cfRule>
  </conditionalFormatting>
  <conditionalFormatting sqref="P134:P138">
    <cfRule type="cellIs" priority="47" dxfId="36" operator="lessThan" stopIfTrue="1">
      <formula>0</formula>
    </cfRule>
  </conditionalFormatting>
  <conditionalFormatting sqref="Q8:Q19">
    <cfRule type="cellIs" priority="46" dxfId="36" operator="lessThan" stopIfTrue="1">
      <formula>0</formula>
    </cfRule>
  </conditionalFormatting>
  <conditionalFormatting sqref="Q22:Q30">
    <cfRule type="cellIs" priority="45" dxfId="36" operator="lessThan" stopIfTrue="1">
      <formula>0</formula>
    </cfRule>
  </conditionalFormatting>
  <conditionalFormatting sqref="Q33:Q35">
    <cfRule type="cellIs" priority="44" dxfId="36" operator="lessThan" stopIfTrue="1">
      <formula>0</formula>
    </cfRule>
  </conditionalFormatting>
  <conditionalFormatting sqref="Q38:Q40">
    <cfRule type="cellIs" priority="43" dxfId="36" operator="lessThan" stopIfTrue="1">
      <formula>0</formula>
    </cfRule>
  </conditionalFormatting>
  <conditionalFormatting sqref="Q43:Q49">
    <cfRule type="cellIs" priority="42" dxfId="36" operator="lessThan" stopIfTrue="1">
      <formula>0</formula>
    </cfRule>
  </conditionalFormatting>
  <conditionalFormatting sqref="Q90:Q104">
    <cfRule type="cellIs" priority="41" dxfId="36" operator="lessThan" stopIfTrue="1">
      <formula>0</formula>
    </cfRule>
  </conditionalFormatting>
  <conditionalFormatting sqref="Q125:Q130">
    <cfRule type="cellIs" priority="40" dxfId="36" operator="lessThan" stopIfTrue="1">
      <formula>0</formula>
    </cfRule>
  </conditionalFormatting>
  <conditionalFormatting sqref="Q134:Q138">
    <cfRule type="cellIs" priority="39" dxfId="36" operator="lessThan" stopIfTrue="1">
      <formula>0</formula>
    </cfRule>
  </conditionalFormatting>
  <conditionalFormatting sqref="P21">
    <cfRule type="cellIs" priority="38" dxfId="36" operator="lessThan" stopIfTrue="1">
      <formula>0</formula>
    </cfRule>
  </conditionalFormatting>
  <conditionalFormatting sqref="P21">
    <cfRule type="cellIs" priority="37" dxfId="36" operator="lessThan" stopIfTrue="1">
      <formula>0</formula>
    </cfRule>
  </conditionalFormatting>
  <conditionalFormatting sqref="Q21">
    <cfRule type="cellIs" priority="36" dxfId="36" operator="lessThan" stopIfTrue="1">
      <formula>0</formula>
    </cfRule>
  </conditionalFormatting>
  <conditionalFormatting sqref="P32">
    <cfRule type="cellIs" priority="35" dxfId="36" operator="lessThan" stopIfTrue="1">
      <formula>0</formula>
    </cfRule>
  </conditionalFormatting>
  <conditionalFormatting sqref="P32">
    <cfRule type="cellIs" priority="34" dxfId="36" operator="lessThan" stopIfTrue="1">
      <formula>0</formula>
    </cfRule>
  </conditionalFormatting>
  <conditionalFormatting sqref="Q32">
    <cfRule type="cellIs" priority="33" dxfId="36" operator="lessThan" stopIfTrue="1">
      <formula>0</formula>
    </cfRule>
  </conditionalFormatting>
  <conditionalFormatting sqref="P37">
    <cfRule type="cellIs" priority="32" dxfId="36" operator="lessThan" stopIfTrue="1">
      <formula>0</formula>
    </cfRule>
  </conditionalFormatting>
  <conditionalFormatting sqref="P37">
    <cfRule type="cellIs" priority="31" dxfId="36" operator="lessThan" stopIfTrue="1">
      <formula>0</formula>
    </cfRule>
  </conditionalFormatting>
  <conditionalFormatting sqref="Q37">
    <cfRule type="cellIs" priority="30" dxfId="36" operator="lessThan" stopIfTrue="1">
      <formula>0</formula>
    </cfRule>
  </conditionalFormatting>
  <conditionalFormatting sqref="P42">
    <cfRule type="cellIs" priority="29" dxfId="36" operator="lessThan" stopIfTrue="1">
      <formula>0</formula>
    </cfRule>
  </conditionalFormatting>
  <conditionalFormatting sqref="P42">
    <cfRule type="cellIs" priority="28" dxfId="36" operator="lessThan" stopIfTrue="1">
      <formula>0</formula>
    </cfRule>
  </conditionalFormatting>
  <conditionalFormatting sqref="Q42">
    <cfRule type="cellIs" priority="27" dxfId="36" operator="lessThan" stopIfTrue="1">
      <formula>0</formula>
    </cfRule>
  </conditionalFormatting>
  <conditionalFormatting sqref="P52">
    <cfRule type="cellIs" priority="26" dxfId="36" operator="lessThan" stopIfTrue="1">
      <formula>0</formula>
    </cfRule>
  </conditionalFormatting>
  <conditionalFormatting sqref="P52">
    <cfRule type="cellIs" priority="25" dxfId="36" operator="lessThan" stopIfTrue="1">
      <formula>0</formula>
    </cfRule>
  </conditionalFormatting>
  <conditionalFormatting sqref="Q52">
    <cfRule type="cellIs" priority="24" dxfId="36" operator="lessThan" stopIfTrue="1">
      <formula>0</formula>
    </cfRule>
  </conditionalFormatting>
  <conditionalFormatting sqref="P69">
    <cfRule type="cellIs" priority="23" dxfId="36" operator="lessThan" stopIfTrue="1">
      <formula>0</formula>
    </cfRule>
  </conditionalFormatting>
  <conditionalFormatting sqref="P69">
    <cfRule type="cellIs" priority="22" dxfId="36" operator="lessThan" stopIfTrue="1">
      <formula>0</formula>
    </cfRule>
  </conditionalFormatting>
  <conditionalFormatting sqref="Q69">
    <cfRule type="cellIs" priority="21" dxfId="36" operator="lessThan" stopIfTrue="1">
      <formula>0</formula>
    </cfRule>
  </conditionalFormatting>
  <conditionalFormatting sqref="P87:P89">
    <cfRule type="cellIs" priority="20" dxfId="36" operator="lessThan" stopIfTrue="1">
      <formula>0</formula>
    </cfRule>
  </conditionalFormatting>
  <conditionalFormatting sqref="P87:P89">
    <cfRule type="cellIs" priority="19" dxfId="36" operator="lessThan" stopIfTrue="1">
      <formula>0</formula>
    </cfRule>
  </conditionalFormatting>
  <conditionalFormatting sqref="Q87:Q89">
    <cfRule type="cellIs" priority="18" dxfId="36" operator="lessThan" stopIfTrue="1">
      <formula>0</formula>
    </cfRule>
  </conditionalFormatting>
  <conditionalFormatting sqref="P86">
    <cfRule type="cellIs" priority="17" dxfId="36" operator="lessThan" stopIfTrue="1">
      <formula>0</formula>
    </cfRule>
  </conditionalFormatting>
  <conditionalFormatting sqref="P86">
    <cfRule type="cellIs" priority="16" dxfId="36" operator="lessThan" stopIfTrue="1">
      <formula>0</formula>
    </cfRule>
  </conditionalFormatting>
  <conditionalFormatting sqref="Q86">
    <cfRule type="cellIs" priority="15" dxfId="36" operator="lessThan" stopIfTrue="1">
      <formula>0</formula>
    </cfRule>
  </conditionalFormatting>
  <conditionalFormatting sqref="P108:P110">
    <cfRule type="cellIs" priority="14" dxfId="36" operator="lessThan" stopIfTrue="1">
      <formula>0</formula>
    </cfRule>
  </conditionalFormatting>
  <conditionalFormatting sqref="P108:P110">
    <cfRule type="cellIs" priority="13" dxfId="36" operator="lessThan" stopIfTrue="1">
      <formula>0</formula>
    </cfRule>
  </conditionalFormatting>
  <conditionalFormatting sqref="Q108:Q110">
    <cfRule type="cellIs" priority="12" dxfId="36" operator="lessThan" stopIfTrue="1">
      <formula>0</formula>
    </cfRule>
  </conditionalFormatting>
  <conditionalFormatting sqref="P107">
    <cfRule type="cellIs" priority="11" dxfId="36" operator="lessThan" stopIfTrue="1">
      <formula>0</formula>
    </cfRule>
  </conditionalFormatting>
  <conditionalFormatting sqref="P107">
    <cfRule type="cellIs" priority="10" dxfId="36" operator="lessThan" stopIfTrue="1">
      <formula>0</formula>
    </cfRule>
  </conditionalFormatting>
  <conditionalFormatting sqref="Q107">
    <cfRule type="cellIs" priority="9" dxfId="36" operator="lessThan" stopIfTrue="1">
      <formula>0</formula>
    </cfRule>
  </conditionalFormatting>
  <conditionalFormatting sqref="P133">
    <cfRule type="cellIs" priority="8" dxfId="36" operator="lessThan" stopIfTrue="1">
      <formula>0</formula>
    </cfRule>
  </conditionalFormatting>
  <conditionalFormatting sqref="P133">
    <cfRule type="cellIs" priority="7" dxfId="36" operator="lessThan" stopIfTrue="1">
      <formula>0</formula>
    </cfRule>
  </conditionalFormatting>
  <conditionalFormatting sqref="Q133">
    <cfRule type="cellIs" priority="6" dxfId="36" operator="lessThan" stopIfTrue="1">
      <formula>0</formula>
    </cfRule>
  </conditionalFormatting>
  <conditionalFormatting sqref="S8:S41">
    <cfRule type="colorScale" priority="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S52">
    <cfRule type="cellIs" priority="4" dxfId="2119" operator="equal">
      <formula>" -   "</formula>
    </cfRule>
  </conditionalFormatting>
  <conditionalFormatting sqref="S42">
    <cfRule type="colorScale" priority="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D70:E70 H70:I70 L70:M70 P70:Q70">
    <cfRule type="cellIs" priority="2" dxfId="36" operator="lessThan" stopIfTrue="1">
      <formula>0</formula>
    </cfRule>
  </conditionalFormatting>
  <conditionalFormatting sqref="S70 O70 K70 G70">
    <cfRule type="colorScale" priority="1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printOptions/>
  <pageMargins left="0.7" right="0.7" top="0.75" bottom="0.75" header="0.3" footer="0.3"/>
  <pageSetup fitToHeight="0" fitToWidth="0" horizontalDpi="600" verticalDpi="600" orientation="portrait" scale="40"/>
  <headerFooter>
    <oddFooter>&amp;LCONFIDENTIALFor Internal PepsiCo Use Only&amp;RSource:  IRI - ILDpep_rpt187</oddFooter>
  </headerFooter>
  <drawing r:id="rId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1"/>
    <pageSetUpPr fitToPage="1"/>
  </sheetPr>
  <dimension ref="A1:AD138"/>
  <sheetViews>
    <sheetView showGridLines="0" zoomScale="115" zoomScaleNormal="115" workbookViewId="0" topLeftCell="A1">
      <pane ySplit="6" topLeftCell="A37" activePane="bottomLeft" state="frozen"/>
      <selection pane="bottomLeft" activeCell="A1" sqref="A1"/>
    </sheetView>
  </sheetViews>
  <sheetFormatPr defaultColWidth="10.6666666666667" defaultRowHeight="12" customHeight="1" outlineLevelRow="2"/>
  <cols>
    <col min="1" max="1" width="34.1666666666667" customWidth="1"/>
    <col min="2" max="2" width="64.1666666666667" customWidth="1"/>
    <col min="3" max="3" width="35.6666666666667" customWidth="1"/>
    <col min="4" max="4" width="29" customWidth="1"/>
    <col min="5" max="5" width="10" customWidth="1"/>
    <col min="6" max="6" width="14" customWidth="1"/>
    <col min="7" max="7" width="10" customWidth="1"/>
    <col min="8" max="8" width="9.16666666666667" customWidth="1"/>
    <col min="9" max="10" width="28.8333333333333" customWidth="1"/>
    <col min="11" max="11" width="15.5" customWidth="1"/>
    <col min="12" max="12" width="14" customWidth="1"/>
    <col min="13" max="13" width="10" customWidth="1"/>
    <col min="14" max="14" width="9.16666666666667" customWidth="1"/>
    <col min="15" max="16" width="29" customWidth="1"/>
    <col min="17" max="17" width="9.16666666666667" customWidth="1"/>
    <col min="18" max="19" width="10" customWidth="1"/>
    <col min="20" max="20" width="9.16666666666667" customWidth="1"/>
    <col min="21" max="21" width="28.5" customWidth="1"/>
    <col min="22" max="22" width="28.6666666666667" customWidth="1"/>
    <col min="23" max="23" width="9.16666666666667" customWidth="1"/>
    <col min="24" max="25" width="10" customWidth="1"/>
    <col min="26" max="26" width="9.16666666666667" customWidth="1"/>
  </cols>
  <sheetData>
    <row r="1" spans="3:26" s="15" customFormat="1" ht="17.45" customHeight="1">
      <c r="C1" s="17"/>
      <c s="17"/>
      <c s="16"/>
      <c s="16"/>
      <c s="16"/>
      <c s="16"/>
      <c s="16"/>
      <c s="17"/>
      <c s="66" t="s">
        <v>63</v>
      </c>
      <c s="67"/>
      <c s="67"/>
      <c s="16"/>
      <c s="16"/>
      <c s="17"/>
      <c s="16"/>
      <c s="16"/>
      <c s="16"/>
      <c s="16"/>
      <c s="118"/>
      <c s="17"/>
      <c s="16"/>
      <c s="16"/>
      <c s="16"/>
      <c s="16"/>
    </row>
    <row r="2" spans="3:22" s="15" customFormat="1" ht="17.45" customHeight="1">
      <c r="C2" s="43"/>
      <c s="43"/>
      <c s="43"/>
      <c s="43"/>
      <c s="43"/>
      <c s="43"/>
      <c s="43"/>
      <c s="43"/>
      <c s="67"/>
      <c s="66" t="s">
        <v>2</v>
      </c>
      <c s="66"/>
      <c s="43"/>
      <c s="43"/>
      <c s="43"/>
      <c s="43"/>
      <c s="43"/>
      <c s="43"/>
      <c s="43"/>
      <c r="V2" s="43"/>
    </row>
    <row r="3" spans="3:26" s="15" customFormat="1" ht="10.15" customHeight="1">
      <c r="C3" s="17"/>
      <c s="17"/>
      <c s="17"/>
      <c s="18"/>
      <c s="18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r="4" spans="1:26" s="19" customFormat="1" ht="13.9" customHeight="1">
      <c r="A4" s="47"/>
      <c s="47"/>
      <c s="251">
        <f>Picture!C3</f>
        <v>0</v>
      </c>
      <c s="252"/>
      <c s="252"/>
      <c s="252"/>
      <c s="252"/>
      <c s="253"/>
      <c s="254">
        <f>Picture!E3</f>
        <v>0</v>
      </c>
      <c s="254"/>
      <c s="254"/>
      <c s="254"/>
      <c s="254"/>
      <c s="255"/>
      <c s="256">
        <f>Picture!G3</f>
        <v>0</v>
      </c>
      <c s="252"/>
      <c s="252"/>
      <c s="252"/>
      <c s="252"/>
      <c s="253"/>
      <c s="256">
        <f>Picture!I3</f>
        <v>0</v>
      </c>
      <c s="252"/>
      <c s="252"/>
      <c s="252"/>
      <c s="252"/>
      <c s="253"/>
    </row>
    <row r="5" spans="1:26" s="19" customFormat="1" ht="13.9" customHeight="1">
      <c r="A5" s="47"/>
      <c s="47"/>
      <c s="1" t="s">
        <v>62</v>
      </c>
      <c s="373"/>
      <c s="374"/>
      <c s="1" t="s">
        <v>4</v>
      </c>
      <c s="373"/>
      <c s="374"/>
      <c s="1" t="s">
        <v>62</v>
      </c>
      <c s="373"/>
      <c s="374"/>
      <c s="1" t="s">
        <v>4</v>
      </c>
      <c s="373"/>
      <c s="374"/>
      <c s="1" t="s">
        <v>62</v>
      </c>
      <c s="373"/>
      <c s="374"/>
      <c s="1" t="s">
        <v>4</v>
      </c>
      <c s="373"/>
      <c s="374"/>
      <c s="1" t="s">
        <v>62</v>
      </c>
      <c s="373"/>
      <c s="374"/>
      <c s="1" t="s">
        <v>4</v>
      </c>
      <c s="373"/>
      <c s="374"/>
    </row>
    <row r="6" spans="1:26" s="19" customFormat="1" ht="13.9" customHeight="1">
      <c r="A6" s="225"/>
      <c s="225"/>
      <c s="257">
        <f>Picture!C4</f>
        <v>0</v>
      </c>
      <c s="257">
        <f>Picture!D4</f>
        <v>0</v>
      </c>
      <c s="257" t="s">
        <v>0</v>
      </c>
      <c s="257" t="s">
        <v>4</v>
      </c>
      <c s="257" t="s">
        <v>77</v>
      </c>
      <c s="257" t="s">
        <v>60</v>
      </c>
      <c s="257" t="s">
        <v>3</v>
      </c>
      <c s="257" t="s">
        <v>76</v>
      </c>
      <c s="257" t="s">
        <v>0</v>
      </c>
      <c s="257" t="s">
        <v>4</v>
      </c>
      <c s="257"/>
      <c s="257" t="s">
        <v>60</v>
      </c>
      <c s="257" t="s">
        <v>3</v>
      </c>
      <c s="257" t="s">
        <v>76</v>
      </c>
      <c s="257" t="s">
        <v>0</v>
      </c>
      <c s="257" t="s">
        <v>4</v>
      </c>
      <c s="257"/>
      <c s="257" t="s">
        <v>60</v>
      </c>
      <c s="257" t="s">
        <v>3</v>
      </c>
      <c s="257" t="s">
        <v>76</v>
      </c>
      <c s="257" t="s">
        <v>0</v>
      </c>
      <c s="257" t="s">
        <v>4</v>
      </c>
      <c s="257"/>
      <c s="257" t="s">
        <v>60</v>
      </c>
    </row>
    <row r="7" spans="1:26" s="22" customFormat="1" ht="13.9" customHeight="1">
      <c r="A7" s="52" t="s">
        <v>1</v>
      </c>
      <c s="215">
        <f>Picture!B5</f>
        <v>0</v>
      </c>
      <c s="94">
        <f>OFFSET(Picture!C5,Info!$G$3,Info!$H$3)</f>
        <v>0</v>
      </c>
      <c s="83">
        <f>OFFSET(Picture!D5,Info!$G$3,Info!$H$3)</f>
        <v>0</v>
      </c>
      <c s="82" t="e">
        <f>(C7-D7)/D7*100</f>
        <v>#DIV/0!</v>
      </c>
      <c s="24" t="e">
        <f>C7/C$7*100</f>
        <v>#DIV/0!</v>
      </c>
      <c s="24" t="e">
        <f>D7/D$7*100</f>
        <v>#DIV/0!</v>
      </c>
      <c s="84" t="s">
        <v>16</v>
      </c>
      <c s="94">
        <f>OFFSET(Picture!E5,Info!$G$3,Info!$H$3)</f>
        <v>0</v>
      </c>
      <c s="94">
        <f>OFFSET(Picture!F5,Info!$G$3,Info!$H$3)</f>
        <v>0</v>
      </c>
      <c s="82" t="e">
        <f>(I7-J7)/J7*100</f>
        <v>#DIV/0!</v>
      </c>
      <c s="24" t="e">
        <f>I7/I$7*100</f>
        <v>#DIV/0!</v>
      </c>
      <c s="24" t="e">
        <f>J7/J$7*100</f>
        <v>#DIV/0!</v>
      </c>
      <c s="84" t="s">
        <v>16</v>
      </c>
      <c s="94">
        <f>OFFSET(Picture!G5,Info!$G$3,Info!$H$3)</f>
        <v>0</v>
      </c>
      <c s="94">
        <f>OFFSET(Picture!H5,Info!$G$3,Info!$H$3)</f>
        <v>0</v>
      </c>
      <c s="82" t="e">
        <f>(O7-P7)/P7*100</f>
        <v>#DIV/0!</v>
      </c>
      <c s="24" t="e">
        <f>O7/O$7*100</f>
        <v>#DIV/0!</v>
      </c>
      <c s="24" t="e">
        <f>P7/P$7*100</f>
        <v>#DIV/0!</v>
      </c>
      <c s="84" t="s">
        <v>16</v>
      </c>
      <c s="94">
        <f>OFFSET(Picture!I5,Info!$G$3,Info!$H$3)</f>
        <v>0</v>
      </c>
      <c s="94">
        <f>OFFSET(Picture!J5,Info!$G$3,Info!$H$3)</f>
        <v>0</v>
      </c>
      <c s="82" t="e">
        <f>(U7-V7)/V7*100</f>
        <v>#DIV/0!</v>
      </c>
      <c s="24" t="e">
        <f>U7/U$7*100</f>
        <v>#DIV/0!</v>
      </c>
      <c s="24" t="e">
        <f>V7/V$7*100</f>
        <v>#DIV/0!</v>
      </c>
      <c s="84" t="s">
        <v>16</v>
      </c>
    </row>
    <row r="8" spans="1:26" s="15" customFormat="1" ht="13.9" customHeight="1">
      <c r="A8" s="92" t="s">
        <v>15</v>
      </c>
      <c s="80">
        <f>TRIM(Picture!B6)</f>
      </c>
      <c s="39">
        <f>OFFSET(Picture!C6,Info!$G$3,Info!$H$3)</f>
        <v>0</v>
      </c>
      <c s="26">
        <f>OFFSET(Picture!D6,Info!$G$3,Info!$H$3)</f>
        <v>0</v>
      </c>
      <c s="24" t="e">
        <f t="shared" ref="E8:E42" si="0">(C8-D8)/D8*100</f>
        <v>#DIV/0!</v>
      </c>
      <c s="24" t="e">
        <f>C8/C$7*100</f>
        <v>#DIV/0!</v>
      </c>
      <c s="24" t="e">
        <f>D8/D$7*100</f>
        <v>#DIV/0!</v>
      </c>
      <c s="36" t="e">
        <f>F8-G8</f>
        <v>#DIV/0!</v>
      </c>
      <c s="39">
        <f>OFFSET(Picture!E6,Info!$G$3,Info!$H$3)</f>
        <v>0</v>
      </c>
      <c s="26">
        <f>OFFSET(Picture!F6,Info!$G$3,Info!$H$3)</f>
        <v>0</v>
      </c>
      <c s="24" t="e">
        <f t="shared" ref="K8:K23" si="1">(I8-J8)/J8*100</f>
        <v>#DIV/0!</v>
      </c>
      <c s="24" t="e">
        <f>I8/I$7*100</f>
        <v>#DIV/0!</v>
      </c>
      <c s="24" t="e">
        <f>J8/J$7*100</f>
        <v>#DIV/0!</v>
      </c>
      <c s="36" t="e">
        <f>L8-M8</f>
        <v>#DIV/0!</v>
      </c>
      <c s="39">
        <f>OFFSET(Picture!G6,Info!$G$3,Info!$H$3)</f>
        <v>0</v>
      </c>
      <c s="26">
        <f>OFFSET(Picture!H6,Info!$G$3,Info!$H$3)</f>
        <v>0</v>
      </c>
      <c s="24" t="e">
        <f t="shared" ref="Q8:Q23" si="2">(O8-P8)/P8*100</f>
        <v>#DIV/0!</v>
      </c>
      <c s="24" t="e">
        <f>O8/O$7*100</f>
        <v>#DIV/0!</v>
      </c>
      <c s="24" t="e">
        <f>P8/P$7*100</f>
        <v>#DIV/0!</v>
      </c>
      <c s="36" t="e">
        <f>R8-S8</f>
        <v>#DIV/0!</v>
      </c>
      <c s="39">
        <f>OFFSET(Picture!I6,Info!$G$3,Info!$H$3)</f>
        <v>0</v>
      </c>
      <c s="26">
        <f>OFFSET(Picture!J6,Info!$G$3,Info!$H$3)</f>
        <v>0</v>
      </c>
      <c s="24" t="e">
        <f t="shared" ref="W8:W23" si="3">(U8-V8)/V8*100</f>
        <v>#DIV/0!</v>
      </c>
      <c s="24" t="e">
        <f>U8/U$7*100</f>
        <v>#DIV/0!</v>
      </c>
      <c s="24" t="e">
        <f>V8/V$7*100</f>
        <v>#DIV/0!</v>
      </c>
      <c s="36" t="e">
        <f>X8-Y8</f>
        <v>#DIV/0!</v>
      </c>
    </row>
    <row r="9" spans="1:26" s="15" customFormat="1" ht="13.9" customHeight="1">
      <c r="A9" s="53" t="s">
        <v>5</v>
      </c>
      <c s="80">
        <f>TRIM(Picture!B7)</f>
      </c>
      <c s="39">
        <f>OFFSET(Picture!C7,Info!$G$3,Info!$H$3)</f>
        <v>0</v>
      </c>
      <c s="26">
        <f>OFFSET(Picture!D7,Info!$G$3,Info!$H$3)</f>
        <v>0</v>
      </c>
      <c s="24" t="e">
        <f t="shared" si="0"/>
        <v>#DIV/0!</v>
      </c>
      <c s="24" t="e">
        <f t="shared" ref="F9:F18" si="4">C9/C$7*100</f>
        <v>#DIV/0!</v>
      </c>
      <c s="24" t="e">
        <f t="shared" ref="G9:G18" si="5">D9/D$7*100</f>
        <v>#DIV/0!</v>
      </c>
      <c s="36" t="e">
        <f t="shared" ref="H9:H18" si="6">F9-G9</f>
        <v>#DIV/0!</v>
      </c>
      <c s="39">
        <f>OFFSET(Picture!E7,Info!$G$3,Info!$H$3)</f>
        <v>0</v>
      </c>
      <c s="26">
        <f>OFFSET(Picture!F7,Info!$G$3,Info!$H$3)</f>
        <v>0</v>
      </c>
      <c s="24" t="e">
        <f t="shared" si="1"/>
        <v>#DIV/0!</v>
      </c>
      <c s="24" t="e">
        <f t="shared" ref="L9:M18" si="7">I9/I$7*100</f>
        <v>#DIV/0!</v>
      </c>
      <c s="24" t="e">
        <f t="shared" si="7"/>
        <v>#DIV/0!</v>
      </c>
      <c s="36" t="e">
        <f t="shared" ref="N9:N18" si="8">L9-M9</f>
        <v>#DIV/0!</v>
      </c>
      <c s="39">
        <f>OFFSET(Picture!G7,Info!$G$3,Info!$H$3)</f>
        <v>0</v>
      </c>
      <c s="26">
        <f>OFFSET(Picture!H7,Info!$G$3,Info!$H$3)</f>
        <v>0</v>
      </c>
      <c s="24" t="e">
        <f t="shared" si="2"/>
        <v>#DIV/0!</v>
      </c>
      <c s="24" t="e">
        <f t="shared" ref="R9:S18" si="9">O9/O$7*100</f>
        <v>#DIV/0!</v>
      </c>
      <c s="24" t="e">
        <f t="shared" si="9"/>
        <v>#DIV/0!</v>
      </c>
      <c s="36" t="e">
        <f t="shared" ref="T9:T18" si="10">R9-S9</f>
        <v>#DIV/0!</v>
      </c>
      <c s="39">
        <f>OFFSET(Picture!I7,Info!$G$3,Info!$H$3)</f>
        <v>0</v>
      </c>
      <c s="26">
        <f>OFFSET(Picture!J7,Info!$G$3,Info!$H$3)</f>
        <v>0</v>
      </c>
      <c s="24" t="e">
        <f t="shared" si="3"/>
        <v>#DIV/0!</v>
      </c>
      <c s="24" t="e">
        <f t="shared" ref="X9:Y18" si="11">U9/U$7*100</f>
        <v>#DIV/0!</v>
      </c>
      <c s="24" t="e">
        <f t="shared" si="11"/>
        <v>#DIV/0!</v>
      </c>
      <c s="36" t="e">
        <f t="shared" ref="Z9:Z18" si="12">X9-Y9</f>
        <v>#DIV/0!</v>
      </c>
    </row>
    <row r="10" spans="1:26" s="15" customFormat="1" ht="13.15" customHeight="1">
      <c r="A10" s="53" t="s">
        <v>14</v>
      </c>
      <c s="80">
        <f>TRIM(Picture!B8)</f>
      </c>
      <c s="39">
        <f>OFFSET(Picture!C8,Info!$G$3,Info!$H$3)</f>
        <v>0</v>
      </c>
      <c s="26">
        <f>OFFSET(Picture!D8,Info!$G$3,Info!$H$3)</f>
        <v>0</v>
      </c>
      <c s="24" t="e">
        <f t="shared" si="0"/>
        <v>#DIV/0!</v>
      </c>
      <c s="24" t="e">
        <f t="shared" si="4"/>
        <v>#DIV/0!</v>
      </c>
      <c s="24" t="e">
        <f t="shared" si="5"/>
        <v>#DIV/0!</v>
      </c>
      <c s="36" t="e">
        <f t="shared" si="6"/>
        <v>#DIV/0!</v>
      </c>
      <c s="39">
        <f>OFFSET(Picture!E8,Info!$G$3,Info!$H$3)</f>
        <v>0</v>
      </c>
      <c s="26">
        <f>OFFSET(Picture!F8,Info!$G$3,Info!$H$3)</f>
        <v>0</v>
      </c>
      <c s="24" t="e">
        <f t="shared" si="1"/>
        <v>#DIV/0!</v>
      </c>
      <c s="24" t="e">
        <f t="shared" si="7"/>
        <v>#DIV/0!</v>
      </c>
      <c s="24" t="e">
        <f t="shared" si="7"/>
        <v>#DIV/0!</v>
      </c>
      <c s="36" t="e">
        <f t="shared" si="8"/>
        <v>#DIV/0!</v>
      </c>
      <c s="39">
        <f>OFFSET(Picture!G8,Info!$G$3,Info!$H$3)</f>
        <v>0</v>
      </c>
      <c s="26">
        <f>OFFSET(Picture!H8,Info!$G$3,Info!$H$3)</f>
        <v>0</v>
      </c>
      <c s="24" t="e">
        <f t="shared" si="2"/>
        <v>#DIV/0!</v>
      </c>
      <c s="24" t="e">
        <f t="shared" si="9"/>
        <v>#DIV/0!</v>
      </c>
      <c s="24" t="e">
        <f t="shared" si="9"/>
        <v>#DIV/0!</v>
      </c>
      <c s="36" t="e">
        <f t="shared" si="10"/>
        <v>#DIV/0!</v>
      </c>
      <c s="39">
        <f>OFFSET(Picture!I8,Info!$G$3,Info!$H$3)</f>
        <v>0</v>
      </c>
      <c s="26">
        <f>OFFSET(Picture!J8,Info!$G$3,Info!$H$3)</f>
        <v>0</v>
      </c>
      <c s="24" t="e">
        <f t="shared" si="3"/>
        <v>#DIV/0!</v>
      </c>
      <c s="24" t="e">
        <f t="shared" si="11"/>
        <v>#DIV/0!</v>
      </c>
      <c s="24" t="e">
        <f t="shared" si="11"/>
        <v>#DIV/0!</v>
      </c>
      <c s="36" t="e">
        <f t="shared" si="12"/>
        <v>#DIV/0!</v>
      </c>
    </row>
    <row r="11" spans="1:26" s="15" customFormat="1" ht="13.15" customHeight="1" outlineLevel="1">
      <c r="A11" s="53" t="s">
        <v>54</v>
      </c>
      <c s="80">
        <f>TRIM(Picture!B9)</f>
      </c>
      <c s="39">
        <f>OFFSET(Picture!C9,Info!$G$3,Info!$H$3)</f>
        <v>0</v>
      </c>
      <c s="26">
        <f>OFFSET(Picture!D9,Info!$G$3,Info!$H$3)</f>
        <v>0</v>
      </c>
      <c s="24" t="e">
        <f t="shared" si="0"/>
        <v>#DIV/0!</v>
      </c>
      <c s="24" t="e">
        <f t="shared" si="4"/>
        <v>#DIV/0!</v>
      </c>
      <c s="24" t="e">
        <f t="shared" si="5"/>
        <v>#DIV/0!</v>
      </c>
      <c s="36" t="e">
        <f t="shared" si="6"/>
        <v>#DIV/0!</v>
      </c>
      <c s="39">
        <f>OFFSET(Picture!E9,Info!$G$3,Info!$H$3)</f>
        <v>0</v>
      </c>
      <c s="26">
        <f>OFFSET(Picture!F9,Info!$G$3,Info!$H$3)</f>
        <v>0</v>
      </c>
      <c s="24" t="e">
        <f t="shared" si="1"/>
        <v>#DIV/0!</v>
      </c>
      <c s="24" t="e">
        <f t="shared" si="7"/>
        <v>#DIV/0!</v>
      </c>
      <c s="24" t="e">
        <f t="shared" si="7"/>
        <v>#DIV/0!</v>
      </c>
      <c s="36" t="e">
        <f t="shared" si="8"/>
        <v>#DIV/0!</v>
      </c>
      <c s="39">
        <f>OFFSET(Picture!G9,Info!$G$3,Info!$H$3)</f>
        <v>0</v>
      </c>
      <c s="26">
        <f>OFFSET(Picture!H9,Info!$G$3,Info!$H$3)</f>
        <v>0</v>
      </c>
      <c s="24" t="e">
        <f t="shared" si="2"/>
        <v>#DIV/0!</v>
      </c>
      <c s="24" t="e">
        <f t="shared" si="9"/>
        <v>#DIV/0!</v>
      </c>
      <c s="24" t="e">
        <f t="shared" si="9"/>
        <v>#DIV/0!</v>
      </c>
      <c s="36" t="e">
        <f t="shared" si="10"/>
        <v>#DIV/0!</v>
      </c>
      <c s="39">
        <f>OFFSET(Picture!I9,Info!$G$3,Info!$H$3)</f>
        <v>0</v>
      </c>
      <c s="26">
        <f>OFFSET(Picture!J9,Info!$G$3,Info!$H$3)</f>
        <v>0</v>
      </c>
      <c s="24" t="e">
        <f t="shared" si="3"/>
        <v>#DIV/0!</v>
      </c>
      <c s="24" t="e">
        <f t="shared" si="11"/>
        <v>#DIV/0!</v>
      </c>
      <c s="24" t="e">
        <f t="shared" si="11"/>
        <v>#DIV/0!</v>
      </c>
      <c s="36" t="e">
        <f t="shared" si="12"/>
        <v>#DIV/0!</v>
      </c>
    </row>
    <row r="12" spans="1:26" s="15" customFormat="1" ht="13.15" customHeight="1" outlineLevel="1">
      <c r="A12" s="53" t="s">
        <v>46</v>
      </c>
      <c s="80">
        <f>TRIM(Picture!B10)</f>
      </c>
      <c s="39">
        <f>OFFSET(Picture!C10,Info!$G$3,Info!$H$3)</f>
        <v>0</v>
      </c>
      <c s="26">
        <f>OFFSET(Picture!D10,Info!$G$3,Info!$H$3)</f>
        <v>0</v>
      </c>
      <c s="24" t="e">
        <f t="shared" si="0"/>
        <v>#DIV/0!</v>
      </c>
      <c s="24" t="e">
        <f t="shared" si="4"/>
        <v>#DIV/0!</v>
      </c>
      <c s="24" t="e">
        <f t="shared" si="5"/>
        <v>#DIV/0!</v>
      </c>
      <c s="36" t="e">
        <f t="shared" si="6"/>
        <v>#DIV/0!</v>
      </c>
      <c s="39">
        <f>OFFSET(Picture!E10,Info!$G$3,Info!$H$3)</f>
        <v>0</v>
      </c>
      <c s="26">
        <f>OFFSET(Picture!F10,Info!$G$3,Info!$H$3)</f>
        <v>0</v>
      </c>
      <c s="24" t="e">
        <f t="shared" si="1"/>
        <v>#DIV/0!</v>
      </c>
      <c s="24" t="e">
        <f t="shared" si="7"/>
        <v>#DIV/0!</v>
      </c>
      <c s="24" t="e">
        <f t="shared" si="7"/>
        <v>#DIV/0!</v>
      </c>
      <c s="36" t="e">
        <f t="shared" si="8"/>
        <v>#DIV/0!</v>
      </c>
      <c s="39">
        <f>OFFSET(Picture!G10,Info!$G$3,Info!$H$3)</f>
        <v>0</v>
      </c>
      <c s="26">
        <f>OFFSET(Picture!H10,Info!$G$3,Info!$H$3)</f>
        <v>0</v>
      </c>
      <c s="24" t="e">
        <f t="shared" si="2"/>
        <v>#DIV/0!</v>
      </c>
      <c s="24" t="e">
        <f t="shared" si="9"/>
        <v>#DIV/0!</v>
      </c>
      <c s="24" t="e">
        <f t="shared" si="9"/>
        <v>#DIV/0!</v>
      </c>
      <c s="36" t="e">
        <f t="shared" si="10"/>
        <v>#DIV/0!</v>
      </c>
      <c s="39">
        <f>OFFSET(Picture!I10,Info!$G$3,Info!$H$3)</f>
        <v>0</v>
      </c>
      <c s="26">
        <f>OFFSET(Picture!J10,Info!$G$3,Info!$H$3)</f>
        <v>0</v>
      </c>
      <c s="24" t="e">
        <f t="shared" si="3"/>
        <v>#DIV/0!</v>
      </c>
      <c s="24" t="e">
        <f t="shared" si="11"/>
        <v>#DIV/0!</v>
      </c>
      <c s="24" t="e">
        <f t="shared" si="11"/>
        <v>#DIV/0!</v>
      </c>
      <c s="36" t="e">
        <f t="shared" si="12"/>
        <v>#DIV/0!</v>
      </c>
    </row>
    <row r="13" spans="1:26" s="15" customFormat="1" ht="13.15" customHeight="1" outlineLevel="1">
      <c r="A13" s="53" t="s">
        <v>41</v>
      </c>
      <c s="80">
        <f>TRIM(Picture!B11)</f>
      </c>
      <c s="39">
        <f>OFFSET(Picture!C11,Info!$G$3,Info!$H$3)</f>
        <v>0</v>
      </c>
      <c s="26">
        <f>OFFSET(Picture!D11,Info!$G$3,Info!$H$3)</f>
        <v>0</v>
      </c>
      <c s="24" t="e">
        <f t="shared" si="0"/>
        <v>#DIV/0!</v>
      </c>
      <c s="24" t="e">
        <f t="shared" si="4"/>
        <v>#DIV/0!</v>
      </c>
      <c s="24" t="e">
        <f t="shared" si="5"/>
        <v>#DIV/0!</v>
      </c>
      <c s="36" t="e">
        <f t="shared" si="6"/>
        <v>#DIV/0!</v>
      </c>
      <c s="39">
        <f>OFFSET(Picture!E11,Info!$G$3,Info!$H$3)</f>
        <v>0</v>
      </c>
      <c s="26">
        <f>OFFSET(Picture!F11,Info!$G$3,Info!$H$3)</f>
        <v>0</v>
      </c>
      <c s="24" t="e">
        <f t="shared" si="1"/>
        <v>#DIV/0!</v>
      </c>
      <c s="24" t="e">
        <f t="shared" si="7"/>
        <v>#DIV/0!</v>
      </c>
      <c s="24" t="e">
        <f t="shared" si="7"/>
        <v>#DIV/0!</v>
      </c>
      <c s="36" t="e">
        <f t="shared" si="8"/>
        <v>#DIV/0!</v>
      </c>
      <c s="39">
        <f>OFFSET(Picture!G11,Info!$G$3,Info!$H$3)</f>
        <v>0</v>
      </c>
      <c s="26">
        <f>OFFSET(Picture!H11,Info!$G$3,Info!$H$3)</f>
        <v>0</v>
      </c>
      <c s="24" t="e">
        <f t="shared" si="2"/>
        <v>#DIV/0!</v>
      </c>
      <c s="24" t="e">
        <f t="shared" si="9"/>
        <v>#DIV/0!</v>
      </c>
      <c s="24" t="e">
        <f t="shared" si="9"/>
        <v>#DIV/0!</v>
      </c>
      <c s="36" t="e">
        <f t="shared" si="10"/>
        <v>#DIV/0!</v>
      </c>
      <c s="39">
        <f>OFFSET(Picture!I11,Info!$G$3,Info!$H$3)</f>
        <v>0</v>
      </c>
      <c s="26">
        <f>OFFSET(Picture!J11,Info!$G$3,Info!$H$3)</f>
        <v>0</v>
      </c>
      <c s="24" t="e">
        <f t="shared" si="3"/>
        <v>#DIV/0!</v>
      </c>
      <c s="24" t="e">
        <f t="shared" si="11"/>
        <v>#DIV/0!</v>
      </c>
      <c s="24" t="e">
        <f t="shared" si="11"/>
        <v>#DIV/0!</v>
      </c>
      <c s="36" t="e">
        <f t="shared" si="12"/>
        <v>#DIV/0!</v>
      </c>
    </row>
    <row r="14" spans="1:26" s="15" customFormat="1" ht="13.15" customHeight="1" outlineLevel="1">
      <c r="A14" s="53" t="s">
        <v>42</v>
      </c>
      <c s="80">
        <f>TRIM(Picture!B12)</f>
      </c>
      <c s="39">
        <f>OFFSET(Picture!C12,Info!$G$3,Info!$H$3)</f>
        <v>0</v>
      </c>
      <c s="26">
        <f>OFFSET(Picture!D12,Info!$G$3,Info!$H$3)</f>
        <v>0</v>
      </c>
      <c s="24" t="e">
        <f t="shared" si="0"/>
        <v>#DIV/0!</v>
      </c>
      <c s="24" t="e">
        <f t="shared" si="4"/>
        <v>#DIV/0!</v>
      </c>
      <c s="24" t="e">
        <f t="shared" si="5"/>
        <v>#DIV/0!</v>
      </c>
      <c s="36" t="e">
        <f t="shared" si="6"/>
        <v>#DIV/0!</v>
      </c>
      <c s="39">
        <f>OFFSET(Picture!E12,Info!$G$3,Info!$H$3)</f>
        <v>0</v>
      </c>
      <c s="26">
        <f>OFFSET(Picture!F12,Info!$G$3,Info!$H$3)</f>
        <v>0</v>
      </c>
      <c s="24" t="e">
        <f t="shared" si="1"/>
        <v>#DIV/0!</v>
      </c>
      <c s="24" t="e">
        <f t="shared" si="7"/>
        <v>#DIV/0!</v>
      </c>
      <c s="24" t="e">
        <f t="shared" si="7"/>
        <v>#DIV/0!</v>
      </c>
      <c s="36" t="e">
        <f t="shared" si="8"/>
        <v>#DIV/0!</v>
      </c>
      <c s="39">
        <f>OFFSET(Picture!G12,Info!$G$3,Info!$H$3)</f>
        <v>0</v>
      </c>
      <c s="26">
        <f>OFFSET(Picture!H12,Info!$G$3,Info!$H$3)</f>
        <v>0</v>
      </c>
      <c s="24" t="e">
        <f t="shared" si="2"/>
        <v>#DIV/0!</v>
      </c>
      <c s="24" t="e">
        <f t="shared" si="9"/>
        <v>#DIV/0!</v>
      </c>
      <c s="24" t="e">
        <f t="shared" si="9"/>
        <v>#DIV/0!</v>
      </c>
      <c s="36" t="e">
        <f t="shared" si="10"/>
        <v>#DIV/0!</v>
      </c>
      <c s="39">
        <f>OFFSET(Picture!I12,Info!$G$3,Info!$H$3)</f>
        <v>0</v>
      </c>
      <c s="26">
        <f>OFFSET(Picture!J12,Info!$G$3,Info!$H$3)</f>
        <v>0</v>
      </c>
      <c s="24" t="e">
        <f t="shared" si="3"/>
        <v>#DIV/0!</v>
      </c>
      <c s="24" t="e">
        <f t="shared" si="11"/>
        <v>#DIV/0!</v>
      </c>
      <c s="24" t="e">
        <f t="shared" si="11"/>
        <v>#DIV/0!</v>
      </c>
      <c s="36" t="e">
        <f t="shared" si="12"/>
        <v>#DIV/0!</v>
      </c>
    </row>
    <row r="15" spans="1:26" s="15" customFormat="1" ht="13.15" customHeight="1" outlineLevel="1">
      <c r="A15" s="53" t="s">
        <v>43</v>
      </c>
      <c s="80">
        <f>TRIM(Picture!B13)</f>
      </c>
      <c s="39">
        <f>OFFSET(Picture!C13,Info!$G$3,Info!$H$3)</f>
        <v>0</v>
      </c>
      <c s="26">
        <f>OFFSET(Picture!D13,Info!$G$3,Info!$H$3)</f>
        <v>0</v>
      </c>
      <c s="24" t="e">
        <f t="shared" si="0"/>
        <v>#DIV/0!</v>
      </c>
      <c s="24" t="e">
        <f t="shared" si="4"/>
        <v>#DIV/0!</v>
      </c>
      <c s="24" t="e">
        <f t="shared" si="5"/>
        <v>#DIV/0!</v>
      </c>
      <c s="36" t="e">
        <f t="shared" si="6"/>
        <v>#DIV/0!</v>
      </c>
      <c s="39">
        <f>OFFSET(Picture!E13,Info!$G$3,Info!$H$3)</f>
        <v>0</v>
      </c>
      <c s="26">
        <f>OFFSET(Picture!F13,Info!$G$3,Info!$H$3)</f>
        <v>0</v>
      </c>
      <c s="24" t="e">
        <f t="shared" si="1"/>
        <v>#DIV/0!</v>
      </c>
      <c s="24" t="e">
        <f t="shared" si="7"/>
        <v>#DIV/0!</v>
      </c>
      <c s="24" t="e">
        <f t="shared" si="7"/>
        <v>#DIV/0!</v>
      </c>
      <c s="36" t="e">
        <f t="shared" si="8"/>
        <v>#DIV/0!</v>
      </c>
      <c s="39">
        <f>OFFSET(Picture!G13,Info!$G$3,Info!$H$3)</f>
        <v>0</v>
      </c>
      <c s="26">
        <f>OFFSET(Picture!H13,Info!$G$3,Info!$H$3)</f>
        <v>0</v>
      </c>
      <c s="24" t="e">
        <f t="shared" si="2"/>
        <v>#DIV/0!</v>
      </c>
      <c s="24" t="e">
        <f t="shared" si="9"/>
        <v>#DIV/0!</v>
      </c>
      <c s="24" t="e">
        <f t="shared" si="9"/>
        <v>#DIV/0!</v>
      </c>
      <c s="36" t="e">
        <f t="shared" si="10"/>
        <v>#DIV/0!</v>
      </c>
      <c s="39">
        <f>OFFSET(Picture!I13,Info!$G$3,Info!$H$3)</f>
        <v>0</v>
      </c>
      <c s="26">
        <f>OFFSET(Picture!J13,Info!$G$3,Info!$H$3)</f>
        <v>0</v>
      </c>
      <c s="24" t="e">
        <f t="shared" si="3"/>
        <v>#DIV/0!</v>
      </c>
      <c s="24" t="e">
        <f t="shared" si="11"/>
        <v>#DIV/0!</v>
      </c>
      <c s="24" t="e">
        <f t="shared" si="11"/>
        <v>#DIV/0!</v>
      </c>
      <c s="36" t="e">
        <f t="shared" si="12"/>
        <v>#DIV/0!</v>
      </c>
    </row>
    <row r="16" spans="1:26" s="15" customFormat="1" ht="13.15" customHeight="1" outlineLevel="1">
      <c r="A16" s="53" t="s">
        <v>44</v>
      </c>
      <c s="80">
        <f>TRIM(Picture!B14)</f>
      </c>
      <c s="39">
        <f>OFFSET(Picture!C14,Info!$G$3,Info!$H$3)</f>
        <v>0</v>
      </c>
      <c s="26">
        <f>OFFSET(Picture!D14,Info!$G$3,Info!$H$3)</f>
        <v>0</v>
      </c>
      <c s="24" t="e">
        <f t="shared" si="0"/>
        <v>#DIV/0!</v>
      </c>
      <c s="24" t="e">
        <f t="shared" si="4"/>
        <v>#DIV/0!</v>
      </c>
      <c s="24" t="e">
        <f t="shared" si="5"/>
        <v>#DIV/0!</v>
      </c>
      <c s="36" t="e">
        <f t="shared" si="6"/>
        <v>#DIV/0!</v>
      </c>
      <c s="39">
        <f>OFFSET(Picture!E14,Info!$G$3,Info!$H$3)</f>
        <v>0</v>
      </c>
      <c s="26">
        <f>OFFSET(Picture!F14,Info!$G$3,Info!$H$3)</f>
        <v>0</v>
      </c>
      <c s="24" t="e">
        <f t="shared" si="1"/>
        <v>#DIV/0!</v>
      </c>
      <c s="24" t="e">
        <f t="shared" si="7"/>
        <v>#DIV/0!</v>
      </c>
      <c s="24" t="e">
        <f t="shared" si="7"/>
        <v>#DIV/0!</v>
      </c>
      <c s="36" t="e">
        <f t="shared" si="8"/>
        <v>#DIV/0!</v>
      </c>
      <c s="39">
        <f>OFFSET(Picture!G14,Info!$G$3,Info!$H$3)</f>
        <v>0</v>
      </c>
      <c s="26">
        <f>OFFSET(Picture!H14,Info!$G$3,Info!$H$3)</f>
        <v>0</v>
      </c>
      <c s="24" t="e">
        <f t="shared" si="2"/>
        <v>#DIV/0!</v>
      </c>
      <c s="24" t="e">
        <f t="shared" si="9"/>
        <v>#DIV/0!</v>
      </c>
      <c s="24" t="e">
        <f t="shared" si="9"/>
        <v>#DIV/0!</v>
      </c>
      <c s="36" t="e">
        <f t="shared" si="10"/>
        <v>#DIV/0!</v>
      </c>
      <c s="39">
        <f>OFFSET(Picture!I14,Info!$G$3,Info!$H$3)</f>
        <v>0</v>
      </c>
      <c s="26">
        <f>OFFSET(Picture!J14,Info!$G$3,Info!$H$3)</f>
        <v>0</v>
      </c>
      <c s="24" t="e">
        <f t="shared" si="3"/>
        <v>#DIV/0!</v>
      </c>
      <c s="24" t="e">
        <f t="shared" si="11"/>
        <v>#DIV/0!</v>
      </c>
      <c s="24" t="e">
        <f t="shared" si="11"/>
        <v>#DIV/0!</v>
      </c>
      <c s="36" t="e">
        <f t="shared" si="12"/>
        <v>#DIV/0!</v>
      </c>
    </row>
    <row r="17" spans="1:26" s="15" customFormat="1" ht="13.15" customHeight="1" outlineLevel="2">
      <c r="A17" s="53" t="s">
        <v>57</v>
      </c>
      <c s="80">
        <f>TRIM(Picture!B15)</f>
      </c>
      <c s="39">
        <f>OFFSET(Picture!C15,Info!$G$3,Info!$H$3)</f>
        <v>0</v>
      </c>
      <c s="26">
        <f>OFFSET(Picture!D15,Info!$G$3,Info!$H$3)</f>
        <v>0</v>
      </c>
      <c s="24" t="e">
        <f t="shared" si="0"/>
        <v>#DIV/0!</v>
      </c>
      <c s="24" t="e">
        <f t="shared" si="4"/>
        <v>#DIV/0!</v>
      </c>
      <c s="24" t="e">
        <f t="shared" si="5"/>
        <v>#DIV/0!</v>
      </c>
      <c s="36" t="e">
        <f t="shared" si="6"/>
        <v>#DIV/0!</v>
      </c>
      <c s="39">
        <f>OFFSET(Picture!E15,Info!$G$3,Info!$H$3)</f>
        <v>0</v>
      </c>
      <c s="26">
        <f>OFFSET(Picture!F15,Info!$G$3,Info!$H$3)</f>
        <v>0</v>
      </c>
      <c s="24" t="e">
        <f t="shared" si="1"/>
        <v>#DIV/0!</v>
      </c>
      <c s="24" t="e">
        <f t="shared" si="7"/>
        <v>#DIV/0!</v>
      </c>
      <c s="24" t="e">
        <f t="shared" si="7"/>
        <v>#DIV/0!</v>
      </c>
      <c s="36" t="e">
        <f t="shared" si="8"/>
        <v>#DIV/0!</v>
      </c>
      <c s="39">
        <f>OFFSET(Picture!G15,Info!$G$3,Info!$H$3)</f>
        <v>0</v>
      </c>
      <c s="26">
        <f>OFFSET(Picture!H15,Info!$G$3,Info!$H$3)</f>
        <v>0</v>
      </c>
      <c s="24" t="e">
        <f t="shared" si="2"/>
        <v>#DIV/0!</v>
      </c>
      <c s="24" t="e">
        <f t="shared" si="9"/>
        <v>#DIV/0!</v>
      </c>
      <c s="24" t="e">
        <f t="shared" si="9"/>
        <v>#DIV/0!</v>
      </c>
      <c s="36" t="e">
        <f t="shared" si="10"/>
        <v>#DIV/0!</v>
      </c>
      <c s="39">
        <f>OFFSET(Picture!I15,Info!$G$3,Info!$H$3)</f>
        <v>0</v>
      </c>
      <c s="26">
        <f>OFFSET(Picture!J15,Info!$G$3,Info!$H$3)</f>
        <v>0</v>
      </c>
      <c s="24" t="e">
        <f t="shared" si="3"/>
        <v>#DIV/0!</v>
      </c>
      <c s="24" t="e">
        <f t="shared" si="11"/>
        <v>#DIV/0!</v>
      </c>
      <c s="24" t="e">
        <f t="shared" si="11"/>
        <v>#DIV/0!</v>
      </c>
      <c s="36" t="e">
        <f t="shared" si="12"/>
        <v>#DIV/0!</v>
      </c>
    </row>
    <row r="18" spans="1:26" s="15" customFormat="1" ht="13.15" customHeight="1" outlineLevel="2">
      <c r="A18" s="57" t="s">
        <v>58</v>
      </c>
      <c s="93">
        <f>TRIM(Picture!B16)</f>
      </c>
      <c s="71">
        <f>OFFSET(Picture!C16,Info!$G$3,Info!$H$3)</f>
        <v>0</v>
      </c>
      <c s="28">
        <f>OFFSET(Picture!D16,Info!$G$3,Info!$H$3)</f>
        <v>0</v>
      </c>
      <c s="27" t="e">
        <f t="shared" si="0"/>
        <v>#DIV/0!</v>
      </c>
      <c s="27" t="e">
        <f t="shared" si="4"/>
        <v>#DIV/0!</v>
      </c>
      <c s="27" t="e">
        <f t="shared" si="5"/>
        <v>#DIV/0!</v>
      </c>
      <c s="70" t="e">
        <f t="shared" si="6"/>
        <v>#DIV/0!</v>
      </c>
      <c s="71">
        <f>OFFSET(Picture!E16,Info!$G$3,Info!$H$3)</f>
        <v>0</v>
      </c>
      <c s="28">
        <f>OFFSET(Picture!F16,Info!$G$3,Info!$H$3)</f>
        <v>0</v>
      </c>
      <c s="27" t="e">
        <f t="shared" si="1"/>
        <v>#DIV/0!</v>
      </c>
      <c s="27" t="e">
        <f t="shared" si="7"/>
        <v>#DIV/0!</v>
      </c>
      <c s="27" t="e">
        <f t="shared" si="7"/>
        <v>#DIV/0!</v>
      </c>
      <c s="70" t="e">
        <f t="shared" si="8"/>
        <v>#DIV/0!</v>
      </c>
      <c s="71">
        <f>OFFSET(Picture!G16,Info!$G$3,Info!$H$3)</f>
        <v>0</v>
      </c>
      <c s="28">
        <f>OFFSET(Picture!H16,Info!$G$3,Info!$H$3)</f>
        <v>0</v>
      </c>
      <c s="27" t="e">
        <f t="shared" si="2"/>
        <v>#DIV/0!</v>
      </c>
      <c s="27" t="e">
        <f t="shared" si="9"/>
        <v>#DIV/0!</v>
      </c>
      <c s="27" t="e">
        <f t="shared" si="9"/>
        <v>#DIV/0!</v>
      </c>
      <c s="70" t="e">
        <f t="shared" si="10"/>
        <v>#DIV/0!</v>
      </c>
      <c s="71">
        <f>OFFSET(Picture!I16,Info!$G$3,Info!$H$3)</f>
        <v>0</v>
      </c>
      <c s="28">
        <f>OFFSET(Picture!J16,Info!$G$3,Info!$H$3)</f>
        <v>0</v>
      </c>
      <c s="27" t="e">
        <f t="shared" si="3"/>
        <v>#DIV/0!</v>
      </c>
      <c s="27" t="e">
        <f t="shared" si="11"/>
        <v>#DIV/0!</v>
      </c>
      <c s="27" t="e">
        <f t="shared" si="11"/>
        <v>#DIV/0!</v>
      </c>
      <c s="70" t="e">
        <f t="shared" si="12"/>
        <v>#DIV/0!</v>
      </c>
    </row>
    <row r="19" spans="1:1" s="21" customFormat="1" ht="13.15" customHeight="1">
      <c r="A19" s="68"/>
    </row>
    <row r="20" spans="1:26" s="22" customFormat="1" ht="13.9" customHeight="1">
      <c r="A20" s="52" t="s">
        <v>36</v>
      </c>
      <c s="81">
        <f>TRIM(Picture!B17)</f>
      </c>
      <c s="81">
        <f>OFFSET(Picture!C17,Info!$G$3,Info!$H$3)</f>
        <v>0</v>
      </c>
      <c s="75">
        <f>OFFSET(Picture!D17,Info!$G$3,Info!$H$3)</f>
        <v>0</v>
      </c>
      <c s="82" t="e">
        <f t="shared" si="0"/>
        <v>#DIV/0!</v>
      </c>
      <c s="82" t="e">
        <f>C20/C$20*100</f>
        <v>#DIV/0!</v>
      </c>
      <c s="82" t="e">
        <f>D20/D$20*100</f>
        <v>#DIV/0!</v>
      </c>
      <c s="84" t="s">
        <v>16</v>
      </c>
      <c s="94">
        <f>OFFSET(Picture!E17,Info!$G$3,Info!$H$3)</f>
        <v>0</v>
      </c>
      <c s="94">
        <f>OFFSET(Picture!F17,Info!$G$3,Info!$H$3)</f>
        <v>0</v>
      </c>
      <c s="82" t="e">
        <f t="shared" si="1"/>
        <v>#DIV/0!</v>
      </c>
      <c s="82" t="e">
        <f>I20/I$20*100</f>
        <v>#DIV/0!</v>
      </c>
      <c s="82" t="e">
        <f>J20/J$20*100</f>
        <v>#DIV/0!</v>
      </c>
      <c s="169" t="s">
        <v>16</v>
      </c>
      <c s="26">
        <f>OFFSET(Picture!G17,Info!$G$3,Info!$H$3)</f>
        <v>0</v>
      </c>
      <c s="83">
        <f>OFFSET(Picture!H17,Info!$G$3,Info!$H$3)</f>
        <v>0</v>
      </c>
      <c s="24" t="e">
        <f t="shared" si="2"/>
        <v>#DIV/0!</v>
      </c>
      <c s="82" t="e">
        <f>O20/O$20*100</f>
        <v>#DIV/0!</v>
      </c>
      <c s="82" t="e">
        <f>P20/P$20*100</f>
        <v>#DIV/0!</v>
      </c>
      <c s="84" t="s">
        <v>16</v>
      </c>
      <c s="94">
        <f>OFFSET(Picture!I17,Info!$G$3,Info!$H$3)</f>
        <v>0</v>
      </c>
      <c s="94">
        <f>OFFSET(Picture!J17,Info!$G$3,Info!$H$3)</f>
        <v>0</v>
      </c>
      <c s="27" t="e">
        <f t="shared" si="3"/>
        <v>#DIV/0!</v>
      </c>
      <c s="82" t="e">
        <f>U20/U$20*100</f>
        <v>#DIV/0!</v>
      </c>
      <c s="82" t="e">
        <f>V20/V$20*100</f>
        <v>#DIV/0!</v>
      </c>
      <c s="84" t="s">
        <v>16</v>
      </c>
    </row>
    <row r="21" spans="1:26" s="15" customFormat="1" ht="13.9" customHeight="1">
      <c r="A21" s="53" t="s">
        <v>15</v>
      </c>
      <c s="74">
        <f>TRIM(Picture!B18)</f>
      </c>
      <c s="85">
        <f>OFFSET(Picture!C18,Info!$G$3,Info!$H$3)</f>
        <v>0</v>
      </c>
      <c s="61">
        <f>OFFSET(Picture!D18,Info!$G$3,Info!$H$3)</f>
        <v>0</v>
      </c>
      <c s="24" t="e">
        <f t="shared" si="0"/>
        <v>#DIV/0!</v>
      </c>
      <c s="24" t="e">
        <f t="shared" ref="F21:F29" si="13">C21/C$20*100</f>
        <v>#DIV/0!</v>
      </c>
      <c s="24" t="e">
        <f t="shared" ref="G21:G29" si="14">D21/D$20*100</f>
        <v>#DIV/0!</v>
      </c>
      <c s="36" t="e">
        <f>F21-G21</f>
        <v>#DIV/0!</v>
      </c>
      <c s="39">
        <f>OFFSET(Picture!E18,Info!$G$3,Info!$H$3)</f>
        <v>0</v>
      </c>
      <c s="26">
        <f>OFFSET(Picture!F18,Info!$G$3,Info!$H$3)</f>
        <v>0</v>
      </c>
      <c s="24" t="e">
        <f t="shared" si="1"/>
        <v>#DIV/0!</v>
      </c>
      <c s="24" t="e">
        <f t="shared" ref="L21:L29" si="15">I21/I$20*100</f>
        <v>#DIV/0!</v>
      </c>
      <c s="24" t="e">
        <f t="shared" ref="M21:M29" si="16">J21/J$20*100</f>
        <v>#DIV/0!</v>
      </c>
      <c s="36" t="e">
        <f>L21-M21</f>
        <v>#DIV/0!</v>
      </c>
      <c s="39">
        <f>OFFSET(Picture!G18,Info!$G$3,Info!$H$3)</f>
        <v>0</v>
      </c>
      <c s="26">
        <f>OFFSET(Picture!H18,Info!$G$3,Info!$H$3)</f>
        <v>0</v>
      </c>
      <c s="24" t="e">
        <f t="shared" si="2"/>
        <v>#DIV/0!</v>
      </c>
      <c s="24" t="e">
        <f t="shared" ref="R21:R29" si="17">O21/O$20*100</f>
        <v>#DIV/0!</v>
      </c>
      <c s="24" t="e">
        <f t="shared" ref="S21:S29" si="18">P21/P$20*100</f>
        <v>#DIV/0!</v>
      </c>
      <c s="36" t="e">
        <f>R21-S21</f>
        <v>#DIV/0!</v>
      </c>
      <c s="39">
        <f>OFFSET(Picture!I18,Info!$G$3,Info!$H$3)</f>
        <v>0</v>
      </c>
      <c s="26">
        <f>OFFSET(Picture!J18,Info!$G$3,Info!$H$3)</f>
        <v>0</v>
      </c>
      <c s="24" t="e">
        <f t="shared" si="3"/>
        <v>#DIV/0!</v>
      </c>
      <c s="24" t="e">
        <f t="shared" ref="X21:Y29" si="19">U21/U$20*100</f>
        <v>#DIV/0!</v>
      </c>
      <c s="24" t="e">
        <f t="shared" si="19"/>
        <v>#DIV/0!</v>
      </c>
      <c s="36" t="e">
        <f>X21-Y21</f>
        <v>#DIV/0!</v>
      </c>
    </row>
    <row r="22" spans="1:26" s="15" customFormat="1" ht="13.9" customHeight="1">
      <c r="A22" s="53" t="s">
        <v>5</v>
      </c>
      <c s="74">
        <f>TRIM(Picture!B19)</f>
      </c>
      <c s="85">
        <f>OFFSET(Picture!C19,Info!$G$3,Info!$H$3)</f>
        <v>0</v>
      </c>
      <c s="61">
        <f>OFFSET(Picture!D19,Info!$G$3,Info!$H$3)</f>
        <v>0</v>
      </c>
      <c s="24" t="e">
        <f t="shared" si="0"/>
        <v>#DIV/0!</v>
      </c>
      <c s="24" t="e">
        <f t="shared" si="13"/>
        <v>#DIV/0!</v>
      </c>
      <c s="24" t="e">
        <f t="shared" si="14"/>
        <v>#DIV/0!</v>
      </c>
      <c s="36" t="e">
        <f t="shared" ref="H22:H29" si="20">F22-G22</f>
        <v>#DIV/0!</v>
      </c>
      <c s="39">
        <f>OFFSET(Picture!E19,Info!$G$3,Info!$H$3)</f>
        <v>0</v>
      </c>
      <c s="26">
        <f>OFFSET(Picture!F19,Info!$G$3,Info!$H$3)</f>
        <v>0</v>
      </c>
      <c s="24" t="e">
        <f t="shared" si="1"/>
        <v>#DIV/0!</v>
      </c>
      <c s="24" t="e">
        <f t="shared" si="15"/>
        <v>#DIV/0!</v>
      </c>
      <c s="24" t="e">
        <f t="shared" si="16"/>
        <v>#DIV/0!</v>
      </c>
      <c s="36" t="e">
        <f t="shared" ref="N22:N29" si="21">L22-M22</f>
        <v>#DIV/0!</v>
      </c>
      <c s="39">
        <f>OFFSET(Picture!G19,Info!$G$3,Info!$H$3)</f>
        <v>0</v>
      </c>
      <c s="26">
        <f>OFFSET(Picture!H19,Info!$G$3,Info!$H$3)</f>
        <v>0</v>
      </c>
      <c s="24" t="e">
        <f t="shared" si="2"/>
        <v>#DIV/0!</v>
      </c>
      <c s="24" t="e">
        <f t="shared" si="17"/>
        <v>#DIV/0!</v>
      </c>
      <c s="24" t="e">
        <f t="shared" si="18"/>
        <v>#DIV/0!</v>
      </c>
      <c s="36" t="e">
        <f t="shared" ref="T22:T29" si="22">R22-S22</f>
        <v>#DIV/0!</v>
      </c>
      <c s="39">
        <f>OFFSET(Picture!I19,Info!$G$3,Info!$H$3)</f>
        <v>0</v>
      </c>
      <c s="26">
        <f>OFFSET(Picture!J19,Info!$G$3,Info!$H$3)</f>
        <v>0</v>
      </c>
      <c s="24" t="e">
        <f t="shared" si="3"/>
        <v>#DIV/0!</v>
      </c>
      <c s="24" t="e">
        <f t="shared" si="19"/>
        <v>#DIV/0!</v>
      </c>
      <c s="24" t="e">
        <f t="shared" si="19"/>
        <v>#DIV/0!</v>
      </c>
      <c s="36" t="e">
        <f t="shared" ref="Z22:Z29" si="23">X22-Y22</f>
        <v>#DIV/0!</v>
      </c>
    </row>
    <row r="23" spans="1:26" s="15" customFormat="1" ht="13.9" customHeight="1">
      <c r="A23" s="53" t="s">
        <v>14</v>
      </c>
      <c s="74">
        <f>TRIM(Picture!B20)</f>
      </c>
      <c s="85">
        <f>OFFSET(Picture!C20,Info!$G$3,Info!$H$3)</f>
        <v>0</v>
      </c>
      <c s="61">
        <f>OFFSET(Picture!D20,Info!$G$3,Info!$H$3)</f>
        <v>0</v>
      </c>
      <c s="24" t="e">
        <f t="shared" si="0"/>
        <v>#DIV/0!</v>
      </c>
      <c s="24" t="e">
        <f t="shared" si="13"/>
        <v>#DIV/0!</v>
      </c>
      <c s="24" t="e">
        <f t="shared" si="14"/>
        <v>#DIV/0!</v>
      </c>
      <c s="36" t="e">
        <f t="shared" si="20"/>
        <v>#DIV/0!</v>
      </c>
      <c s="39">
        <f>OFFSET(Picture!E20,Info!$G$3,Info!$H$3)</f>
        <v>0</v>
      </c>
      <c s="26">
        <f>OFFSET(Picture!F20,Info!$G$3,Info!$H$3)</f>
        <v>0</v>
      </c>
      <c s="24" t="e">
        <f t="shared" si="1"/>
        <v>#DIV/0!</v>
      </c>
      <c s="24" t="e">
        <f t="shared" si="15"/>
        <v>#DIV/0!</v>
      </c>
      <c s="24" t="e">
        <f t="shared" si="16"/>
        <v>#DIV/0!</v>
      </c>
      <c s="36" t="e">
        <f t="shared" si="21"/>
        <v>#DIV/0!</v>
      </c>
      <c s="39">
        <f>OFFSET(Picture!G20,Info!$G$3,Info!$H$3)</f>
        <v>0</v>
      </c>
      <c s="26">
        <f>OFFSET(Picture!H20,Info!$G$3,Info!$H$3)</f>
        <v>0</v>
      </c>
      <c s="24" t="e">
        <f t="shared" si="2"/>
        <v>#DIV/0!</v>
      </c>
      <c s="24" t="e">
        <f t="shared" si="17"/>
        <v>#DIV/0!</v>
      </c>
      <c s="24" t="e">
        <f t="shared" si="18"/>
        <v>#DIV/0!</v>
      </c>
      <c s="36" t="e">
        <f t="shared" si="22"/>
        <v>#DIV/0!</v>
      </c>
      <c s="39">
        <f>OFFSET(Picture!I20,Info!$G$3,Info!$H$3)</f>
        <v>0</v>
      </c>
      <c s="26">
        <f>OFFSET(Picture!J20,Info!$G$3,Info!$H$3)</f>
        <v>0</v>
      </c>
      <c s="24" t="e">
        <f t="shared" si="3"/>
        <v>#DIV/0!</v>
      </c>
      <c s="24" t="e">
        <f t="shared" si="19"/>
        <v>#DIV/0!</v>
      </c>
      <c s="24" t="e">
        <f t="shared" si="19"/>
        <v>#DIV/0!</v>
      </c>
      <c s="36" t="e">
        <f t="shared" si="23"/>
        <v>#DIV/0!</v>
      </c>
    </row>
    <row r="24" spans="1:26" s="15" customFormat="1" ht="13.9" customHeight="1" outlineLevel="1">
      <c r="A24" s="53" t="s">
        <v>54</v>
      </c>
      <c s="85">
        <f>B11</f>
      </c>
      <c s="85">
        <f>C11</f>
        <v>0</v>
      </c>
      <c s="61">
        <f>D11</f>
        <v>0</v>
      </c>
      <c s="24" t="e">
        <f>E11</f>
        <v>#DIV/0!</v>
      </c>
      <c s="24" t="e">
        <f t="shared" si="13"/>
        <v>#DIV/0!</v>
      </c>
      <c s="24" t="e">
        <f t="shared" si="14"/>
        <v>#DIV/0!</v>
      </c>
      <c s="36" t="e">
        <f t="shared" si="20"/>
        <v>#DIV/0!</v>
      </c>
      <c s="85">
        <f t="shared" ref="I24:W24" si="24">I11</f>
        <v>0</v>
      </c>
      <c s="61">
        <f t="shared" si="24"/>
        <v>0</v>
      </c>
      <c s="24" t="e">
        <f t="shared" si="24"/>
        <v>#DIV/0!</v>
      </c>
      <c s="24" t="e">
        <f t="shared" si="15"/>
        <v>#DIV/0!</v>
      </c>
      <c s="24" t="e">
        <f t="shared" si="16"/>
        <v>#DIV/0!</v>
      </c>
      <c s="36" t="e">
        <f t="shared" si="21"/>
        <v>#DIV/0!</v>
      </c>
      <c s="85">
        <f t="shared" si="24"/>
        <v>0</v>
      </c>
      <c s="61">
        <f t="shared" si="24"/>
        <v>0</v>
      </c>
      <c s="24" t="e">
        <f t="shared" si="24"/>
        <v>#DIV/0!</v>
      </c>
      <c s="24" t="e">
        <f t="shared" si="17"/>
        <v>#DIV/0!</v>
      </c>
      <c s="24" t="e">
        <f t="shared" si="18"/>
        <v>#DIV/0!</v>
      </c>
      <c s="36" t="e">
        <f t="shared" si="22"/>
        <v>#DIV/0!</v>
      </c>
      <c s="85">
        <f t="shared" si="24"/>
        <v>0</v>
      </c>
      <c s="61">
        <f t="shared" si="24"/>
        <v>0</v>
      </c>
      <c s="24" t="e">
        <f t="shared" si="24"/>
        <v>#DIV/0!</v>
      </c>
      <c s="24" t="e">
        <f t="shared" si="19"/>
        <v>#DIV/0!</v>
      </c>
      <c s="24" t="e">
        <f t="shared" si="19"/>
        <v>#DIV/0!</v>
      </c>
      <c s="36" t="e">
        <f t="shared" si="23"/>
        <v>#DIV/0!</v>
      </c>
    </row>
    <row r="25" spans="1:26" s="22" customFormat="1" ht="13.9" customHeight="1" outlineLevel="1">
      <c r="A25" s="56" t="s">
        <v>46</v>
      </c>
      <c s="85">
        <f>B12</f>
      </c>
      <c s="85">
        <f t="shared" ref="C25:E29" si="25">C12</f>
        <v>0</v>
      </c>
      <c s="61">
        <f t="shared" si="25"/>
        <v>0</v>
      </c>
      <c s="24" t="e">
        <f t="shared" si="25"/>
        <v>#DIV/0!</v>
      </c>
      <c s="24" t="e">
        <f t="shared" si="13"/>
        <v>#DIV/0!</v>
      </c>
      <c s="24" t="e">
        <f t="shared" si="14"/>
        <v>#DIV/0!</v>
      </c>
      <c s="36" t="e">
        <f t="shared" si="20"/>
        <v>#DIV/0!</v>
      </c>
      <c s="85">
        <f t="shared" ref="I25:W25" si="26">I12</f>
        <v>0</v>
      </c>
      <c s="61">
        <f t="shared" si="26"/>
        <v>0</v>
      </c>
      <c s="24" t="e">
        <f t="shared" si="26"/>
        <v>#DIV/0!</v>
      </c>
      <c s="24" t="e">
        <f t="shared" si="15"/>
        <v>#DIV/0!</v>
      </c>
      <c s="24" t="e">
        <f t="shared" si="16"/>
        <v>#DIV/0!</v>
      </c>
      <c s="36" t="e">
        <f t="shared" si="21"/>
        <v>#DIV/0!</v>
      </c>
      <c s="85">
        <f t="shared" si="26"/>
        <v>0</v>
      </c>
      <c s="61">
        <f t="shared" si="26"/>
        <v>0</v>
      </c>
      <c s="24" t="e">
        <f t="shared" si="26"/>
        <v>#DIV/0!</v>
      </c>
      <c s="24" t="e">
        <f t="shared" si="17"/>
        <v>#DIV/0!</v>
      </c>
      <c s="24" t="e">
        <f t="shared" si="18"/>
        <v>#DIV/0!</v>
      </c>
      <c s="36" t="e">
        <f t="shared" si="22"/>
        <v>#DIV/0!</v>
      </c>
      <c s="85">
        <f t="shared" si="26"/>
        <v>0</v>
      </c>
      <c s="61">
        <f t="shared" si="26"/>
        <v>0</v>
      </c>
      <c s="24" t="e">
        <f t="shared" si="26"/>
        <v>#DIV/0!</v>
      </c>
      <c s="24" t="e">
        <f t="shared" si="19"/>
        <v>#DIV/0!</v>
      </c>
      <c s="24" t="e">
        <f t="shared" si="19"/>
        <v>#DIV/0!</v>
      </c>
      <c s="36" t="e">
        <f t="shared" si="23"/>
        <v>#DIV/0!</v>
      </c>
    </row>
    <row r="26" spans="1:26" s="15" customFormat="1" ht="13.9" customHeight="1" outlineLevel="1">
      <c r="A26" s="53" t="s">
        <v>41</v>
      </c>
      <c s="85">
        <f>B13</f>
      </c>
      <c s="85">
        <f t="shared" si="25"/>
        <v>0</v>
      </c>
      <c s="61">
        <f t="shared" si="25"/>
        <v>0</v>
      </c>
      <c s="24" t="e">
        <f t="shared" si="25"/>
        <v>#DIV/0!</v>
      </c>
      <c s="24" t="e">
        <f t="shared" si="13"/>
        <v>#DIV/0!</v>
      </c>
      <c s="24" t="e">
        <f t="shared" si="14"/>
        <v>#DIV/0!</v>
      </c>
      <c s="36" t="e">
        <f t="shared" si="20"/>
        <v>#DIV/0!</v>
      </c>
      <c s="85">
        <f t="shared" ref="I26:W26" si="27">I13</f>
        <v>0</v>
      </c>
      <c s="61">
        <f t="shared" si="27"/>
        <v>0</v>
      </c>
      <c s="24" t="e">
        <f t="shared" si="27"/>
        <v>#DIV/0!</v>
      </c>
      <c s="24" t="e">
        <f t="shared" si="15"/>
        <v>#DIV/0!</v>
      </c>
      <c s="24" t="e">
        <f t="shared" si="16"/>
        <v>#DIV/0!</v>
      </c>
      <c s="36" t="e">
        <f t="shared" si="21"/>
        <v>#DIV/0!</v>
      </c>
      <c s="85">
        <f t="shared" si="27"/>
        <v>0</v>
      </c>
      <c s="61">
        <f t="shared" si="27"/>
        <v>0</v>
      </c>
      <c s="24" t="e">
        <f t="shared" si="27"/>
        <v>#DIV/0!</v>
      </c>
      <c s="24" t="e">
        <f t="shared" si="17"/>
        <v>#DIV/0!</v>
      </c>
      <c s="24" t="e">
        <f t="shared" si="18"/>
        <v>#DIV/0!</v>
      </c>
      <c s="36" t="e">
        <f t="shared" si="22"/>
        <v>#DIV/0!</v>
      </c>
      <c s="85">
        <f t="shared" si="27"/>
        <v>0</v>
      </c>
      <c s="61">
        <f t="shared" si="27"/>
        <v>0</v>
      </c>
      <c s="24" t="e">
        <f t="shared" si="27"/>
        <v>#DIV/0!</v>
      </c>
      <c s="24" t="e">
        <f t="shared" si="19"/>
        <v>#DIV/0!</v>
      </c>
      <c s="24" t="e">
        <f t="shared" si="19"/>
        <v>#DIV/0!</v>
      </c>
      <c s="36" t="e">
        <f t="shared" si="23"/>
        <v>#DIV/0!</v>
      </c>
    </row>
    <row r="27" spans="1:26" s="15" customFormat="1" ht="13.9" customHeight="1" outlineLevel="1">
      <c r="A27" s="53" t="s">
        <v>42</v>
      </c>
      <c s="85">
        <f>B14</f>
      </c>
      <c s="85">
        <f t="shared" si="25"/>
        <v>0</v>
      </c>
      <c s="61">
        <f t="shared" si="25"/>
        <v>0</v>
      </c>
      <c s="24" t="e">
        <f t="shared" si="25"/>
        <v>#DIV/0!</v>
      </c>
      <c s="24" t="e">
        <f t="shared" si="13"/>
        <v>#DIV/0!</v>
      </c>
      <c s="24" t="e">
        <f t="shared" si="14"/>
        <v>#DIV/0!</v>
      </c>
      <c s="36" t="e">
        <f t="shared" si="20"/>
        <v>#DIV/0!</v>
      </c>
      <c s="85">
        <f t="shared" ref="I27:W27" si="28">I14</f>
        <v>0</v>
      </c>
      <c s="61">
        <f t="shared" si="28"/>
        <v>0</v>
      </c>
      <c s="24" t="e">
        <f t="shared" si="28"/>
        <v>#DIV/0!</v>
      </c>
      <c s="24" t="e">
        <f t="shared" si="15"/>
        <v>#DIV/0!</v>
      </c>
      <c s="24" t="e">
        <f t="shared" si="16"/>
        <v>#DIV/0!</v>
      </c>
      <c s="36" t="e">
        <f t="shared" si="21"/>
        <v>#DIV/0!</v>
      </c>
      <c s="85">
        <f t="shared" si="28"/>
        <v>0</v>
      </c>
      <c s="61">
        <f t="shared" si="28"/>
        <v>0</v>
      </c>
      <c s="24" t="e">
        <f t="shared" si="28"/>
        <v>#DIV/0!</v>
      </c>
      <c s="24" t="e">
        <f t="shared" si="17"/>
        <v>#DIV/0!</v>
      </c>
      <c s="24" t="e">
        <f t="shared" si="18"/>
        <v>#DIV/0!</v>
      </c>
      <c s="36" t="e">
        <f t="shared" si="22"/>
        <v>#DIV/0!</v>
      </c>
      <c s="85">
        <f t="shared" si="28"/>
        <v>0</v>
      </c>
      <c s="61">
        <f t="shared" si="28"/>
        <v>0</v>
      </c>
      <c s="24" t="e">
        <f t="shared" si="28"/>
        <v>#DIV/0!</v>
      </c>
      <c s="24" t="e">
        <f t="shared" si="19"/>
        <v>#DIV/0!</v>
      </c>
      <c s="24" t="e">
        <f t="shared" si="19"/>
        <v>#DIV/0!</v>
      </c>
      <c s="36" t="e">
        <f t="shared" si="23"/>
        <v>#DIV/0!</v>
      </c>
    </row>
    <row r="28" spans="1:26" s="15" customFormat="1" ht="13.9" customHeight="1" outlineLevel="1">
      <c r="A28" s="53" t="s">
        <v>43</v>
      </c>
      <c s="85">
        <f>B15</f>
      </c>
      <c s="85">
        <f t="shared" si="25"/>
        <v>0</v>
      </c>
      <c s="61">
        <f t="shared" si="25"/>
        <v>0</v>
      </c>
      <c s="24" t="e">
        <f t="shared" si="25"/>
        <v>#DIV/0!</v>
      </c>
      <c s="24" t="e">
        <f t="shared" si="13"/>
        <v>#DIV/0!</v>
      </c>
      <c s="24" t="e">
        <f t="shared" si="14"/>
        <v>#DIV/0!</v>
      </c>
      <c s="36" t="e">
        <f t="shared" si="20"/>
        <v>#DIV/0!</v>
      </c>
      <c s="85">
        <f t="shared" ref="I28:W28" si="29">I15</f>
        <v>0</v>
      </c>
      <c s="61">
        <f t="shared" si="29"/>
        <v>0</v>
      </c>
      <c s="24" t="e">
        <f t="shared" si="29"/>
        <v>#DIV/0!</v>
      </c>
      <c s="24" t="e">
        <f t="shared" si="15"/>
        <v>#DIV/0!</v>
      </c>
      <c s="24" t="e">
        <f t="shared" si="16"/>
        <v>#DIV/0!</v>
      </c>
      <c s="36" t="e">
        <f t="shared" si="21"/>
        <v>#DIV/0!</v>
      </c>
      <c s="85">
        <f t="shared" si="29"/>
        <v>0</v>
      </c>
      <c s="61">
        <f t="shared" si="29"/>
        <v>0</v>
      </c>
      <c s="24" t="e">
        <f t="shared" si="29"/>
        <v>#DIV/0!</v>
      </c>
      <c s="24" t="e">
        <f t="shared" si="17"/>
        <v>#DIV/0!</v>
      </c>
      <c s="24" t="e">
        <f t="shared" si="18"/>
        <v>#DIV/0!</v>
      </c>
      <c s="36" t="e">
        <f t="shared" si="22"/>
        <v>#DIV/0!</v>
      </c>
      <c s="85">
        <f t="shared" si="29"/>
        <v>0</v>
      </c>
      <c s="61">
        <f t="shared" si="29"/>
        <v>0</v>
      </c>
      <c s="24" t="e">
        <f t="shared" si="29"/>
        <v>#DIV/0!</v>
      </c>
      <c s="24" t="e">
        <f t="shared" si="19"/>
        <v>#DIV/0!</v>
      </c>
      <c s="24" t="e">
        <f t="shared" si="19"/>
        <v>#DIV/0!</v>
      </c>
      <c s="36" t="e">
        <f t="shared" si="23"/>
        <v>#DIV/0!</v>
      </c>
    </row>
    <row r="29" spans="1:26" s="15" customFormat="1" ht="13.9" customHeight="1" outlineLevel="1">
      <c r="A29" s="57" t="s">
        <v>44</v>
      </c>
      <c s="86">
        <f>B16</f>
      </c>
      <c s="86">
        <f t="shared" si="25"/>
        <v>0</v>
      </c>
      <c s="87">
        <f t="shared" si="25"/>
        <v>0</v>
      </c>
      <c s="27" t="e">
        <f t="shared" si="25"/>
        <v>#DIV/0!</v>
      </c>
      <c s="27" t="e">
        <f t="shared" si="13"/>
        <v>#DIV/0!</v>
      </c>
      <c s="27" t="e">
        <f t="shared" si="14"/>
        <v>#DIV/0!</v>
      </c>
      <c s="70" t="e">
        <f t="shared" si="20"/>
        <v>#DIV/0!</v>
      </c>
      <c s="86">
        <f t="shared" ref="I29:W29" si="30">I16</f>
        <v>0</v>
      </c>
      <c s="87">
        <f t="shared" si="30"/>
        <v>0</v>
      </c>
      <c s="27" t="e">
        <f t="shared" si="30"/>
        <v>#DIV/0!</v>
      </c>
      <c s="27" t="e">
        <f t="shared" si="15"/>
        <v>#DIV/0!</v>
      </c>
      <c s="27" t="e">
        <f t="shared" si="16"/>
        <v>#DIV/0!</v>
      </c>
      <c s="70" t="e">
        <f t="shared" si="21"/>
        <v>#DIV/0!</v>
      </c>
      <c s="86">
        <f t="shared" si="30"/>
        <v>0</v>
      </c>
      <c s="87">
        <f t="shared" si="30"/>
        <v>0</v>
      </c>
      <c s="27" t="e">
        <f t="shared" si="30"/>
        <v>#DIV/0!</v>
      </c>
      <c s="27" t="e">
        <f t="shared" si="17"/>
        <v>#DIV/0!</v>
      </c>
      <c s="27" t="e">
        <f t="shared" si="18"/>
        <v>#DIV/0!</v>
      </c>
      <c s="70" t="e">
        <f t="shared" si="22"/>
        <v>#DIV/0!</v>
      </c>
      <c s="86">
        <f t="shared" si="30"/>
        <v>0</v>
      </c>
      <c s="87">
        <f t="shared" si="30"/>
        <v>0</v>
      </c>
      <c s="27" t="e">
        <f t="shared" si="30"/>
        <v>#DIV/0!</v>
      </c>
      <c s="27" t="e">
        <f t="shared" si="19"/>
        <v>#DIV/0!</v>
      </c>
      <c s="27" t="e">
        <f t="shared" si="19"/>
        <v>#DIV/0!</v>
      </c>
      <c s="70" t="e">
        <f t="shared" si="23"/>
        <v>#DIV/0!</v>
      </c>
    </row>
    <row r="30" spans="1:26" s="44" customFormat="1" ht="13.9" customHeight="1">
      <c r="A30" s="69"/>
      <c s="76"/>
      <c s="26"/>
      <c s="26"/>
      <c s="24"/>
      <c s="24"/>
      <c s="24"/>
      <c s="24"/>
      <c s="26"/>
      <c s="26"/>
      <c s="24"/>
      <c s="24"/>
      <c s="24"/>
      <c s="24"/>
      <c s="26"/>
      <c s="26"/>
      <c s="24"/>
      <c s="24"/>
      <c s="24"/>
      <c s="24"/>
      <c s="26"/>
      <c s="26"/>
      <c s="24"/>
      <c s="24"/>
      <c s="24"/>
      <c s="24"/>
    </row>
    <row r="31" spans="1:26" s="22" customFormat="1" ht="13.9" customHeight="1">
      <c r="A31" s="52" t="s">
        <v>37</v>
      </c>
      <c s="95">
        <f>TRIM(Picture!B21)</f>
      </c>
      <c s="81">
        <f>OFFSET(Picture!C21,Info!$G$3,Info!$H$3)</f>
        <v>0</v>
      </c>
      <c s="75">
        <f>OFFSET(Picture!D21,Info!$G$3,Info!$H$3)</f>
        <v>0</v>
      </c>
      <c s="82" t="e">
        <f t="shared" si="0"/>
        <v>#DIV/0!</v>
      </c>
      <c s="82" t="e">
        <f t="shared" ref="F31:G34" si="31">C31/C$31*100</f>
        <v>#DIV/0!</v>
      </c>
      <c s="82" t="e">
        <f t="shared" si="31"/>
        <v>#DIV/0!</v>
      </c>
      <c s="84" t="s">
        <v>16</v>
      </c>
      <c s="94">
        <f>OFFSET(Picture!E21,Info!$G$3,Info!$H$3)</f>
        <v>0</v>
      </c>
      <c s="94">
        <f>OFFSET(Picture!F21,Info!$G$3,Info!$H$3)</f>
        <v>0</v>
      </c>
      <c s="82" t="e">
        <f>(I31-J31)/J31*100</f>
        <v>#DIV/0!</v>
      </c>
      <c s="82" t="e">
        <f t="shared" ref="L31:M34" si="32">I31/I$31*100</f>
        <v>#DIV/0!</v>
      </c>
      <c s="82" t="e">
        <f t="shared" si="32"/>
        <v>#DIV/0!</v>
      </c>
      <c s="169" t="s">
        <v>16</v>
      </c>
      <c s="26">
        <f>OFFSET(Picture!G21,Info!$G$3,Info!$H$3)</f>
        <v>0</v>
      </c>
      <c s="26">
        <f>OFFSET(Picture!H21,Info!$G$3,Info!$H$3)</f>
        <v>0</v>
      </c>
      <c s="82" t="e">
        <f>(O31-P31)/P31*100</f>
        <v>#DIV/0!</v>
      </c>
      <c s="82" t="e">
        <f t="shared" ref="R31:S34" si="33">O31/O$31*100</f>
        <v>#DIV/0!</v>
      </c>
      <c s="82" t="e">
        <f t="shared" si="33"/>
        <v>#DIV/0!</v>
      </c>
      <c s="84" t="s">
        <v>16</v>
      </c>
      <c s="83">
        <f>OFFSET(Picture!I21,Info!$G$3,Info!$H$3)</f>
        <v>0</v>
      </c>
      <c s="83">
        <f>OFFSET(Picture!J21,Info!$G$3,Info!$H$3)</f>
        <v>0</v>
      </c>
      <c s="82" t="e">
        <f>(U31-V31)/V31*100</f>
        <v>#DIV/0!</v>
      </c>
      <c s="82" t="e">
        <f t="shared" ref="X31:Y34" si="34">U31/U$31*100</f>
        <v>#DIV/0!</v>
      </c>
      <c s="82" t="e">
        <f t="shared" si="34"/>
        <v>#DIV/0!</v>
      </c>
      <c s="84" t="s">
        <v>16</v>
      </c>
    </row>
    <row r="32" spans="1:26" s="15" customFormat="1" ht="13.9" customHeight="1">
      <c r="A32" s="53" t="s">
        <v>15</v>
      </c>
      <c s="74">
        <f>TRIM(Picture!B22)</f>
      </c>
      <c s="85">
        <f>OFFSET(Picture!C22,Info!$G$3,Info!$H$3)</f>
        <v>0</v>
      </c>
      <c s="85">
        <f>OFFSET(Picture!D22,Info!$G$3,Info!$H$3)</f>
        <v>0</v>
      </c>
      <c s="24" t="e">
        <f>(C32-D32)/D32*100</f>
        <v>#DIV/0!</v>
      </c>
      <c s="24" t="e">
        <f>C32/C$31*100</f>
        <v>#DIV/0!</v>
      </c>
      <c s="24" t="e">
        <f>D32/D$31*100</f>
        <v>#DIV/0!</v>
      </c>
      <c s="36" t="e">
        <f>F32-G32</f>
        <v>#DIV/0!</v>
      </c>
      <c s="39">
        <f>OFFSET(Picture!E22,Info!$G$3,Info!$H$3)</f>
        <v>0</v>
      </c>
      <c s="39">
        <f>OFFSET(Picture!F22,Info!$G$3,Info!$H$3)</f>
        <v>0</v>
      </c>
      <c s="24" t="e">
        <f>(I32-J32)/J32*100</f>
        <v>#DIV/0!</v>
      </c>
      <c s="24" t="e">
        <f>I32/I$31*100</f>
        <v>#DIV/0!</v>
      </c>
      <c s="24" t="e">
        <f>J32/J$31*100</f>
        <v>#DIV/0!</v>
      </c>
      <c s="24" t="e">
        <f>L32-M32</f>
        <v>#DIV/0!</v>
      </c>
      <c s="26">
        <f>OFFSET(Picture!G22,Info!$G$3,Info!$H$3)</f>
        <v>0</v>
      </c>
      <c s="26">
        <f>OFFSET(Picture!H22,Info!$G$3,Info!$H$3)</f>
        <v>0</v>
      </c>
      <c s="24" t="e">
        <f>(O32-P32)/P32*100</f>
        <v>#DIV/0!</v>
      </c>
      <c s="24" t="e">
        <f>O32/O$31*100</f>
        <v>#DIV/0!</v>
      </c>
      <c s="24" t="e">
        <f>P32/P$31*100</f>
        <v>#DIV/0!</v>
      </c>
      <c s="36" t="e">
        <f>R32-S32</f>
        <v>#DIV/0!</v>
      </c>
      <c s="26">
        <f>OFFSET(Picture!I22,Info!$G$3,Info!$H$3)</f>
        <v>0</v>
      </c>
      <c s="26">
        <f>OFFSET(Picture!J22,Info!$G$3,Info!$H$3)</f>
        <v>0</v>
      </c>
      <c s="24" t="e">
        <f>(U32-V32)/V32*100</f>
        <v>#DIV/0!</v>
      </c>
      <c s="24" t="e">
        <f>U32/U$31*100</f>
        <v>#DIV/0!</v>
      </c>
      <c s="24" t="e">
        <f>V32/V$31*100</f>
        <v>#DIV/0!</v>
      </c>
      <c s="36" t="e">
        <f>X32-Y32</f>
        <v>#DIV/0!</v>
      </c>
    </row>
    <row r="33" spans="1:26" s="15" customFormat="1" ht="13.9" customHeight="1">
      <c r="A33" s="53" t="s">
        <v>5</v>
      </c>
      <c s="74">
        <f>TRIM(Picture!B23)</f>
      </c>
      <c s="85">
        <f>OFFSET(Picture!C23,Info!$G$3,Info!$H$3)</f>
        <v>0</v>
      </c>
      <c s="85">
        <f>OFFSET(Picture!D23,Info!$G$3,Info!$H$3)</f>
        <v>0</v>
      </c>
      <c s="24" t="e">
        <f t="shared" si="0"/>
        <v>#DIV/0!</v>
      </c>
      <c s="24" t="e">
        <f t="shared" si="31"/>
        <v>#DIV/0!</v>
      </c>
      <c s="24" t="e">
        <f t="shared" si="31"/>
        <v>#DIV/0!</v>
      </c>
      <c s="36" t="e">
        <f>F33-G33</f>
        <v>#DIV/0!</v>
      </c>
      <c s="39">
        <f>OFFSET(Picture!E23,Info!$G$3,Info!$H$3)</f>
        <v>0</v>
      </c>
      <c s="39">
        <f>OFFSET(Picture!F23,Info!$G$3,Info!$H$3)</f>
        <v>0</v>
      </c>
      <c s="24" t="e">
        <f>(I33-J33)/J33*100</f>
        <v>#DIV/0!</v>
      </c>
      <c s="24" t="e">
        <f t="shared" si="32"/>
        <v>#DIV/0!</v>
      </c>
      <c s="24" t="e">
        <f t="shared" si="32"/>
        <v>#DIV/0!</v>
      </c>
      <c s="24" t="e">
        <f>L33-M33</f>
        <v>#DIV/0!</v>
      </c>
      <c s="26">
        <f>OFFSET(Picture!G23,Info!$G$3,Info!$H$3)</f>
        <v>0</v>
      </c>
      <c s="26">
        <f>OFFSET(Picture!H23,Info!$G$3,Info!$H$3)</f>
        <v>0</v>
      </c>
      <c s="24" t="e">
        <f>(O33-P33)/P33*100</f>
        <v>#DIV/0!</v>
      </c>
      <c s="24" t="e">
        <f t="shared" si="33"/>
        <v>#DIV/0!</v>
      </c>
      <c s="24" t="e">
        <f t="shared" si="33"/>
        <v>#DIV/0!</v>
      </c>
      <c s="36" t="e">
        <f>R33-S33</f>
        <v>#DIV/0!</v>
      </c>
      <c s="26">
        <f>OFFSET(Picture!I23,Info!$G$3,Info!$H$3)</f>
        <v>0</v>
      </c>
      <c s="26">
        <f>OFFSET(Picture!J23,Info!$G$3,Info!$H$3)</f>
        <v>0</v>
      </c>
      <c s="24" t="e">
        <f>(U33-V33)/V33*100</f>
        <v>#DIV/0!</v>
      </c>
      <c s="24" t="e">
        <f t="shared" si="34"/>
        <v>#DIV/0!</v>
      </c>
      <c s="24" t="e">
        <f t="shared" si="34"/>
        <v>#DIV/0!</v>
      </c>
      <c s="36" t="e">
        <f>X33-Y33</f>
        <v>#DIV/0!</v>
      </c>
    </row>
    <row r="34" spans="1:26" s="15" customFormat="1" ht="13.9" customHeight="1">
      <c r="A34" s="57" t="s">
        <v>14</v>
      </c>
      <c s="96">
        <f>TRIM(Picture!B24)</f>
      </c>
      <c s="85">
        <f>OFFSET(Picture!C24,Info!$G$3,Info!$H$3)</f>
        <v>0</v>
      </c>
      <c s="85">
        <f>OFFSET(Picture!D24,Info!$G$3,Info!$H$3)</f>
        <v>0</v>
      </c>
      <c s="27" t="e">
        <f t="shared" si="0"/>
        <v>#DIV/0!</v>
      </c>
      <c s="27" t="e">
        <f t="shared" si="31"/>
        <v>#DIV/0!</v>
      </c>
      <c s="27" t="e">
        <f t="shared" si="31"/>
        <v>#DIV/0!</v>
      </c>
      <c s="70" t="e">
        <f>F34-G34</f>
        <v>#DIV/0!</v>
      </c>
      <c s="39">
        <f>OFFSET(Picture!E24,Info!$G$3,Info!$H$3)</f>
        <v>0</v>
      </c>
      <c s="39">
        <f>OFFSET(Picture!F24,Info!$G$3,Info!$H$3)</f>
        <v>0</v>
      </c>
      <c s="27" t="e">
        <f>(I34-J34)/J34*100</f>
        <v>#DIV/0!</v>
      </c>
      <c s="27" t="e">
        <f t="shared" si="32"/>
        <v>#DIV/0!</v>
      </c>
      <c s="27" t="e">
        <f t="shared" si="32"/>
        <v>#DIV/0!</v>
      </c>
      <c s="70" t="e">
        <f>L34-M34</f>
        <v>#DIV/0!</v>
      </c>
      <c s="71">
        <f>OFFSET(Picture!G24,Info!$G$3,Info!$H$3)</f>
        <v>0</v>
      </c>
      <c s="28">
        <f>OFFSET(Picture!H24,Info!$G$3,Info!$H$3)</f>
        <v>0</v>
      </c>
      <c s="27" t="e">
        <f>(O34-P34)/P34*100</f>
        <v>#DIV/0!</v>
      </c>
      <c s="27" t="e">
        <f t="shared" si="33"/>
        <v>#DIV/0!</v>
      </c>
      <c s="27" t="e">
        <f t="shared" si="33"/>
        <v>#DIV/0!</v>
      </c>
      <c s="70" t="e">
        <f>R34-S34</f>
        <v>#DIV/0!</v>
      </c>
      <c s="26">
        <f>OFFSET(Picture!I24,Info!$G$3,Info!$H$3)</f>
        <v>0</v>
      </c>
      <c s="26">
        <f>OFFSET(Picture!J24,Info!$G$3,Info!$H$3)</f>
        <v>0</v>
      </c>
      <c s="27" t="e">
        <f>(U34-V34)/V34*100</f>
        <v>#DIV/0!</v>
      </c>
      <c s="27" t="e">
        <f t="shared" si="34"/>
        <v>#DIV/0!</v>
      </c>
      <c s="27" t="e">
        <f t="shared" si="34"/>
        <v>#DIV/0!</v>
      </c>
      <c s="70" t="e">
        <f>X34-Y34</f>
        <v>#DIV/0!</v>
      </c>
    </row>
    <row r="35" spans="1:26" s="19" customFormat="1" ht="15" customHeight="1">
      <c r="A35"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</row>
    <row r="36" spans="1:26" s="22" customFormat="1" ht="13.9" customHeight="1">
      <c r="A36" s="52" t="s">
        <v>47</v>
      </c>
      <c s="74">
        <f>TRIM(Picture!B25)</f>
      </c>
      <c s="61">
        <f>OFFSET(Picture!C25,Info!$G$3,Info!$H$3)</f>
        <v>0</v>
      </c>
      <c s="61">
        <f>OFFSET(Picture!D25,Info!$G$3,Info!$H$3)</f>
        <v>0</v>
      </c>
      <c s="82" t="e">
        <f t="shared" si="0"/>
        <v>#DIV/0!</v>
      </c>
      <c s="82" t="e">
        <f t="shared" ref="F36:G39" si="35">C36/C$36*100</f>
        <v>#DIV/0!</v>
      </c>
      <c s="82" t="e">
        <f t="shared" si="35"/>
        <v>#DIV/0!</v>
      </c>
      <c s="84" t="s">
        <v>16</v>
      </c>
      <c s="61">
        <f>OFFSET(Picture!E25,Info!$G$3,Info!$H$3)</f>
        <v>0</v>
      </c>
      <c s="61">
        <f>OFFSET(Picture!F25,Info!$G$3,Info!$H$3)</f>
        <v>0</v>
      </c>
      <c s="89" t="e">
        <f>(I36-J36)/J36*100</f>
        <v>#DIV/0!</v>
      </c>
      <c s="89" t="e">
        <f t="shared" ref="L36:M39" si="36">I36/I$36*100</f>
        <v>#DIV/0!</v>
      </c>
      <c s="89" t="e">
        <f t="shared" si="36"/>
        <v>#DIV/0!</v>
      </c>
      <c s="90" t="s">
        <v>16</v>
      </c>
      <c s="61">
        <f>OFFSET(Picture!G25,Info!$G$3,Info!$H$3)</f>
        <v>0</v>
      </c>
      <c s="61">
        <f>OFFSET(Picture!H25,Info!$G$3,Info!$H$3)</f>
        <v>0</v>
      </c>
      <c s="89" t="e">
        <f>(O36-P36)/P36*100</f>
        <v>#DIV/0!</v>
      </c>
      <c s="89" t="e">
        <f t="shared" ref="R36:S39" si="37">O36/O$36*100</f>
        <v>#DIV/0!</v>
      </c>
      <c s="89" t="e">
        <f t="shared" si="37"/>
        <v>#DIV/0!</v>
      </c>
      <c s="90" t="s">
        <v>16</v>
      </c>
      <c s="61">
        <f>OFFSET(Picture!I25,Info!$G$3,Info!$H$3)</f>
        <v>0</v>
      </c>
      <c s="61">
        <f>OFFSET(Picture!J25,Info!$G$3,Info!$H$3)</f>
        <v>0</v>
      </c>
      <c s="89" t="e">
        <f>(U36-V36)/V36*100</f>
        <v>#DIV/0!</v>
      </c>
      <c s="89" t="e">
        <f t="shared" ref="X36:Y39" si="38">U36/U$36*100</f>
        <v>#DIV/0!</v>
      </c>
      <c s="89" t="e">
        <f t="shared" si="38"/>
        <v>#DIV/0!</v>
      </c>
      <c s="90" t="s">
        <v>16</v>
      </c>
    </row>
    <row r="37" spans="1:26" s="22" customFormat="1" ht="13.9" customHeight="1">
      <c r="A37" s="53" t="s">
        <v>14</v>
      </c>
      <c s="74">
        <f>TRIM(Picture!B26)</f>
      </c>
      <c s="61">
        <f>OFFSET(Picture!C26,Info!$G$3,Info!$H$3)</f>
        <v>0</v>
      </c>
      <c s="61">
        <f>OFFSET(Picture!D26,Info!$G$3,Info!$H$3)</f>
        <v>0</v>
      </c>
      <c s="24" t="e">
        <f t="shared" si="0"/>
        <v>#DIV/0!</v>
      </c>
      <c s="24" t="e">
        <f t="shared" si="35"/>
        <v>#DIV/0!</v>
      </c>
      <c s="24" t="e">
        <f t="shared" si="35"/>
        <v>#DIV/0!</v>
      </c>
      <c s="24" t="e">
        <f>F37-G37</f>
        <v>#DIV/0!</v>
      </c>
      <c s="61">
        <f>OFFSET(Picture!E26,Info!$G$3,Info!$H$3)</f>
        <v>0</v>
      </c>
      <c s="61">
        <f>OFFSET(Picture!F26,Info!$G$3,Info!$H$3)</f>
        <v>0</v>
      </c>
      <c s="24" t="e">
        <f>(I37-J37)/J37*100</f>
        <v>#DIV/0!</v>
      </c>
      <c s="24" t="e">
        <f t="shared" si="36"/>
        <v>#DIV/0!</v>
      </c>
      <c s="24" t="e">
        <f t="shared" si="36"/>
        <v>#DIV/0!</v>
      </c>
      <c s="24" t="e">
        <f>L37-M37</f>
        <v>#DIV/0!</v>
      </c>
      <c s="61">
        <f>OFFSET(Picture!G26,Info!$G$3,Info!$H$3)</f>
        <v>0</v>
      </c>
      <c s="61">
        <f>OFFSET(Picture!H26,Info!$G$3,Info!$H$3)</f>
        <v>0</v>
      </c>
      <c s="24" t="e">
        <f>(O37-P37)/P37*100</f>
        <v>#DIV/0!</v>
      </c>
      <c s="24" t="e">
        <f t="shared" si="37"/>
        <v>#DIV/0!</v>
      </c>
      <c s="24" t="e">
        <f t="shared" si="37"/>
        <v>#DIV/0!</v>
      </c>
      <c s="36" t="e">
        <f>R37-S37</f>
        <v>#DIV/0!</v>
      </c>
      <c s="61">
        <f>OFFSET(Picture!I26,Info!$G$3,Info!$H$3)</f>
        <v>0</v>
      </c>
      <c s="61">
        <f>OFFSET(Picture!J26,Info!$G$3,Info!$H$3)</f>
        <v>0</v>
      </c>
      <c s="24" t="e">
        <f>(U37-V37)/V37*100</f>
        <v>#DIV/0!</v>
      </c>
      <c s="24" t="e">
        <f t="shared" si="38"/>
        <v>#DIV/0!</v>
      </c>
      <c s="24" t="e">
        <f t="shared" si="38"/>
        <v>#DIV/0!</v>
      </c>
      <c s="36" t="e">
        <f>X37-Y37</f>
        <v>#DIV/0!</v>
      </c>
    </row>
    <row r="38" spans="1:26" s="22" customFormat="1" ht="13.9" customHeight="1" outlineLevel="1">
      <c r="A38" s="53" t="s">
        <v>45</v>
      </c>
      <c s="74">
        <f>TRIM(Picture!B27)</f>
      </c>
      <c s="61">
        <f>OFFSET(Picture!C27,Info!$G$3,Info!$H$3)</f>
        <v>0</v>
      </c>
      <c s="61">
        <f>OFFSET(Picture!D27,Info!$G$3,Info!$H$3)</f>
        <v>0</v>
      </c>
      <c s="24" t="e">
        <f t="shared" si="0"/>
        <v>#DIV/0!</v>
      </c>
      <c s="24" t="e">
        <f t="shared" si="35"/>
        <v>#DIV/0!</v>
      </c>
      <c s="24" t="e">
        <f t="shared" si="35"/>
        <v>#DIV/0!</v>
      </c>
      <c s="24" t="e">
        <f>F38-G38</f>
        <v>#DIV/0!</v>
      </c>
      <c s="61">
        <f>OFFSET(Picture!E27,Info!$G$3,Info!$H$3)</f>
        <v>0</v>
      </c>
      <c s="61">
        <f>OFFSET(Picture!F27,Info!$G$3,Info!$H$3)</f>
        <v>0</v>
      </c>
      <c s="24" t="e">
        <f>(I38-J38)/J38*100</f>
        <v>#DIV/0!</v>
      </c>
      <c s="24" t="e">
        <f t="shared" si="36"/>
        <v>#DIV/0!</v>
      </c>
      <c s="24" t="e">
        <f t="shared" si="36"/>
        <v>#DIV/0!</v>
      </c>
      <c s="36" t="e">
        <f>L38-M38</f>
        <v>#DIV/0!</v>
      </c>
      <c s="61">
        <f>OFFSET(Picture!G27,Info!$G$3,Info!$H$3)</f>
        <v>0</v>
      </c>
      <c s="61">
        <f>OFFSET(Picture!H27,Info!$G$3,Info!$H$3)</f>
        <v>0</v>
      </c>
      <c s="24" t="e">
        <f>(O38-P38)/P38*100</f>
        <v>#DIV/0!</v>
      </c>
      <c s="24" t="e">
        <f t="shared" si="37"/>
        <v>#DIV/0!</v>
      </c>
      <c s="24" t="e">
        <f t="shared" si="37"/>
        <v>#DIV/0!</v>
      </c>
      <c s="36" t="e">
        <f>R38-S38</f>
        <v>#DIV/0!</v>
      </c>
      <c s="61">
        <f>OFFSET(Picture!I27,Info!$G$3,Info!$H$3)</f>
        <v>0</v>
      </c>
      <c s="61">
        <f>OFFSET(Picture!J27,Info!$G$3,Info!$H$3)</f>
        <v>0</v>
      </c>
      <c s="24" t="e">
        <f>(U38-V38)/V38*100</f>
        <v>#DIV/0!</v>
      </c>
      <c s="24" t="e">
        <f t="shared" si="38"/>
        <v>#DIV/0!</v>
      </c>
      <c s="24" t="e">
        <f t="shared" si="38"/>
        <v>#DIV/0!</v>
      </c>
      <c s="36" t="e">
        <f>X38-Y38</f>
        <v>#DIV/0!</v>
      </c>
    </row>
    <row r="39" spans="1:26" s="22" customFormat="1" ht="13.9" customHeight="1" outlineLevel="1">
      <c r="A39" s="57" t="s">
        <v>44</v>
      </c>
      <c s="74">
        <f>TRIM(Picture!B28)</f>
      </c>
      <c s="61">
        <f>OFFSET(Picture!C28,Info!$G$3,Info!$H$3)</f>
        <v>0</v>
      </c>
      <c s="61">
        <f>OFFSET(Picture!D28,Info!$G$3,Info!$H$3)</f>
        <v>0</v>
      </c>
      <c s="27" t="e">
        <f t="shared" si="0"/>
        <v>#DIV/0!</v>
      </c>
      <c s="27" t="e">
        <f t="shared" si="35"/>
        <v>#DIV/0!</v>
      </c>
      <c s="27" t="e">
        <f t="shared" si="35"/>
        <v>#DIV/0!</v>
      </c>
      <c s="27" t="e">
        <f>F39-G39</f>
        <v>#DIV/0!</v>
      </c>
      <c s="61">
        <f>OFFSET(Picture!E28,Info!$G$3,Info!$H$3)</f>
        <v>0</v>
      </c>
      <c s="61">
        <f>OFFSET(Picture!F28,Info!$G$3,Info!$H$3)</f>
        <v>0</v>
      </c>
      <c s="27" t="e">
        <f>(I39-J39)/J39*100</f>
        <v>#DIV/0!</v>
      </c>
      <c s="27" t="e">
        <f t="shared" si="36"/>
        <v>#DIV/0!</v>
      </c>
      <c s="27" t="e">
        <f t="shared" si="36"/>
        <v>#DIV/0!</v>
      </c>
      <c s="70" t="e">
        <f>L39-M39</f>
        <v>#DIV/0!</v>
      </c>
      <c s="61">
        <f>OFFSET(Picture!G28,Info!$G$3,Info!$H$3)</f>
        <v>0</v>
      </c>
      <c s="61">
        <f>OFFSET(Picture!H28,Info!$G$3,Info!$H$3)</f>
        <v>0</v>
      </c>
      <c s="27" t="e">
        <f>(O39-P39)/P39*100</f>
        <v>#DIV/0!</v>
      </c>
      <c s="27" t="e">
        <f t="shared" si="37"/>
        <v>#DIV/0!</v>
      </c>
      <c s="27" t="e">
        <f t="shared" si="37"/>
        <v>#DIV/0!</v>
      </c>
      <c s="70" t="e">
        <f>R39-S39</f>
        <v>#DIV/0!</v>
      </c>
      <c s="61">
        <f>OFFSET(Picture!I28,Info!$G$3,Info!$H$3)</f>
        <v>0</v>
      </c>
      <c s="61">
        <f>OFFSET(Picture!J28,Info!$G$3,Info!$H$3)</f>
        <v>0</v>
      </c>
      <c s="27" t="e">
        <f>(U39-V39)/V39*100</f>
        <v>#DIV/0!</v>
      </c>
      <c s="27" t="e">
        <f t="shared" si="38"/>
        <v>#DIV/0!</v>
      </c>
      <c s="27" t="e">
        <f t="shared" si="38"/>
        <v>#DIV/0!</v>
      </c>
      <c s="70" t="e">
        <f>X39-Y39</f>
        <v>#DIV/0!</v>
      </c>
    </row>
    <row r="40" spans="1:26" s="22" customFormat="1" ht="17.25" customHeight="1" outlineLevel="1">
      <c r="A40" s="61"/>
      <c s="61"/>
      <c s="61"/>
      <c s="61"/>
      <c s="24"/>
      <c s="24"/>
      <c s="24"/>
      <c s="24"/>
      <c s="26"/>
      <c s="26"/>
      <c s="24"/>
      <c s="24"/>
      <c s="24"/>
      <c s="24"/>
      <c s="26"/>
      <c s="26"/>
      <c s="24"/>
      <c s="24"/>
      <c s="24"/>
      <c s="24"/>
      <c s="26"/>
      <c s="26"/>
      <c s="24"/>
      <c s="24"/>
      <c s="24"/>
      <c s="24"/>
    </row>
    <row r="41" spans="1:26" s="22" customFormat="1" ht="13.9" customHeight="1">
      <c r="A41" s="48" t="s">
        <v>17</v>
      </c>
      <c s="95">
        <f>TRIM(Picture!B29)</f>
      </c>
      <c s="81">
        <f>OFFSET(Picture!C29,Info!$G$3,Info!$H$3)</f>
        <v>0</v>
      </c>
      <c s="81">
        <f>OFFSET(Picture!D29,Info!$G$3,Info!$H$3)</f>
        <v>0</v>
      </c>
      <c s="82" t="e">
        <f t="shared" si="0"/>
        <v>#DIV/0!</v>
      </c>
      <c s="82" t="e">
        <f>C41/C$41*100</f>
        <v>#DIV/0!</v>
      </c>
      <c s="82" t="e">
        <f>D41/D$41*100</f>
        <v>#DIV/0!</v>
      </c>
      <c s="84" t="s">
        <v>16</v>
      </c>
      <c s="81">
        <f>OFFSET(Picture!E29,Info!$G$3,Info!$H$3)</f>
        <v>0</v>
      </c>
      <c s="81">
        <f>OFFSET(Picture!F29,Info!$G$3,Info!$H$3)</f>
        <v>0</v>
      </c>
      <c s="82" t="e">
        <f t="shared" ref="K41:K48" si="39">(I41-J41)/J41*100</f>
        <v>#DIV/0!</v>
      </c>
      <c s="82" t="e">
        <f>I41/I$41*100</f>
        <v>#DIV/0!</v>
      </c>
      <c s="82" t="e">
        <f>J41/J$41*100</f>
        <v>#DIV/0!</v>
      </c>
      <c s="84" t="s">
        <v>16</v>
      </c>
      <c s="61">
        <f>OFFSET(Picture!G29,Info!$G$3,Info!$H$3)</f>
        <v>0</v>
      </c>
      <c s="61">
        <f>OFFSET(Picture!H29,Info!$G$3,Info!$H$3)</f>
        <v>0</v>
      </c>
      <c s="82" t="e">
        <f t="shared" ref="Q41:Q48" si="40">(O41-P41)/P41*100</f>
        <v>#DIV/0!</v>
      </c>
      <c s="82" t="e">
        <f>O41/O$41*100</f>
        <v>#DIV/0!</v>
      </c>
      <c s="82" t="e">
        <f>P41/P$41*100</f>
        <v>#DIV/0!</v>
      </c>
      <c s="84" t="s">
        <v>16</v>
      </c>
      <c s="75">
        <f>OFFSET(Picture!I29,Info!$G$3,Info!$H$3)</f>
        <v>0</v>
      </c>
      <c s="75">
        <f>OFFSET(Picture!J29,Info!$G$3,Info!$H$3)</f>
        <v>0</v>
      </c>
      <c s="82" t="e">
        <f t="shared" ref="W41:W48" si="41">(U41-V41)/V41*100</f>
        <v>#DIV/0!</v>
      </c>
      <c s="82" t="e">
        <f>U41/U$41*100</f>
        <v>#DIV/0!</v>
      </c>
      <c s="82" t="e">
        <f>V41/V$41*100</f>
        <v>#DIV/0!</v>
      </c>
      <c s="84" t="s">
        <v>16</v>
      </c>
    </row>
    <row r="42" spans="1:26" s="22" customFormat="1" ht="13.9" customHeight="1">
      <c r="A42" s="53" t="s">
        <v>14</v>
      </c>
      <c s="74" t="s">
        <v>189</v>
      </c>
      <c s="61">
        <f>SUM(C43:C48)</f>
        <v>0</v>
      </c>
      <c s="61">
        <f>SUM(D43:D48)</f>
        <v>0</v>
      </c>
      <c s="82" t="e">
        <f t="shared" si="0"/>
        <v>#DIV/0!</v>
      </c>
      <c s="82" t="e">
        <f>C42/C$41*100</f>
        <v>#DIV/0!</v>
      </c>
      <c s="82" t="e">
        <f>D42/D$41*100</f>
        <v>#DIV/0!</v>
      </c>
      <c s="64" t="e">
        <f t="shared" ref="H42:H48" si="42">F42-G42</f>
        <v>#DIV/0!</v>
      </c>
      <c s="61">
        <f>SUM(I43:I48)</f>
        <v>0</v>
      </c>
      <c s="61">
        <f>SUM(J43:J48)</f>
        <v>0</v>
      </c>
      <c s="82" t="e">
        <f t="shared" si="39"/>
        <v>#DIV/0!</v>
      </c>
      <c s="82" t="e">
        <f>I42/I$41*100</f>
        <v>#DIV/0!</v>
      </c>
      <c s="82" t="e">
        <f>J42/J$41*100</f>
        <v>#DIV/0!</v>
      </c>
      <c s="40" t="e">
        <f t="shared" ref="N42:N48" si="43">L42-M42</f>
        <v>#DIV/0!</v>
      </c>
      <c s="61">
        <f>SUM(O43:O48)</f>
        <v>0</v>
      </c>
      <c s="61">
        <f>SUM(P43:P48)</f>
        <v>0</v>
      </c>
      <c s="24" t="e">
        <f t="shared" si="40"/>
        <v>#DIV/0!</v>
      </c>
      <c s="24" t="e">
        <f t="shared" ref="R42:R48" si="44">O42/O$41*100</f>
        <v>#DIV/0!</v>
      </c>
      <c s="24" t="e">
        <f t="shared" ref="S42:S48" si="45">P42/P$41*100</f>
        <v>#DIV/0!</v>
      </c>
      <c s="64" t="e">
        <f t="shared" ref="T42:T48" si="46">R42-S42</f>
        <v>#DIV/0!</v>
      </c>
      <c s="61">
        <f>SUM(U43:U48)</f>
        <v>0</v>
      </c>
      <c s="61">
        <f>SUM(V43:V48)</f>
        <v>0</v>
      </c>
      <c s="24" t="e">
        <f t="shared" si="41"/>
        <v>#DIV/0!</v>
      </c>
      <c s="24" t="e">
        <f t="shared" ref="X42:X48" si="47">U42/U$41*100</f>
        <v>#DIV/0!</v>
      </c>
      <c s="24" t="e">
        <f t="shared" ref="Y42:Y48" si="48">V42/V$41*100</f>
        <v>#DIV/0!</v>
      </c>
      <c s="64" t="e">
        <f t="shared" ref="Z42:Z48" si="49">X42-Y42</f>
        <v>#DIV/0!</v>
      </c>
    </row>
    <row r="43" spans="1:26" s="22" customFormat="1" ht="13.9" customHeight="1" outlineLevel="1">
      <c r="A43" s="45" t="s">
        <v>49</v>
      </c>
      <c s="74">
        <f>TRIM(Picture!B30)</f>
      </c>
      <c s="85">
        <f>OFFSET(Picture!C30,Info!$G$3,Info!$H$3)</f>
        <v>0</v>
      </c>
      <c s="85">
        <f>OFFSET(Picture!D30,Info!$G$3,Info!$H$3)</f>
        <v>0</v>
      </c>
      <c s="24" t="e">
        <f t="shared" ref="E43:E48" si="50">(C43-D43)/D43*100</f>
        <v>#DIV/0!</v>
      </c>
      <c s="24" t="e">
        <f t="shared" ref="F43:F48" si="51">C43/C$41*100</f>
        <v>#DIV/0!</v>
      </c>
      <c s="24" t="e">
        <f t="shared" ref="G43:G48" si="52">D43/D$41*100</f>
        <v>#DIV/0!</v>
      </c>
      <c s="64" t="e">
        <f t="shared" si="42"/>
        <v>#DIV/0!</v>
      </c>
      <c s="85">
        <f>OFFSET(Picture!E30,Info!$G$3,Info!$H$3)</f>
        <v>0</v>
      </c>
      <c s="85">
        <f>OFFSET(Picture!F30,Info!$G$3,Info!$H$3)</f>
        <v>0</v>
      </c>
      <c s="24" t="e">
        <f t="shared" si="39"/>
        <v>#DIV/0!</v>
      </c>
      <c s="24" t="e">
        <f t="shared" ref="L43:L48" si="53">I43/I$41*100</f>
        <v>#DIV/0!</v>
      </c>
      <c s="24" t="e">
        <f t="shared" ref="M43:M48" si="54">J43/J$41*100</f>
        <v>#DIV/0!</v>
      </c>
      <c s="40" t="e">
        <f t="shared" si="43"/>
        <v>#DIV/0!</v>
      </c>
      <c s="61">
        <f>OFFSET(Picture!G30,Info!$G$3,Info!$H$3)</f>
        <v>0</v>
      </c>
      <c s="61">
        <f>OFFSET(Picture!H30,Info!$G$3,Info!$H$3)</f>
        <v>0</v>
      </c>
      <c s="24" t="e">
        <f t="shared" si="40"/>
        <v>#DIV/0!</v>
      </c>
      <c s="24" t="e">
        <f t="shared" si="44"/>
        <v>#DIV/0!</v>
      </c>
      <c s="24" t="e">
        <f t="shared" si="45"/>
        <v>#DIV/0!</v>
      </c>
      <c s="64" t="e">
        <f t="shared" si="46"/>
        <v>#DIV/0!</v>
      </c>
      <c s="61">
        <f>OFFSET(Picture!I30,Info!$G$3,Info!$H$3)</f>
        <v>0</v>
      </c>
      <c s="61">
        <f>OFFSET(Picture!J30,Info!$G$3,Info!$H$3)</f>
        <v>0</v>
      </c>
      <c s="24" t="e">
        <f t="shared" si="41"/>
        <v>#DIV/0!</v>
      </c>
      <c s="24" t="e">
        <f t="shared" si="47"/>
        <v>#DIV/0!</v>
      </c>
      <c s="24" t="e">
        <f t="shared" si="48"/>
        <v>#DIV/0!</v>
      </c>
      <c s="64" t="e">
        <f t="shared" si="49"/>
        <v>#DIV/0!</v>
      </c>
    </row>
    <row r="44" spans="1:26" s="22" customFormat="1" ht="13.9" customHeight="1" outlineLevel="1">
      <c r="A44" s="45" t="s">
        <v>50</v>
      </c>
      <c s="74">
        <f>TRIM(Picture!B31)</f>
      </c>
      <c s="85">
        <f>OFFSET(Picture!C31,Info!$G$3,Info!$H$3)</f>
        <v>0</v>
      </c>
      <c s="85">
        <f>OFFSET(Picture!D31,Info!$G$3,Info!$H$3)</f>
        <v>0</v>
      </c>
      <c s="24" t="e">
        <f t="shared" si="50"/>
        <v>#DIV/0!</v>
      </c>
      <c s="24" t="e">
        <f t="shared" si="51"/>
        <v>#DIV/0!</v>
      </c>
      <c s="24" t="e">
        <f t="shared" si="52"/>
        <v>#DIV/0!</v>
      </c>
      <c s="64" t="e">
        <f t="shared" si="42"/>
        <v>#DIV/0!</v>
      </c>
      <c s="85">
        <f>OFFSET(Picture!E31,Info!$G$3,Info!$H$3)</f>
        <v>0</v>
      </c>
      <c s="85">
        <f>OFFSET(Picture!F31,Info!$G$3,Info!$H$3)</f>
        <v>0</v>
      </c>
      <c s="24" t="e">
        <f t="shared" si="39"/>
        <v>#DIV/0!</v>
      </c>
      <c s="24" t="e">
        <f t="shared" si="53"/>
        <v>#DIV/0!</v>
      </c>
      <c s="24" t="e">
        <f t="shared" si="54"/>
        <v>#DIV/0!</v>
      </c>
      <c s="64" t="e">
        <f t="shared" si="43"/>
        <v>#DIV/0!</v>
      </c>
      <c s="61">
        <f>OFFSET(Picture!G31,Info!$G$3,Info!$H$3)</f>
        <v>0</v>
      </c>
      <c s="61">
        <f>OFFSET(Picture!H31,Info!$G$3,Info!$H$3)</f>
        <v>0</v>
      </c>
      <c s="24" t="e">
        <f t="shared" si="40"/>
        <v>#DIV/0!</v>
      </c>
      <c s="24" t="e">
        <f t="shared" si="44"/>
        <v>#DIV/0!</v>
      </c>
      <c s="24" t="e">
        <f t="shared" si="45"/>
        <v>#DIV/0!</v>
      </c>
      <c s="64" t="e">
        <f t="shared" si="46"/>
        <v>#DIV/0!</v>
      </c>
      <c s="61">
        <f>OFFSET(Picture!I31,Info!$G$3,Info!$H$3)</f>
        <v>0</v>
      </c>
      <c s="61">
        <f>OFFSET(Picture!J31,Info!$G$3,Info!$H$3)</f>
        <v>0</v>
      </c>
      <c s="24" t="e">
        <f t="shared" si="41"/>
        <v>#DIV/0!</v>
      </c>
      <c s="24" t="e">
        <f t="shared" si="47"/>
        <v>#DIV/0!</v>
      </c>
      <c s="24" t="e">
        <f t="shared" si="48"/>
        <v>#DIV/0!</v>
      </c>
      <c s="64" t="e">
        <f t="shared" si="49"/>
        <v>#DIV/0!</v>
      </c>
    </row>
    <row r="45" spans="1:26" s="22" customFormat="1" ht="13.9" customHeight="1" outlineLevel="1">
      <c r="A45" s="45" t="s">
        <v>169</v>
      </c>
      <c s="74">
        <f>TRIM(Picture!B32)</f>
      </c>
      <c s="85">
        <f>OFFSET(Picture!C32,Info!$G$3,Info!$H$3)</f>
        <v>0</v>
      </c>
      <c s="85">
        <f>OFFSET(Picture!D32,Info!$G$3,Info!$H$3)</f>
        <v>0</v>
      </c>
      <c s="24" t="e">
        <f t="shared" si="50"/>
        <v>#DIV/0!</v>
      </c>
      <c s="24" t="e">
        <f t="shared" si="51"/>
        <v>#DIV/0!</v>
      </c>
      <c s="24" t="e">
        <f t="shared" si="52"/>
        <v>#DIV/0!</v>
      </c>
      <c s="64" t="e">
        <f t="shared" si="42"/>
        <v>#DIV/0!</v>
      </c>
      <c s="85">
        <f>OFFSET(Picture!E32,Info!$G$3,Info!$H$3)</f>
        <v>0</v>
      </c>
      <c s="85">
        <f>OFFSET(Picture!F32,Info!$G$3,Info!$H$3)</f>
        <v>0</v>
      </c>
      <c s="24" t="e">
        <f t="shared" si="39"/>
        <v>#DIV/0!</v>
      </c>
      <c s="24" t="e">
        <f t="shared" si="53"/>
        <v>#DIV/0!</v>
      </c>
      <c s="24" t="e">
        <f t="shared" si="54"/>
        <v>#DIV/0!</v>
      </c>
      <c s="64" t="e">
        <f t="shared" si="43"/>
        <v>#DIV/0!</v>
      </c>
      <c s="61">
        <f>OFFSET(Picture!G32,Info!$G$3,Info!$H$3)</f>
        <v>0</v>
      </c>
      <c s="61">
        <f>OFFSET(Picture!H32,Info!$G$3,Info!$H$3)</f>
        <v>0</v>
      </c>
      <c s="24" t="e">
        <f t="shared" si="40"/>
        <v>#DIV/0!</v>
      </c>
      <c s="24" t="e">
        <f t="shared" si="44"/>
        <v>#DIV/0!</v>
      </c>
      <c s="24" t="e">
        <f t="shared" si="45"/>
        <v>#DIV/0!</v>
      </c>
      <c s="64" t="e">
        <f t="shared" si="46"/>
        <v>#DIV/0!</v>
      </c>
      <c s="61">
        <f>OFFSET(Picture!I32,Info!$G$3,Info!$H$3)</f>
        <v>0</v>
      </c>
      <c s="61">
        <f>OFFSET(Picture!J32,Info!$G$3,Info!$H$3)</f>
        <v>0</v>
      </c>
      <c s="24" t="e">
        <f t="shared" si="41"/>
        <v>#DIV/0!</v>
      </c>
      <c s="24" t="e">
        <f t="shared" si="47"/>
        <v>#DIV/0!</v>
      </c>
      <c s="24" t="e">
        <f t="shared" si="48"/>
        <v>#DIV/0!</v>
      </c>
      <c s="64" t="e">
        <f t="shared" si="49"/>
        <v>#DIV/0!</v>
      </c>
    </row>
    <row r="46" spans="1:26" s="22" customFormat="1" ht="13.9" customHeight="1" outlineLevel="1">
      <c r="A46" s="45" t="s">
        <v>51</v>
      </c>
      <c s="74">
        <f>TRIM(Picture!B33)</f>
      </c>
      <c s="85">
        <f>OFFSET(Picture!C33,Info!$G$3,Info!$H$3)</f>
        <v>0</v>
      </c>
      <c s="85">
        <f>OFFSET(Picture!D33,Info!$G$3,Info!$H$3)</f>
        <v>0</v>
      </c>
      <c s="24" t="e">
        <f t="shared" si="50"/>
        <v>#DIV/0!</v>
      </c>
      <c s="24" t="e">
        <f t="shared" si="51"/>
        <v>#DIV/0!</v>
      </c>
      <c s="24" t="e">
        <f t="shared" si="52"/>
        <v>#DIV/0!</v>
      </c>
      <c s="64" t="e">
        <f t="shared" si="42"/>
        <v>#DIV/0!</v>
      </c>
      <c s="85">
        <f>OFFSET(Picture!E33,Info!$G$3,Info!$H$3)</f>
        <v>0</v>
      </c>
      <c s="85">
        <f>OFFSET(Picture!F33,Info!$G$3,Info!$H$3)</f>
        <v>0</v>
      </c>
      <c s="24" t="e">
        <f t="shared" si="39"/>
        <v>#DIV/0!</v>
      </c>
      <c s="24" t="e">
        <f t="shared" si="53"/>
        <v>#DIV/0!</v>
      </c>
      <c s="24" t="e">
        <f t="shared" si="54"/>
        <v>#DIV/0!</v>
      </c>
      <c s="64" t="e">
        <f t="shared" si="43"/>
        <v>#DIV/0!</v>
      </c>
      <c s="61">
        <f>OFFSET(Picture!G33,Info!$G$3,Info!$H$3)</f>
        <v>0</v>
      </c>
      <c s="61">
        <f>OFFSET(Picture!H33,Info!$G$3,Info!$H$3)</f>
        <v>0</v>
      </c>
      <c s="24" t="e">
        <f t="shared" si="40"/>
        <v>#DIV/0!</v>
      </c>
      <c s="24" t="e">
        <f t="shared" si="44"/>
        <v>#DIV/0!</v>
      </c>
      <c s="24" t="e">
        <f t="shared" si="45"/>
        <v>#DIV/0!</v>
      </c>
      <c s="64" t="e">
        <f t="shared" si="46"/>
        <v>#DIV/0!</v>
      </c>
      <c s="61">
        <f>OFFSET(Picture!I33,Info!$G$3,Info!$H$3)</f>
        <v>0</v>
      </c>
      <c s="61">
        <f>OFFSET(Picture!J33,Info!$G$3,Info!$H$3)</f>
        <v>0</v>
      </c>
      <c s="24" t="e">
        <f t="shared" si="41"/>
        <v>#DIV/0!</v>
      </c>
      <c s="24" t="e">
        <f t="shared" si="47"/>
        <v>#DIV/0!</v>
      </c>
      <c s="24" t="e">
        <f t="shared" si="48"/>
        <v>#DIV/0!</v>
      </c>
      <c s="64" t="e">
        <f t="shared" si="49"/>
        <v>#DIV/0!</v>
      </c>
    </row>
    <row r="47" spans="1:26" s="22" customFormat="1" ht="13.9" customHeight="1" outlineLevel="1">
      <c r="A47" s="45" t="s">
        <v>52</v>
      </c>
      <c s="74">
        <f>TRIM(Picture!B34)</f>
      </c>
      <c s="85">
        <f>OFFSET(Picture!C34,Info!$G$3,Info!$H$3)</f>
        <v>0</v>
      </c>
      <c s="85">
        <f>OFFSET(Picture!D34,Info!$G$3,Info!$H$3)</f>
        <v>0</v>
      </c>
      <c s="24" t="e">
        <f t="shared" si="50"/>
        <v>#DIV/0!</v>
      </c>
      <c s="24" t="e">
        <f t="shared" si="51"/>
        <v>#DIV/0!</v>
      </c>
      <c s="24" t="e">
        <f t="shared" si="52"/>
        <v>#DIV/0!</v>
      </c>
      <c s="64" t="e">
        <f t="shared" si="42"/>
        <v>#DIV/0!</v>
      </c>
      <c s="85">
        <f>OFFSET(Picture!E34,Info!$G$3,Info!$H$3)</f>
        <v>0</v>
      </c>
      <c s="85">
        <f>OFFSET(Picture!F34,Info!$G$3,Info!$H$3)</f>
        <v>0</v>
      </c>
      <c s="24" t="e">
        <f t="shared" si="39"/>
        <v>#DIV/0!</v>
      </c>
      <c s="24" t="e">
        <f t="shared" si="53"/>
        <v>#DIV/0!</v>
      </c>
      <c s="24" t="e">
        <f t="shared" si="54"/>
        <v>#DIV/0!</v>
      </c>
      <c s="64" t="e">
        <f t="shared" si="43"/>
        <v>#DIV/0!</v>
      </c>
      <c s="61">
        <f>OFFSET(Picture!G34,Info!$G$3,Info!$H$3)</f>
        <v>0</v>
      </c>
      <c s="61">
        <f>OFFSET(Picture!H34,Info!$G$3,Info!$H$3)</f>
        <v>0</v>
      </c>
      <c s="24" t="e">
        <f t="shared" si="40"/>
        <v>#DIV/0!</v>
      </c>
      <c s="24" t="e">
        <f t="shared" si="44"/>
        <v>#DIV/0!</v>
      </c>
      <c s="24" t="e">
        <f t="shared" si="45"/>
        <v>#DIV/0!</v>
      </c>
      <c s="64" t="e">
        <f t="shared" si="46"/>
        <v>#DIV/0!</v>
      </c>
      <c s="61">
        <f>OFFSET(Picture!I34,Info!$G$3,Info!$H$3)</f>
        <v>0</v>
      </c>
      <c s="61">
        <f>OFFSET(Picture!J34,Info!$G$3,Info!$H$3)</f>
        <v>0</v>
      </c>
      <c s="24" t="e">
        <f t="shared" si="41"/>
        <v>#DIV/0!</v>
      </c>
      <c s="24" t="e">
        <f t="shared" si="47"/>
        <v>#DIV/0!</v>
      </c>
      <c s="24" t="e">
        <f t="shared" si="48"/>
        <v>#DIV/0!</v>
      </c>
      <c s="64" t="e">
        <f t="shared" si="49"/>
        <v>#DIV/0!</v>
      </c>
    </row>
    <row r="48" spans="1:26" s="22" customFormat="1" ht="13.9" customHeight="1" outlineLevel="1">
      <c r="A48" s="97" t="s">
        <v>53</v>
      </c>
      <c s="74">
        <f>TRIM(Picture!B35)</f>
      </c>
      <c s="85">
        <f>OFFSET(Picture!C35,Info!$G$3,Info!$H$3)</f>
        <v>0</v>
      </c>
      <c s="85">
        <f>OFFSET(Picture!D35,Info!$G$3,Info!$H$3)</f>
        <v>0</v>
      </c>
      <c s="27" t="e">
        <f t="shared" si="50"/>
        <v>#DIV/0!</v>
      </c>
      <c s="27" t="e">
        <f t="shared" si="51"/>
        <v>#DIV/0!</v>
      </c>
      <c s="27" t="e">
        <f t="shared" si="52"/>
        <v>#DIV/0!</v>
      </c>
      <c s="91" t="e">
        <f t="shared" si="42"/>
        <v>#DIV/0!</v>
      </c>
      <c s="85">
        <f>OFFSET(Picture!E35,Info!$G$3,Info!$H$3)</f>
        <v>0</v>
      </c>
      <c s="85">
        <f>OFFSET(Picture!F35,Info!$G$3,Info!$H$3)</f>
        <v>0</v>
      </c>
      <c s="27" t="e">
        <f t="shared" si="39"/>
        <v>#DIV/0!</v>
      </c>
      <c s="27" t="e">
        <f t="shared" si="53"/>
        <v>#DIV/0!</v>
      </c>
      <c s="27" t="e">
        <f t="shared" si="54"/>
        <v>#DIV/0!</v>
      </c>
      <c s="91" t="e">
        <f t="shared" si="43"/>
        <v>#DIV/0!</v>
      </c>
      <c s="61">
        <f>OFFSET(Picture!G35,Info!$G$3,Info!$H$3)</f>
        <v>0</v>
      </c>
      <c s="61">
        <f>OFFSET(Picture!H35,Info!$G$3,Info!$H$3)</f>
        <v>0</v>
      </c>
      <c s="27" t="e">
        <f t="shared" si="40"/>
        <v>#DIV/0!</v>
      </c>
      <c s="27" t="e">
        <f t="shared" si="44"/>
        <v>#DIV/0!</v>
      </c>
      <c s="27" t="e">
        <f t="shared" si="45"/>
        <v>#DIV/0!</v>
      </c>
      <c s="91" t="e">
        <f t="shared" si="46"/>
        <v>#DIV/0!</v>
      </c>
      <c s="61">
        <f>OFFSET(Picture!I35,Info!$G$3,Info!$H$3)</f>
        <v>0</v>
      </c>
      <c s="61">
        <f>OFFSET(Picture!J35,Info!$G$3,Info!$H$3)</f>
        <v>0</v>
      </c>
      <c s="27" t="e">
        <f t="shared" si="41"/>
        <v>#DIV/0!</v>
      </c>
      <c s="27" t="e">
        <f t="shared" si="47"/>
        <v>#DIV/0!</v>
      </c>
      <c s="27" t="e">
        <f t="shared" si="48"/>
        <v>#DIV/0!</v>
      </c>
      <c s="91" t="e">
        <f t="shared" si="49"/>
        <v>#DIV/0!</v>
      </c>
    </row>
    <row r="49" spans="1:26" s="22" customFormat="1" ht="13.9" customHeight="1" outlineLevel="1">
      <c r="A49" s="76"/>
      <c s="61"/>
      <c s="61"/>
      <c s="61"/>
      <c s="24"/>
      <c s="24"/>
      <c s="24"/>
      <c s="40"/>
      <c s="61"/>
      <c s="61"/>
      <c s="24"/>
      <c s="24"/>
      <c s="24"/>
      <c s="40"/>
      <c s="61"/>
      <c s="61"/>
      <c s="24"/>
      <c s="24"/>
      <c s="24"/>
      <c s="40"/>
      <c s="61"/>
      <c s="61"/>
      <c s="24"/>
      <c s="24"/>
      <c s="24"/>
      <c s="40"/>
    </row>
    <row r="50" spans="1:26" s="21" customFormat="1" ht="13.9" customHeight="1">
      <c r="A50" s="117" t="s">
        <v>64</v>
      </c>
      <c s="117"/>
      <c s="142"/>
      <c s="142"/>
      <c s="142"/>
      <c s="143" t="s">
        <v>55</v>
      </c>
      <c s="143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</row>
    <row r="51" spans="1:26" s="21" customFormat="1" ht="13.9" customHeight="1">
      <c r="A51" s="78" t="s">
        <v>48</v>
      </c>
      <c s="61">
        <f>TRIM(Picture!B36)</f>
      </c>
      <c s="61">
        <f>OFFSET(Picture!C36,Info!$G$3,Info!$H$3)</f>
        <v>0</v>
      </c>
      <c s="61">
        <f>OFFSET(Picture!D36,Info!$G$3,Info!$H$3)</f>
        <v>0</v>
      </c>
      <c s="24" t="e">
        <f>(C51-D51)/D51*100</f>
        <v>#DIV/0!</v>
      </c>
      <c s="24" t="e">
        <f>C51/C$51*100</f>
        <v>#DIV/0!</v>
      </c>
      <c s="24" t="e">
        <f>D51/D$51*100</f>
        <v>#DIV/0!</v>
      </c>
      <c s="84" t="s">
        <v>16</v>
      </c>
      <c s="61">
        <f>OFFSET(Picture!E36,Info!$G$3,Info!$H$3)</f>
        <v>0</v>
      </c>
      <c s="61">
        <f>OFFSET(Picture!F36,Info!$G$3,Info!$H$3)</f>
        <v>0</v>
      </c>
      <c s="24" t="e">
        <f>(I51-J51)/J51*100</f>
        <v>#DIV/0!</v>
      </c>
      <c s="24" t="e">
        <f>I51/I$51*100</f>
        <v>#DIV/0!</v>
      </c>
      <c s="24" t="e">
        <f>J51/J$51*100</f>
        <v>#DIV/0!</v>
      </c>
      <c s="84" t="s">
        <v>16</v>
      </c>
      <c s="61">
        <f>OFFSET(Picture!G36,Info!$G$3,Info!$H$3)</f>
        <v>0</v>
      </c>
      <c s="61">
        <f>OFFSET(Picture!H36,Info!$G$3,Info!$H$3)</f>
        <v>0</v>
      </c>
      <c s="24" t="e">
        <f>(O51-P51)/P51*100</f>
        <v>#DIV/0!</v>
      </c>
      <c s="24" t="e">
        <f>O51/O$51*100</f>
        <v>#DIV/0!</v>
      </c>
      <c s="24" t="e">
        <f>P51/P$51*100</f>
        <v>#DIV/0!</v>
      </c>
      <c s="84" t="s">
        <v>16</v>
      </c>
      <c s="61">
        <f>OFFSET(Picture!I36,Info!$G$3,Info!$H$3)</f>
        <v>0</v>
      </c>
      <c s="61">
        <f>OFFSET(Picture!J36,Info!$G$3,Info!$H$3)</f>
        <v>0</v>
      </c>
      <c s="24" t="e">
        <f>(U51-V51)/V51*100</f>
        <v>#DIV/0!</v>
      </c>
      <c s="24" t="e">
        <f>U51/U$51*100</f>
        <v>#DIV/0!</v>
      </c>
      <c s="24" t="e">
        <f>V51/V$51*100</f>
        <v>#DIV/0!</v>
      </c>
      <c s="84" t="s">
        <v>16</v>
      </c>
    </row>
    <row r="52" spans="1:26" s="22" customFormat="1" ht="13.9" customHeight="1">
      <c r="A52" s="127" t="s">
        <v>175</v>
      </c>
      <c s="61">
        <f>TRIM(Picture!B37)</f>
      </c>
      <c s="61">
        <f>OFFSET(Picture!C37,Info!$G$3,Info!$H$3)</f>
        <v>0</v>
      </c>
      <c s="61">
        <f>OFFSET(Picture!D37,Info!$G$3,Info!$H$3)</f>
        <v>0</v>
      </c>
      <c s="24" t="e">
        <f t="shared" ref="E52:E65" si="55">(C52-D52)/D52*100</f>
        <v>#DIV/0!</v>
      </c>
      <c s="24" t="e">
        <f t="shared" ref="F52:F65" si="56">C52/C$51*100</f>
        <v>#DIV/0!</v>
      </c>
      <c s="24" t="e">
        <f t="shared" ref="G52:G65" si="57">D52/D$51*100</f>
        <v>#DIV/0!</v>
      </c>
      <c s="40" t="e">
        <f t="shared" ref="H52:H65" si="58">F52-G52</f>
        <v>#DIV/0!</v>
      </c>
      <c s="61">
        <f>OFFSET(Picture!E37,Info!$G$3,Info!$H$3)</f>
        <v>0</v>
      </c>
      <c s="61">
        <f>OFFSET(Picture!F37,Info!$G$3,Info!$H$3)</f>
        <v>0</v>
      </c>
      <c s="24" t="e">
        <f t="shared" ref="K52:K65" si="59">(I52-J52)/J52*100</f>
        <v>#DIV/0!</v>
      </c>
      <c s="24" t="e">
        <f t="shared" ref="L52:L65" si="60">I52/I$51*100</f>
        <v>#DIV/0!</v>
      </c>
      <c s="24" t="e">
        <f t="shared" ref="M52:M65" si="61">J52/J$51*100</f>
        <v>#DIV/0!</v>
      </c>
      <c s="40" t="e">
        <f t="shared" ref="N52:N65" si="62">L52-M52</f>
        <v>#DIV/0!</v>
      </c>
      <c s="61">
        <f>OFFSET(Picture!G37,Info!$G$3,Info!$H$3)</f>
        <v>0</v>
      </c>
      <c s="61">
        <f>OFFSET(Picture!H37,Info!$G$3,Info!$H$3)</f>
        <v>0</v>
      </c>
      <c s="24" t="e">
        <f t="shared" ref="Q52:Q65" si="63">(O52-P52)/P52*100</f>
        <v>#DIV/0!</v>
      </c>
      <c s="24" t="e">
        <f t="shared" ref="R52:R65" si="64">O52/O$51*100</f>
        <v>#DIV/0!</v>
      </c>
      <c s="24" t="e">
        <f t="shared" ref="S52:S65" si="65">P52/P$51*100</f>
        <v>#DIV/0!</v>
      </c>
      <c s="40" t="e">
        <f t="shared" ref="T52:T65" si="66">R52-S52</f>
        <v>#DIV/0!</v>
      </c>
      <c s="61">
        <f>OFFSET(Picture!I37,Info!$G$3,Info!$H$3)</f>
        <v>0</v>
      </c>
      <c s="61">
        <f>OFFSET(Picture!J37,Info!$G$3,Info!$H$3)</f>
        <v>0</v>
      </c>
      <c s="24" t="e">
        <f t="shared" ref="W52:W65" si="67">(U52-V52)/V52*100</f>
        <v>#DIV/0!</v>
      </c>
      <c s="24" t="e">
        <f t="shared" ref="X52:X65" si="68">U52/U$51*100</f>
        <v>#DIV/0!</v>
      </c>
      <c s="24" t="e">
        <f t="shared" ref="Y52:Y65" si="69">V52/V$51*100</f>
        <v>#DIV/0!</v>
      </c>
      <c s="40" t="e">
        <f t="shared" ref="Z52:Z65" si="70">X52-Y52</f>
        <v>#DIV/0!</v>
      </c>
    </row>
    <row r="53" spans="1:26" s="15" customFormat="1" ht="13.9" customHeight="1">
      <c r="A53" s="126" t="s">
        <v>176</v>
      </c>
      <c s="61">
        <f>TRIM(Picture!B38)</f>
      </c>
      <c s="61">
        <f>OFFSET(Picture!C38,Info!$G$3,Info!$H$3)</f>
        <v>0</v>
      </c>
      <c s="61">
        <f>OFFSET(Picture!D38,Info!$G$3,Info!$H$3)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OFFSET(Picture!E38,Info!$G$3,Info!$H$3)</f>
        <v>0</v>
      </c>
      <c s="61">
        <f>OFFSET(Picture!F38,Info!$G$3,Info!$H$3)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OFFSET(Picture!G38,Info!$G$3,Info!$H$3)</f>
        <v>0</v>
      </c>
      <c s="61">
        <f>OFFSET(Picture!H38,Info!$G$3,Info!$H$3)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OFFSET(Picture!I38,Info!$G$3,Info!$H$3)</f>
        <v>0</v>
      </c>
      <c s="61">
        <f>OFFSET(Picture!J38,Info!$G$3,Info!$H$3)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54" spans="1:26" s="15" customFormat="1" ht="13.9" customHeight="1">
      <c r="A54" s="126" t="s">
        <v>177</v>
      </c>
      <c s="61">
        <f>TRIM(Picture!B39)</f>
      </c>
      <c s="61">
        <f>OFFSET(Picture!C39,Info!$G$3,Info!$H$3)</f>
        <v>0</v>
      </c>
      <c s="61">
        <f>OFFSET(Picture!D39,Info!$G$3,Info!$H$3)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OFFSET(Picture!E39,Info!$G$3,Info!$H$3)</f>
        <v>0</v>
      </c>
      <c s="61">
        <f>OFFSET(Picture!F39,Info!$G$3,Info!$H$3)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OFFSET(Picture!G39,Info!$G$3,Info!$H$3)</f>
        <v>0</v>
      </c>
      <c s="61">
        <f>OFFSET(Picture!H39,Info!$G$3,Info!$H$3)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OFFSET(Picture!I39,Info!$G$3,Info!$H$3)</f>
        <v>0</v>
      </c>
      <c s="61">
        <f>OFFSET(Picture!J39,Info!$G$3,Info!$H$3)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55" spans="1:26" s="15" customFormat="1" ht="13.9" customHeight="1">
      <c r="A55" s="126" t="s">
        <v>178</v>
      </c>
      <c s="61">
        <f>TRIM(Picture!B40)</f>
      </c>
      <c s="61">
        <f>OFFSET(Picture!C40,Info!$G$3,Info!$H$3)</f>
        <v>0</v>
      </c>
      <c s="61">
        <f>OFFSET(Picture!D40,Info!$G$3,Info!$H$3)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OFFSET(Picture!E40,Info!$G$3,Info!$H$3)</f>
        <v>0</v>
      </c>
      <c s="61">
        <f>OFFSET(Picture!F40,Info!$G$3,Info!$H$3)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OFFSET(Picture!G40,Info!$G$3,Info!$H$3)</f>
        <v>0</v>
      </c>
      <c s="61">
        <f>OFFSET(Picture!H40,Info!$G$3,Info!$H$3)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OFFSET(Picture!I40,Info!$G$3,Info!$H$3)</f>
        <v>0</v>
      </c>
      <c s="61">
        <f>OFFSET(Picture!J40,Info!$G$3,Info!$H$3)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56" spans="1:26" s="15" customFormat="1" ht="13.9" customHeight="1">
      <c r="A56" s="127" t="s">
        <v>179</v>
      </c>
      <c s="61">
        <f>TRIM(Picture!B41)</f>
      </c>
      <c s="61">
        <f>OFFSET(Picture!C41,Info!$G$3,Info!$H$3)</f>
        <v>0</v>
      </c>
      <c s="61">
        <f>OFFSET(Picture!D41,Info!$G$3,Info!$H$3)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OFFSET(Picture!E41,Info!$G$3,Info!$H$3)</f>
        <v>0</v>
      </c>
      <c s="61">
        <f>OFFSET(Picture!F41,Info!$G$3,Info!$H$3)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OFFSET(Picture!G41,Info!$G$3,Info!$H$3)</f>
        <v>0</v>
      </c>
      <c s="61">
        <f>OFFSET(Picture!H41,Info!$G$3,Info!$H$3)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OFFSET(Picture!I41,Info!$G$3,Info!$H$3)</f>
        <v>0</v>
      </c>
      <c s="61">
        <f>OFFSET(Picture!J41,Info!$G$3,Info!$H$3)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57" spans="1:26" s="15" customFormat="1" ht="13.9" customHeight="1">
      <c r="A57" s="127" t="s">
        <v>180</v>
      </c>
      <c s="61">
        <f>TRIM(Picture!B42)</f>
      </c>
      <c s="61">
        <f>OFFSET(Picture!C42,Info!$G$3,Info!$H$3)</f>
        <v>0</v>
      </c>
      <c s="61">
        <f>OFFSET(Picture!D42,Info!$G$3,Info!$H$3)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OFFSET(Picture!E42,Info!$G$3,Info!$H$3)</f>
        <v>0</v>
      </c>
      <c s="61">
        <f>OFFSET(Picture!F42,Info!$G$3,Info!$H$3)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OFFSET(Picture!G42,Info!$G$3,Info!$H$3)</f>
        <v>0</v>
      </c>
      <c s="61">
        <f>OFFSET(Picture!H42,Info!$G$3,Info!$H$3)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OFFSET(Picture!I42,Info!$G$3,Info!$H$3)</f>
        <v>0</v>
      </c>
      <c s="61">
        <f>OFFSET(Picture!J42,Info!$G$3,Info!$H$3)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58" spans="1:26" s="22" customFormat="1" ht="13.9" customHeight="1">
      <c r="A58" s="127" t="s">
        <v>181</v>
      </c>
      <c s="61">
        <f>TRIM(Picture!B43)</f>
      </c>
      <c s="61">
        <f>OFFSET(Picture!C43,Info!$G$3,Info!$H$3)</f>
        <v>0</v>
      </c>
      <c s="61">
        <f>OFFSET(Picture!D43,Info!$G$3,Info!$H$3)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OFFSET(Picture!E43,Info!$G$3,Info!$H$3)</f>
        <v>0</v>
      </c>
      <c s="61">
        <f>OFFSET(Picture!F43,Info!$G$3,Info!$H$3)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OFFSET(Picture!G43,Info!$G$3,Info!$H$3)</f>
        <v>0</v>
      </c>
      <c s="61">
        <f>OFFSET(Picture!H43,Info!$G$3,Info!$H$3)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OFFSET(Picture!I43,Info!$G$3,Info!$H$3)</f>
        <v>0</v>
      </c>
      <c s="61">
        <f>OFFSET(Picture!J43,Info!$G$3,Info!$H$3)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59" spans="1:26" s="15" customFormat="1" ht="13.9" customHeight="1">
      <c r="A59" s="126" t="s">
        <v>182</v>
      </c>
      <c s="61">
        <f>TRIM(Picture!B44)</f>
      </c>
      <c s="61">
        <f>OFFSET(Picture!C44,Info!$G$3,Info!$H$3)</f>
        <v>0</v>
      </c>
      <c s="61">
        <f>OFFSET(Picture!D44,Info!$G$3,Info!$H$3)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OFFSET(Picture!E44,Info!$G$3,Info!$H$3)</f>
        <v>0</v>
      </c>
      <c s="61">
        <f>OFFSET(Picture!F44,Info!$G$3,Info!$H$3)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OFFSET(Picture!G44,Info!$G$3,Info!$H$3)</f>
        <v>0</v>
      </c>
      <c s="61">
        <f>OFFSET(Picture!H44,Info!$G$3,Info!$H$3)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OFFSET(Picture!I44,Info!$G$3,Info!$H$3)</f>
        <v>0</v>
      </c>
      <c s="61">
        <f>OFFSET(Picture!J44,Info!$G$3,Info!$H$3)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60" spans="1:26" s="15" customFormat="1" ht="13.9" customHeight="1">
      <c r="A60" s="126" t="s">
        <v>183</v>
      </c>
      <c s="61">
        <f>TRIM(Picture!B45)</f>
      </c>
      <c s="61">
        <f>OFFSET(Picture!C45,Info!$G$3,Info!$H$3)</f>
        <v>0</v>
      </c>
      <c s="61">
        <f>OFFSET(Picture!D45,Info!$G$3,Info!$H$3)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OFFSET(Picture!E45,Info!$G$3,Info!$H$3)</f>
        <v>0</v>
      </c>
      <c s="61">
        <f>OFFSET(Picture!F45,Info!$G$3,Info!$H$3)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OFFSET(Picture!G45,Info!$G$3,Info!$H$3)</f>
        <v>0</v>
      </c>
      <c s="61">
        <f>OFFSET(Picture!H45,Info!$G$3,Info!$H$3)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OFFSET(Picture!I45,Info!$G$3,Info!$H$3)</f>
        <v>0</v>
      </c>
      <c s="61">
        <f>OFFSET(Picture!J45,Info!$G$3,Info!$H$3)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61" spans="1:26" s="15" customFormat="1" ht="13.9" customHeight="1">
      <c r="A61" s="126" t="s">
        <v>184</v>
      </c>
      <c s="61">
        <f>TRIM(Picture!B46)</f>
      </c>
      <c s="61">
        <f>OFFSET(Picture!C46,Info!$G$3,Info!$H$3)</f>
        <v>0</v>
      </c>
      <c s="61">
        <f>OFFSET(Picture!D46,Info!$G$3,Info!$H$3)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OFFSET(Picture!E46,Info!$G$3,Info!$H$3)</f>
        <v>0</v>
      </c>
      <c s="61">
        <f>OFFSET(Picture!F46,Info!$G$3,Info!$H$3)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OFFSET(Picture!G46,Info!$G$3,Info!$H$3)</f>
        <v>0</v>
      </c>
      <c s="61">
        <f>OFFSET(Picture!H46,Info!$G$3,Info!$H$3)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OFFSET(Picture!I46,Info!$G$3,Info!$H$3)</f>
        <v>0</v>
      </c>
      <c s="61">
        <f>OFFSET(Picture!J46,Info!$G$3,Info!$H$3)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62" spans="1:26" s="15" customFormat="1" ht="13.9" customHeight="1">
      <c r="A62" s="127" t="s">
        <v>185</v>
      </c>
      <c s="61">
        <f>TRIM(Picture!B47)</f>
      </c>
      <c s="61">
        <f>OFFSET(Picture!C47,Info!$G$3,Info!$H$3)</f>
        <v>0</v>
      </c>
      <c s="61">
        <f>OFFSET(Picture!D47,Info!$G$3,Info!$H$3)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OFFSET(Picture!E47,Info!$G$3,Info!$H$3)</f>
        <v>0</v>
      </c>
      <c s="61">
        <f>OFFSET(Picture!F47,Info!$G$3,Info!$H$3)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OFFSET(Picture!G47,Info!$G$3,Info!$H$3)</f>
        <v>0</v>
      </c>
      <c s="61">
        <f>OFFSET(Picture!H47,Info!$G$3,Info!$H$3)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OFFSET(Picture!I47,Info!$G$3,Info!$H$3)</f>
        <v>0</v>
      </c>
      <c s="61">
        <f>OFFSET(Picture!J47,Info!$G$3,Info!$H$3)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63" spans="1:26" s="15" customFormat="1" ht="13.9" customHeight="1">
      <c r="A63" s="127" t="s">
        <v>186</v>
      </c>
      <c s="61">
        <f>TRIM(Picture!B48)</f>
      </c>
      <c s="61">
        <f>OFFSET(Picture!C48,Info!$G$3,Info!$H$3)</f>
        <v>0</v>
      </c>
      <c s="61">
        <f>OFFSET(Picture!D48,Info!$G$3,Info!$H$3)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OFFSET(Picture!E48,Info!$G$3,Info!$H$3)</f>
        <v>0</v>
      </c>
      <c s="61">
        <f>OFFSET(Picture!F48,Info!$G$3,Info!$H$3)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OFFSET(Picture!G48,Info!$G$3,Info!$H$3)</f>
        <v>0</v>
      </c>
      <c s="61">
        <f>OFFSET(Picture!H48,Info!$G$3,Info!$H$3)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OFFSET(Picture!I48,Info!$G$3,Info!$H$3)</f>
        <v>0</v>
      </c>
      <c s="61">
        <f>OFFSET(Picture!J48,Info!$G$3,Info!$H$3)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64" spans="1:26" s="15" customFormat="1" ht="13.9" customHeight="1">
      <c r="A64" s="127" t="s">
        <v>187</v>
      </c>
      <c s="61">
        <f>TRIM(Picture!B49)</f>
      </c>
      <c s="61">
        <f>OFFSET(Picture!C49,Info!$G$3,Info!$H$3)</f>
        <v>0</v>
      </c>
      <c s="61">
        <f>OFFSET(Picture!D49,Info!$G$3,Info!$H$3)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OFFSET(Picture!E49,Info!$G$3,Info!$H$3)</f>
        <v>0</v>
      </c>
      <c s="61">
        <f>OFFSET(Picture!F49,Info!$G$3,Info!$H$3)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OFFSET(Picture!G49,Info!$G$3,Info!$H$3)</f>
        <v>0</v>
      </c>
      <c s="61">
        <f>OFFSET(Picture!H49,Info!$G$3,Info!$H$3)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OFFSET(Picture!I49,Info!$G$3,Info!$H$3)</f>
        <v>0</v>
      </c>
      <c s="61">
        <f>OFFSET(Picture!J49,Info!$G$3,Info!$H$3)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65" spans="1:26" s="15" customFormat="1" ht="13.9" customHeight="1">
      <c r="A65" s="132" t="s">
        <v>188</v>
      </c>
      <c s="61">
        <f>TRIM(Picture!B50)</f>
      </c>
      <c s="61">
        <f>OFFSET(Picture!C50,Info!$G$3,Info!$H$3)</f>
        <v>0</v>
      </c>
      <c s="61">
        <f>OFFSET(Picture!D50,Info!$G$3,Info!$H$3)</f>
        <v>0</v>
      </c>
      <c s="24" t="e">
        <f t="shared" si="55"/>
        <v>#DIV/0!</v>
      </c>
      <c s="24" t="e">
        <f t="shared" si="56"/>
        <v>#DIV/0!</v>
      </c>
      <c s="24" t="e">
        <f t="shared" si="57"/>
        <v>#DIV/0!</v>
      </c>
      <c s="40" t="e">
        <f t="shared" si="58"/>
        <v>#DIV/0!</v>
      </c>
      <c s="61">
        <f>OFFSET(Picture!E50,Info!$G$3,Info!$H$3)</f>
        <v>0</v>
      </c>
      <c s="61">
        <f>OFFSET(Picture!F50,Info!$G$3,Info!$H$3)</f>
        <v>0</v>
      </c>
      <c s="24" t="e">
        <f t="shared" si="59"/>
        <v>#DIV/0!</v>
      </c>
      <c s="24" t="e">
        <f t="shared" si="60"/>
        <v>#DIV/0!</v>
      </c>
      <c s="24" t="e">
        <f t="shared" si="61"/>
        <v>#DIV/0!</v>
      </c>
      <c s="40" t="e">
        <f t="shared" si="62"/>
        <v>#DIV/0!</v>
      </c>
      <c s="61">
        <f>OFFSET(Picture!G50,Info!$G$3,Info!$H$3)</f>
        <v>0</v>
      </c>
      <c s="61">
        <f>OFFSET(Picture!H50,Info!$G$3,Info!$H$3)</f>
        <v>0</v>
      </c>
      <c s="24" t="e">
        <f t="shared" si="63"/>
        <v>#DIV/0!</v>
      </c>
      <c s="24" t="e">
        <f t="shared" si="64"/>
        <v>#DIV/0!</v>
      </c>
      <c s="24" t="e">
        <f t="shared" si="65"/>
        <v>#DIV/0!</v>
      </c>
      <c s="40" t="e">
        <f t="shared" si="66"/>
        <v>#DIV/0!</v>
      </c>
      <c s="61">
        <f>OFFSET(Picture!I50,Info!$G$3,Info!$H$3)</f>
        <v>0</v>
      </c>
      <c s="61">
        <f>OFFSET(Picture!J50,Info!$G$3,Info!$H$3)</f>
        <v>0</v>
      </c>
      <c s="24" t="e">
        <f t="shared" si="67"/>
        <v>#DIV/0!</v>
      </c>
      <c s="24" t="e">
        <f t="shared" si="68"/>
        <v>#DIV/0!</v>
      </c>
      <c s="24" t="e">
        <f t="shared" si="69"/>
        <v>#DIV/0!</v>
      </c>
      <c s="40" t="e">
        <f t="shared" si="70"/>
        <v>#DIV/0!</v>
      </c>
    </row>
    <row r="66" spans="1:26" s="15" customFormat="1" ht="13.9" customHeight="1">
      <c r="A66" s="38"/>
      <c s="38"/>
      <c s="26"/>
      <c s="26"/>
      <c s="24"/>
      <c s="24"/>
      <c s="24"/>
      <c s="61"/>
      <c s="26"/>
      <c s="26"/>
      <c s="24"/>
      <c s="24"/>
      <c s="24"/>
      <c s="26"/>
      <c s="26"/>
      <c s="26"/>
      <c s="24"/>
      <c s="24"/>
      <c s="24"/>
      <c s="26"/>
      <c s="26"/>
      <c s="26"/>
      <c s="24"/>
      <c s="24"/>
      <c s="24"/>
      <c s="26"/>
    </row>
    <row r="67" spans="1:26" s="21" customFormat="1" ht="13.9" customHeight="1">
      <c r="A67" s="30" t="s">
        <v>65</v>
      </c>
      <c s="79"/>
      <c s="31"/>
      <c s="31"/>
      <c s="31"/>
      <c s="31"/>
      <c s="31"/>
      <c s="142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2"/>
    </row>
    <row r="68" spans="1:26" s="22" customFormat="1" ht="13.9" customHeight="1">
      <c r="A68" s="33" t="s">
        <v>150</v>
      </c>
      <c s="61">
        <f>TRIM(Picture!B51)</f>
      </c>
      <c s="88">
        <f>OFFSET(Picture!C51,Info!$G$3,Info!$H$3)</f>
        <v>0</v>
      </c>
      <c s="88">
        <f>OFFSET(Picture!D51,Info!$G$3,Info!$H$3)</f>
        <v>0</v>
      </c>
      <c s="89" t="e">
        <f t="shared" ref="E68:E81" si="71">(C68-D68)/D68*100</f>
        <v>#DIV/0!</v>
      </c>
      <c s="89" t="e">
        <f t="shared" ref="F68:G71" si="72">C68/C$68*100</f>
        <v>#DIV/0!</v>
      </c>
      <c s="89" t="e">
        <f t="shared" si="72"/>
        <v>#DIV/0!</v>
      </c>
      <c s="84" t="s">
        <v>16</v>
      </c>
      <c s="61">
        <f t="shared" ref="I68:J71" si="73">I31</f>
        <v>0</v>
      </c>
      <c s="61">
        <f t="shared" si="73"/>
        <v>0</v>
      </c>
      <c s="89" t="e">
        <f t="shared" ref="K68:K81" si="74">(I68-J68)/J68*100</f>
        <v>#DIV/0!</v>
      </c>
      <c s="89" t="e">
        <f t="shared" ref="L68:M71" si="75">I68/I$68*100</f>
        <v>#DIV/0!</v>
      </c>
      <c s="89" t="e">
        <f t="shared" si="75"/>
        <v>#DIV/0!</v>
      </c>
      <c s="84" t="s">
        <v>16</v>
      </c>
      <c s="61">
        <f t="shared" ref="O68:P71" si="76">O31</f>
        <v>0</v>
      </c>
      <c s="61">
        <f t="shared" si="76"/>
        <v>0</v>
      </c>
      <c s="89" t="e">
        <f t="shared" ref="Q68:Q81" si="77">(O68-P68)/P68*100</f>
        <v>#DIV/0!</v>
      </c>
      <c s="89" t="e">
        <f t="shared" ref="R68:S71" si="78">O68/O$68*100</f>
        <v>#DIV/0!</v>
      </c>
      <c s="89" t="e">
        <f t="shared" si="78"/>
        <v>#DIV/0!</v>
      </c>
      <c s="84" t="s">
        <v>16</v>
      </c>
      <c s="61">
        <f t="shared" ref="U68:V71" si="79">U31</f>
        <v>0</v>
      </c>
      <c s="61">
        <f t="shared" si="79"/>
        <v>0</v>
      </c>
      <c s="89" t="e">
        <f t="shared" ref="W68:W81" si="80">(U68-V68)/V68*100</f>
        <v>#DIV/0!</v>
      </c>
      <c s="89" t="e">
        <f t="shared" ref="X68:Y71" si="81">U68/U$68*100</f>
        <v>#DIV/0!</v>
      </c>
      <c s="89" t="e">
        <f t="shared" si="81"/>
        <v>#DIV/0!</v>
      </c>
      <c s="84" t="s">
        <v>16</v>
      </c>
    </row>
    <row r="69" spans="1:26" s="15" customFormat="1" ht="13.9" customHeight="1">
      <c r="A69" s="34" t="s">
        <v>15</v>
      </c>
      <c s="61">
        <f t="shared" ref="B69:D71" si="82">B32</f>
      </c>
      <c s="61">
        <f t="shared" si="82"/>
        <v>0</v>
      </c>
      <c s="61">
        <f t="shared" si="82"/>
        <v>0</v>
      </c>
      <c s="24" t="e">
        <f>(C69-D69)/D69*100</f>
        <v>#DIV/0!</v>
      </c>
      <c s="24" t="e">
        <f>C69/C$68*100</f>
        <v>#DIV/0!</v>
      </c>
      <c s="24" t="e">
        <f>D69/D$68*100</f>
        <v>#DIV/0!</v>
      </c>
      <c s="24" t="e">
        <f>F69-G69</f>
        <v>#DIV/0!</v>
      </c>
      <c s="61">
        <f t="shared" si="73"/>
        <v>0</v>
      </c>
      <c s="61">
        <f t="shared" si="73"/>
        <v>0</v>
      </c>
      <c s="24" t="e">
        <f>(I69-J69)/J69*100</f>
        <v>#DIV/0!</v>
      </c>
      <c s="24" t="e">
        <f>I69/I$68*100</f>
        <v>#DIV/0!</v>
      </c>
      <c s="24" t="e">
        <f>J69/J$68*100</f>
        <v>#DIV/0!</v>
      </c>
      <c s="24" t="e">
        <f>L69-M69</f>
        <v>#DIV/0!</v>
      </c>
      <c s="61">
        <f t="shared" si="76"/>
        <v>0</v>
      </c>
      <c s="61">
        <f t="shared" si="76"/>
        <v>0</v>
      </c>
      <c s="24" t="e">
        <f>(O69-P69)/P69*100</f>
        <v>#DIV/0!</v>
      </c>
      <c s="24" t="e">
        <f>O69/O$68*100</f>
        <v>#DIV/0!</v>
      </c>
      <c s="24" t="e">
        <f>P69/P$68*100</f>
        <v>#DIV/0!</v>
      </c>
      <c s="24" t="e">
        <f>R69-S69</f>
        <v>#DIV/0!</v>
      </c>
      <c s="61">
        <f t="shared" si="79"/>
        <v>0</v>
      </c>
      <c s="61">
        <f t="shared" si="79"/>
        <v>0</v>
      </c>
      <c s="24" t="e">
        <f>(U69-V69)/V69*100</f>
        <v>#DIV/0!</v>
      </c>
      <c s="24" t="e">
        <f>U69/U$68*100</f>
        <v>#DIV/0!</v>
      </c>
      <c s="24" t="e">
        <f>V69/V$68*100</f>
        <v>#DIV/0!</v>
      </c>
      <c s="36" t="e">
        <f>X69-Y69</f>
        <v>#DIV/0!</v>
      </c>
    </row>
    <row r="70" spans="1:26" s="15" customFormat="1" ht="13.9" customHeight="1">
      <c r="A70" s="34" t="s">
        <v>151</v>
      </c>
      <c s="61">
        <f t="shared" si="82"/>
      </c>
      <c s="61">
        <f t="shared" si="82"/>
        <v>0</v>
      </c>
      <c s="61">
        <f t="shared" si="82"/>
        <v>0</v>
      </c>
      <c s="24" t="e">
        <f t="shared" si="71"/>
        <v>#DIV/0!</v>
      </c>
      <c s="24" t="e">
        <f t="shared" si="72"/>
        <v>#DIV/0!</v>
      </c>
      <c s="24" t="e">
        <f t="shared" si="72"/>
        <v>#DIV/0!</v>
      </c>
      <c s="24" t="e">
        <f t="shared" ref="H70:H81" si="83">F70-G70</f>
        <v>#DIV/0!</v>
      </c>
      <c s="61">
        <f t="shared" si="73"/>
        <v>0</v>
      </c>
      <c s="61">
        <f t="shared" si="73"/>
        <v>0</v>
      </c>
      <c s="24" t="e">
        <f t="shared" si="74"/>
        <v>#DIV/0!</v>
      </c>
      <c s="24" t="e">
        <f t="shared" si="75"/>
        <v>#DIV/0!</v>
      </c>
      <c s="24" t="e">
        <f t="shared" si="75"/>
        <v>#DIV/0!</v>
      </c>
      <c s="24" t="e">
        <f t="shared" ref="N70:N81" si="84">L70-M70</f>
        <v>#DIV/0!</v>
      </c>
      <c s="61">
        <f t="shared" si="76"/>
        <v>0</v>
      </c>
      <c s="61">
        <f t="shared" si="76"/>
        <v>0</v>
      </c>
      <c s="24" t="e">
        <f t="shared" si="77"/>
        <v>#DIV/0!</v>
      </c>
      <c s="24" t="e">
        <f t="shared" si="78"/>
        <v>#DIV/0!</v>
      </c>
      <c s="24" t="e">
        <f t="shared" si="78"/>
        <v>#DIV/0!</v>
      </c>
      <c s="24" t="e">
        <f t="shared" ref="T70:T81" si="85">R70-S70</f>
        <v>#DIV/0!</v>
      </c>
      <c s="61">
        <f t="shared" si="79"/>
        <v>0</v>
      </c>
      <c s="61">
        <f t="shared" si="79"/>
        <v>0</v>
      </c>
      <c s="24" t="e">
        <f t="shared" si="80"/>
        <v>#DIV/0!</v>
      </c>
      <c s="24" t="e">
        <f t="shared" si="81"/>
        <v>#DIV/0!</v>
      </c>
      <c s="24" t="e">
        <f t="shared" si="81"/>
        <v>#DIV/0!</v>
      </c>
      <c s="36" t="e">
        <f t="shared" ref="Z70:Z81" si="86">X70-Y70</f>
        <v>#DIV/0!</v>
      </c>
    </row>
    <row r="71" spans="1:26" s="15" customFormat="1" ht="13.9" customHeight="1">
      <c r="A71" s="34" t="s">
        <v>152</v>
      </c>
      <c s="61">
        <f t="shared" si="82"/>
      </c>
      <c s="61">
        <f t="shared" si="82"/>
        <v>0</v>
      </c>
      <c s="61">
        <f t="shared" si="82"/>
        <v>0</v>
      </c>
      <c s="24" t="e">
        <f t="shared" si="71"/>
        <v>#DIV/0!</v>
      </c>
      <c s="24" t="e">
        <f t="shared" si="72"/>
        <v>#DIV/0!</v>
      </c>
      <c s="24" t="e">
        <f t="shared" si="72"/>
        <v>#DIV/0!</v>
      </c>
      <c s="24" t="e">
        <f t="shared" si="83"/>
        <v>#DIV/0!</v>
      </c>
      <c s="61">
        <f t="shared" si="73"/>
        <v>0</v>
      </c>
      <c s="61">
        <f t="shared" si="73"/>
        <v>0</v>
      </c>
      <c s="24" t="e">
        <f t="shared" si="74"/>
        <v>#DIV/0!</v>
      </c>
      <c s="24" t="e">
        <f t="shared" si="75"/>
        <v>#DIV/0!</v>
      </c>
      <c s="24" t="e">
        <f t="shared" si="75"/>
        <v>#DIV/0!</v>
      </c>
      <c s="24" t="e">
        <f t="shared" si="84"/>
        <v>#DIV/0!</v>
      </c>
      <c s="61">
        <f t="shared" si="76"/>
        <v>0</v>
      </c>
      <c s="61">
        <f t="shared" si="76"/>
        <v>0</v>
      </c>
      <c s="24" t="e">
        <f t="shared" si="77"/>
        <v>#DIV/0!</v>
      </c>
      <c s="24" t="e">
        <f t="shared" si="78"/>
        <v>#DIV/0!</v>
      </c>
      <c s="24" t="e">
        <f t="shared" si="78"/>
        <v>#DIV/0!</v>
      </c>
      <c s="24" t="e">
        <f t="shared" si="85"/>
        <v>#DIV/0!</v>
      </c>
      <c s="61">
        <f t="shared" si="79"/>
        <v>0</v>
      </c>
      <c s="61">
        <f t="shared" si="79"/>
        <v>0</v>
      </c>
      <c s="24" t="e">
        <f t="shared" si="80"/>
        <v>#DIV/0!</v>
      </c>
      <c s="24" t="e">
        <f t="shared" si="81"/>
        <v>#DIV/0!</v>
      </c>
      <c s="24" t="e">
        <f t="shared" si="81"/>
        <v>#DIV/0!</v>
      </c>
      <c s="36" t="e">
        <f t="shared" si="86"/>
        <v>#DIV/0!</v>
      </c>
    </row>
    <row r="72" spans="1:26" s="15" customFormat="1" ht="13.9" customHeight="1">
      <c r="A72" s="35" t="s">
        <v>6</v>
      </c>
      <c s="85">
        <f>TRIM(Picture!B53)</f>
      </c>
      <c s="154">
        <f>OFFSET(Picture!C53,Info!$G$3,Info!$H$3)</f>
        <v>0</v>
      </c>
      <c s="154">
        <f>OFFSET(Picture!D53,Info!$G$3,Info!$H$3)</f>
        <v>0</v>
      </c>
      <c s="24" t="e">
        <f t="shared" si="71"/>
        <v>#DIV/0!</v>
      </c>
      <c s="24" t="e">
        <f t="shared" ref="F72:F81" si="87">C72/C$68*100</f>
        <v>#DIV/0!</v>
      </c>
      <c s="24" t="e">
        <f t="shared" ref="G72:G81" si="88">D72/D$68*100</f>
        <v>#DIV/0!</v>
      </c>
      <c s="24" t="e">
        <f t="shared" si="83"/>
        <v>#DIV/0!</v>
      </c>
      <c s="61">
        <f>OFFSET(Picture!E53,Info!$G$3,Info!$H$3)</f>
        <v>0</v>
      </c>
      <c s="61">
        <f>OFFSET(Picture!F53,Info!$G$3,Info!$H$3)</f>
        <v>0</v>
      </c>
      <c s="24" t="e">
        <f t="shared" si="74"/>
        <v>#DIV/0!</v>
      </c>
      <c s="24" t="e">
        <f t="shared" ref="L72:L81" si="89">I72/I$68*100</f>
        <v>#DIV/0!</v>
      </c>
      <c s="24" t="e">
        <f t="shared" ref="M72:M81" si="90">J72/J$68*100</f>
        <v>#DIV/0!</v>
      </c>
      <c s="24" t="e">
        <f t="shared" si="84"/>
        <v>#DIV/0!</v>
      </c>
      <c s="61">
        <f>OFFSET(Picture!G53,Info!$G$3,Info!$H$3)</f>
        <v>0</v>
      </c>
      <c s="61">
        <f>OFFSET(Picture!H53,Info!$G$3,Info!$H$3)</f>
        <v>0</v>
      </c>
      <c s="24" t="e">
        <f t="shared" si="77"/>
        <v>#DIV/0!</v>
      </c>
      <c s="24" t="e">
        <f t="shared" ref="R72:R81" si="91">O72/O$68*100</f>
        <v>#DIV/0!</v>
      </c>
      <c s="24" t="e">
        <f t="shared" ref="S72:S81" si="92">P72/P$68*100</f>
        <v>#DIV/0!</v>
      </c>
      <c s="24" t="e">
        <f t="shared" si="85"/>
        <v>#DIV/0!</v>
      </c>
      <c s="61">
        <f>OFFSET(Picture!I53,Info!$G$3,Info!$H$3)</f>
        <v>0</v>
      </c>
      <c s="61">
        <f>OFFSET(Picture!J53,Info!$G$3,Info!$H$3)</f>
        <v>0</v>
      </c>
      <c s="24" t="e">
        <f t="shared" si="80"/>
        <v>#DIV/0!</v>
      </c>
      <c s="24" t="e">
        <f t="shared" ref="X72:X81" si="93">U72/U$68*100</f>
        <v>#DIV/0!</v>
      </c>
      <c s="24" t="e">
        <f t="shared" ref="Y72:Y81" si="94">V72/V$68*100</f>
        <v>#DIV/0!</v>
      </c>
      <c s="36" t="e">
        <f t="shared" si="86"/>
        <v>#DIV/0!</v>
      </c>
    </row>
    <row r="73" spans="1:26" s="15" customFormat="1" ht="13.9" customHeight="1">
      <c r="A73" s="35" t="s">
        <v>98</v>
      </c>
      <c s="85">
        <f>TRIM(Picture!B54)</f>
      </c>
      <c s="154">
        <f>OFFSET(Picture!C54,Info!$G$3,Info!$H$3)</f>
        <v>0</v>
      </c>
      <c s="154">
        <f>OFFSET(Picture!D54,Info!$G$3,Info!$H$3)</f>
        <v>0</v>
      </c>
      <c s="24" t="e">
        <f t="shared" si="71"/>
        <v>#DIV/0!</v>
      </c>
      <c s="24" t="e">
        <f t="shared" si="87"/>
        <v>#DIV/0!</v>
      </c>
      <c s="24" t="e">
        <f t="shared" si="88"/>
        <v>#DIV/0!</v>
      </c>
      <c s="24" t="e">
        <f t="shared" si="83"/>
        <v>#DIV/0!</v>
      </c>
      <c s="61">
        <f>OFFSET(Picture!E54,Info!$G$3,Info!$H$3)</f>
        <v>0</v>
      </c>
      <c s="61">
        <f>OFFSET(Picture!F54,Info!$G$3,Info!$H$3)</f>
        <v>0</v>
      </c>
      <c s="24" t="e">
        <f t="shared" si="74"/>
        <v>#DIV/0!</v>
      </c>
      <c s="24" t="e">
        <f t="shared" si="89"/>
        <v>#DIV/0!</v>
      </c>
      <c s="24" t="e">
        <f t="shared" si="90"/>
        <v>#DIV/0!</v>
      </c>
      <c s="24" t="e">
        <f t="shared" si="84"/>
        <v>#DIV/0!</v>
      </c>
      <c s="61">
        <f>OFFSET(Picture!G54,Info!$G$3,Info!$H$3)</f>
        <v>0</v>
      </c>
      <c s="61">
        <f>OFFSET(Picture!H54,Info!$G$3,Info!$H$3)</f>
        <v>0</v>
      </c>
      <c s="24" t="e">
        <f t="shared" si="77"/>
        <v>#DIV/0!</v>
      </c>
      <c s="24" t="e">
        <f t="shared" si="91"/>
        <v>#DIV/0!</v>
      </c>
      <c s="24" t="e">
        <f t="shared" si="92"/>
        <v>#DIV/0!</v>
      </c>
      <c s="24" t="e">
        <f t="shared" si="85"/>
        <v>#DIV/0!</v>
      </c>
      <c s="61">
        <f>OFFSET(Picture!I54,Info!$G$3,Info!$H$3)</f>
        <v>0</v>
      </c>
      <c s="61">
        <f>OFFSET(Picture!J54,Info!$G$3,Info!$H$3)</f>
        <v>0</v>
      </c>
      <c s="24" t="e">
        <f t="shared" si="80"/>
        <v>#DIV/0!</v>
      </c>
      <c s="24" t="e">
        <f t="shared" si="93"/>
        <v>#DIV/0!</v>
      </c>
      <c s="24" t="e">
        <f t="shared" si="94"/>
        <v>#DIV/0!</v>
      </c>
      <c s="36" t="e">
        <f t="shared" si="86"/>
        <v>#DIV/0!</v>
      </c>
    </row>
    <row r="74" spans="1:26" s="15" customFormat="1" ht="13.9" customHeight="1">
      <c r="A74" s="35" t="s">
        <v>56</v>
      </c>
      <c s="85">
        <f>TRIM(Picture!B55)</f>
      </c>
      <c s="154">
        <f>OFFSET(Picture!C55,Info!$G$3,Info!$H$3)</f>
        <v>0</v>
      </c>
      <c s="154">
        <f>OFFSET(Picture!D55,Info!$G$3,Info!$H$3)</f>
        <v>0</v>
      </c>
      <c s="24" t="e">
        <f t="shared" si="71"/>
        <v>#DIV/0!</v>
      </c>
      <c s="24" t="e">
        <f t="shared" si="87"/>
        <v>#DIV/0!</v>
      </c>
      <c s="24" t="e">
        <f t="shared" si="88"/>
        <v>#DIV/0!</v>
      </c>
      <c s="24" t="e">
        <f t="shared" si="83"/>
        <v>#DIV/0!</v>
      </c>
      <c s="61">
        <f>OFFSET(Picture!E55,Info!$G$3,Info!$H$3)</f>
        <v>0</v>
      </c>
      <c s="61">
        <f>OFFSET(Picture!F55,Info!$G$3,Info!$H$3)</f>
        <v>0</v>
      </c>
      <c s="24" t="e">
        <f t="shared" si="74"/>
        <v>#DIV/0!</v>
      </c>
      <c s="24" t="e">
        <f t="shared" si="89"/>
        <v>#DIV/0!</v>
      </c>
      <c s="24" t="e">
        <f t="shared" si="90"/>
        <v>#DIV/0!</v>
      </c>
      <c s="24" t="e">
        <f t="shared" si="84"/>
        <v>#DIV/0!</v>
      </c>
      <c s="61">
        <f>OFFSET(Picture!G55,Info!$G$3,Info!$H$3)</f>
        <v>0</v>
      </c>
      <c s="61">
        <f>OFFSET(Picture!H55,Info!$G$3,Info!$H$3)</f>
        <v>0</v>
      </c>
      <c s="24" t="e">
        <f t="shared" si="77"/>
        <v>#DIV/0!</v>
      </c>
      <c s="24" t="e">
        <f t="shared" si="91"/>
        <v>#DIV/0!</v>
      </c>
      <c s="24" t="e">
        <f t="shared" si="92"/>
        <v>#DIV/0!</v>
      </c>
      <c s="24" t="e">
        <f t="shared" si="85"/>
        <v>#DIV/0!</v>
      </c>
      <c s="61">
        <f>OFFSET(Picture!I55,Info!$G$3,Info!$H$3)</f>
        <v>0</v>
      </c>
      <c s="61">
        <f>OFFSET(Picture!J55,Info!$G$3,Info!$H$3)</f>
        <v>0</v>
      </c>
      <c s="24" t="e">
        <f t="shared" si="80"/>
        <v>#DIV/0!</v>
      </c>
      <c s="24" t="e">
        <f t="shared" si="93"/>
        <v>#DIV/0!</v>
      </c>
      <c s="24" t="e">
        <f t="shared" si="94"/>
        <v>#DIV/0!</v>
      </c>
      <c s="36" t="e">
        <f t="shared" si="86"/>
        <v>#DIV/0!</v>
      </c>
    </row>
    <row r="75" spans="1:26" s="15" customFormat="1" ht="13.9" customHeight="1">
      <c r="A75" s="35" t="s">
        <v>11</v>
      </c>
      <c s="85">
        <f>TRIM(Picture!B56)</f>
      </c>
      <c s="154">
        <f>OFFSET(Picture!C56,Info!$G$3,Info!$H$3)</f>
        <v>0</v>
      </c>
      <c s="154">
        <f>OFFSET(Picture!D56,Info!$G$3,Info!$H$3)</f>
        <v>0</v>
      </c>
      <c s="24" t="e">
        <f t="shared" si="71"/>
        <v>#DIV/0!</v>
      </c>
      <c s="24" t="e">
        <f t="shared" si="87"/>
        <v>#DIV/0!</v>
      </c>
      <c s="24" t="e">
        <f t="shared" si="88"/>
        <v>#DIV/0!</v>
      </c>
      <c s="24" t="e">
        <f t="shared" si="83"/>
        <v>#DIV/0!</v>
      </c>
      <c s="61">
        <f>OFFSET(Picture!E56,Info!$G$3,Info!$H$3)</f>
        <v>0</v>
      </c>
      <c s="61">
        <f>OFFSET(Picture!F56,Info!$G$3,Info!$H$3)</f>
        <v>0</v>
      </c>
      <c s="24" t="e">
        <f t="shared" si="74"/>
        <v>#DIV/0!</v>
      </c>
      <c s="24" t="e">
        <f t="shared" si="89"/>
        <v>#DIV/0!</v>
      </c>
      <c s="24" t="e">
        <f t="shared" si="90"/>
        <v>#DIV/0!</v>
      </c>
      <c s="24" t="e">
        <f t="shared" si="84"/>
        <v>#DIV/0!</v>
      </c>
      <c s="61">
        <f>OFFSET(Picture!G56,Info!$G$3,Info!$H$3)</f>
        <v>0</v>
      </c>
      <c s="61">
        <f>OFFSET(Picture!H56,Info!$G$3,Info!$H$3)</f>
        <v>0</v>
      </c>
      <c s="24" t="e">
        <f t="shared" si="77"/>
        <v>#DIV/0!</v>
      </c>
      <c s="24" t="e">
        <f t="shared" si="91"/>
        <v>#DIV/0!</v>
      </c>
      <c s="24" t="e">
        <f t="shared" si="92"/>
        <v>#DIV/0!</v>
      </c>
      <c s="24" t="e">
        <f t="shared" si="85"/>
        <v>#DIV/0!</v>
      </c>
      <c s="61">
        <f>OFFSET(Picture!I56,Info!$G$3,Info!$H$3)</f>
        <v>0</v>
      </c>
      <c s="61">
        <f>OFFSET(Picture!J56,Info!$G$3,Info!$H$3)</f>
        <v>0</v>
      </c>
      <c s="24" t="e">
        <f t="shared" si="80"/>
        <v>#DIV/0!</v>
      </c>
      <c s="24" t="e">
        <f t="shared" si="93"/>
        <v>#DIV/0!</v>
      </c>
      <c s="24" t="e">
        <f t="shared" si="94"/>
        <v>#DIV/0!</v>
      </c>
      <c s="36" t="e">
        <f t="shared" si="86"/>
        <v>#DIV/0!</v>
      </c>
    </row>
    <row r="76" spans="1:26" s="15" customFormat="1" ht="13.9" customHeight="1">
      <c r="A76" s="35" t="s">
        <v>93</v>
      </c>
      <c s="85">
        <f>TRIM(Picture!B57)</f>
      </c>
      <c s="154">
        <f>OFFSET(Picture!C57,Info!$G$3,Info!$H$3)</f>
        <v>0</v>
      </c>
      <c s="154">
        <f>OFFSET(Picture!D57,Info!$G$3,Info!$H$3)</f>
        <v>0</v>
      </c>
      <c s="24" t="e">
        <f t="shared" si="71"/>
        <v>#DIV/0!</v>
      </c>
      <c s="24" t="e">
        <f t="shared" si="87"/>
        <v>#DIV/0!</v>
      </c>
      <c s="24" t="e">
        <f t="shared" si="88"/>
        <v>#DIV/0!</v>
      </c>
      <c s="24" t="e">
        <f t="shared" si="83"/>
        <v>#DIV/0!</v>
      </c>
      <c s="61">
        <f>OFFSET(Picture!E57,Info!$G$3,Info!$H$3)</f>
        <v>0</v>
      </c>
      <c s="61">
        <f>OFFSET(Picture!F57,Info!$G$3,Info!$H$3)</f>
        <v>0</v>
      </c>
      <c s="24" t="e">
        <f t="shared" si="74"/>
        <v>#DIV/0!</v>
      </c>
      <c s="24" t="e">
        <f t="shared" si="89"/>
        <v>#DIV/0!</v>
      </c>
      <c s="24" t="e">
        <f t="shared" si="90"/>
        <v>#DIV/0!</v>
      </c>
      <c s="24" t="e">
        <f t="shared" si="84"/>
        <v>#DIV/0!</v>
      </c>
      <c s="61">
        <f>OFFSET(Picture!G57,Info!$G$3,Info!$H$3)</f>
        <v>0</v>
      </c>
      <c s="61">
        <f>OFFSET(Picture!H57,Info!$G$3,Info!$H$3)</f>
        <v>0</v>
      </c>
      <c s="24" t="e">
        <f t="shared" si="77"/>
        <v>#DIV/0!</v>
      </c>
      <c s="24" t="e">
        <f t="shared" si="91"/>
        <v>#DIV/0!</v>
      </c>
      <c s="24" t="e">
        <f t="shared" si="92"/>
        <v>#DIV/0!</v>
      </c>
      <c s="24" t="e">
        <f t="shared" si="85"/>
        <v>#DIV/0!</v>
      </c>
      <c s="61">
        <f>OFFSET(Picture!I57,Info!$G$3,Info!$H$3)</f>
        <v>0</v>
      </c>
      <c s="61">
        <f>OFFSET(Picture!J57,Info!$G$3,Info!$H$3)</f>
        <v>0</v>
      </c>
      <c s="24" t="e">
        <f t="shared" si="80"/>
        <v>#DIV/0!</v>
      </c>
      <c s="24" t="e">
        <f t="shared" si="93"/>
        <v>#DIV/0!</v>
      </c>
      <c s="24" t="e">
        <f t="shared" si="94"/>
        <v>#DIV/0!</v>
      </c>
      <c s="36" t="e">
        <f t="shared" si="86"/>
        <v>#DIV/0!</v>
      </c>
    </row>
    <row r="77" spans="1:26" s="15" customFormat="1" ht="13.9" customHeight="1">
      <c r="A77" s="35" t="s">
        <v>153</v>
      </c>
      <c s="85">
        <f>TRIM(Picture!B58)</f>
      </c>
      <c s="154">
        <f>OFFSET(Picture!C58,Info!$G$3,Info!$H$3)</f>
        <v>0</v>
      </c>
      <c s="154">
        <f>OFFSET(Picture!D58,Info!$G$3,Info!$H$3)</f>
        <v>0</v>
      </c>
      <c s="24" t="e">
        <f t="shared" si="71"/>
        <v>#DIV/0!</v>
      </c>
      <c s="24" t="e">
        <f t="shared" si="87"/>
        <v>#DIV/0!</v>
      </c>
      <c s="24" t="e">
        <f t="shared" si="88"/>
        <v>#DIV/0!</v>
      </c>
      <c s="24" t="e">
        <f t="shared" si="83"/>
        <v>#DIV/0!</v>
      </c>
      <c s="61">
        <f>OFFSET(Picture!E58,Info!$G$3,Info!$H$3)</f>
        <v>0</v>
      </c>
      <c s="61">
        <f>OFFSET(Picture!F58,Info!$G$3,Info!$H$3)</f>
        <v>0</v>
      </c>
      <c s="24" t="e">
        <f t="shared" si="74"/>
        <v>#DIV/0!</v>
      </c>
      <c s="24" t="e">
        <f t="shared" si="89"/>
        <v>#DIV/0!</v>
      </c>
      <c s="24" t="e">
        <f t="shared" si="90"/>
        <v>#DIV/0!</v>
      </c>
      <c s="24" t="e">
        <f t="shared" si="84"/>
        <v>#DIV/0!</v>
      </c>
      <c s="61">
        <f>OFFSET(Picture!G58,Info!$G$3,Info!$H$3)</f>
        <v>0</v>
      </c>
      <c s="61">
        <f>OFFSET(Picture!H58,Info!$G$3,Info!$H$3)</f>
        <v>0</v>
      </c>
      <c s="24" t="e">
        <f t="shared" si="77"/>
        <v>#DIV/0!</v>
      </c>
      <c s="24" t="e">
        <f t="shared" si="91"/>
        <v>#DIV/0!</v>
      </c>
      <c s="24" t="e">
        <f t="shared" si="92"/>
        <v>#DIV/0!</v>
      </c>
      <c s="24" t="e">
        <f t="shared" si="85"/>
        <v>#DIV/0!</v>
      </c>
      <c s="61">
        <f>OFFSET(Picture!I58,Info!$G$3,Info!$H$3)</f>
        <v>0</v>
      </c>
      <c s="61">
        <f>OFFSET(Picture!J58,Info!$G$3,Info!$H$3)</f>
        <v>0</v>
      </c>
      <c s="24" t="e">
        <f t="shared" si="80"/>
        <v>#DIV/0!</v>
      </c>
      <c s="24" t="e">
        <f t="shared" si="93"/>
        <v>#DIV/0!</v>
      </c>
      <c s="24" t="e">
        <f t="shared" si="94"/>
        <v>#DIV/0!</v>
      </c>
      <c s="36" t="e">
        <f t="shared" si="86"/>
        <v>#DIV/0!</v>
      </c>
    </row>
    <row r="78" spans="1:26" s="15" customFormat="1" ht="13.9" customHeight="1">
      <c r="A78" s="35" t="s">
        <v>154</v>
      </c>
      <c s="85">
        <f>TRIM(Picture!B59)</f>
      </c>
      <c s="154">
        <f>OFFSET(Picture!C59,Info!$G$3,Info!$H$3)</f>
        <v>0</v>
      </c>
      <c s="154">
        <f>OFFSET(Picture!D59,Info!$G$3,Info!$H$3)</f>
        <v>0</v>
      </c>
      <c s="24" t="e">
        <f t="shared" si="71"/>
        <v>#DIV/0!</v>
      </c>
      <c s="24" t="e">
        <f t="shared" si="87"/>
        <v>#DIV/0!</v>
      </c>
      <c s="24" t="e">
        <f t="shared" si="88"/>
        <v>#DIV/0!</v>
      </c>
      <c s="24" t="e">
        <f t="shared" si="83"/>
        <v>#DIV/0!</v>
      </c>
      <c s="61">
        <f>OFFSET(Picture!E59,Info!$G$3,Info!$H$3)</f>
        <v>0</v>
      </c>
      <c s="61">
        <f>OFFSET(Picture!F59,Info!$G$3,Info!$H$3)</f>
        <v>0</v>
      </c>
      <c s="24" t="e">
        <f t="shared" si="74"/>
        <v>#DIV/0!</v>
      </c>
      <c s="24" t="e">
        <f t="shared" si="89"/>
        <v>#DIV/0!</v>
      </c>
      <c s="24" t="e">
        <f t="shared" si="90"/>
        <v>#DIV/0!</v>
      </c>
      <c s="24" t="e">
        <f t="shared" si="84"/>
        <v>#DIV/0!</v>
      </c>
      <c s="61">
        <f>OFFSET(Picture!G59,Info!$G$3,Info!$H$3)</f>
        <v>0</v>
      </c>
      <c s="61">
        <f>OFFSET(Picture!H59,Info!$G$3,Info!$H$3)</f>
        <v>0</v>
      </c>
      <c s="24" t="e">
        <f t="shared" si="77"/>
        <v>#DIV/0!</v>
      </c>
      <c s="24" t="e">
        <f t="shared" si="91"/>
        <v>#DIV/0!</v>
      </c>
      <c s="24" t="e">
        <f t="shared" si="92"/>
        <v>#DIV/0!</v>
      </c>
      <c s="24" t="e">
        <f t="shared" si="85"/>
        <v>#DIV/0!</v>
      </c>
      <c s="61">
        <f>OFFSET(Picture!I59,Info!$G$3,Info!$H$3)</f>
        <v>0</v>
      </c>
      <c s="61">
        <f>OFFSET(Picture!J59,Info!$G$3,Info!$H$3)</f>
        <v>0</v>
      </c>
      <c s="24" t="e">
        <f t="shared" si="80"/>
        <v>#DIV/0!</v>
      </c>
      <c s="24" t="e">
        <f t="shared" si="93"/>
        <v>#DIV/0!</v>
      </c>
      <c s="24" t="e">
        <f t="shared" si="94"/>
        <v>#DIV/0!</v>
      </c>
      <c s="36" t="e">
        <f t="shared" si="86"/>
        <v>#DIV/0!</v>
      </c>
    </row>
    <row r="79" spans="1:26" s="15" customFormat="1" ht="13.9" customHeight="1">
      <c r="A79" s="35" t="s">
        <v>155</v>
      </c>
      <c s="85">
        <f>TRIM(Picture!B60)</f>
      </c>
      <c s="154">
        <f>OFFSET(Picture!C60,Info!$G$3,Info!$H$3)</f>
        <v>0</v>
      </c>
      <c s="154">
        <f>OFFSET(Picture!D60,Info!$G$3,Info!$H$3)</f>
        <v>0</v>
      </c>
      <c s="24" t="e">
        <f t="shared" si="71"/>
        <v>#DIV/0!</v>
      </c>
      <c s="24" t="e">
        <f t="shared" si="87"/>
        <v>#DIV/0!</v>
      </c>
      <c s="24" t="e">
        <f t="shared" si="88"/>
        <v>#DIV/0!</v>
      </c>
      <c s="24" t="e">
        <f t="shared" si="83"/>
        <v>#DIV/0!</v>
      </c>
      <c s="61">
        <f>OFFSET(Picture!E60,Info!$G$3,Info!$H$3)</f>
        <v>0</v>
      </c>
      <c s="61">
        <f>OFFSET(Picture!F60,Info!$G$3,Info!$H$3)</f>
        <v>0</v>
      </c>
      <c s="24" t="e">
        <f t="shared" si="74"/>
        <v>#DIV/0!</v>
      </c>
      <c s="24" t="e">
        <f t="shared" si="89"/>
        <v>#DIV/0!</v>
      </c>
      <c s="24" t="e">
        <f t="shared" si="90"/>
        <v>#DIV/0!</v>
      </c>
      <c s="24" t="e">
        <f t="shared" si="84"/>
        <v>#DIV/0!</v>
      </c>
      <c s="61">
        <f>OFFSET(Picture!G60,Info!$G$3,Info!$H$3)</f>
        <v>0</v>
      </c>
      <c s="61">
        <f>OFFSET(Picture!H60,Info!$G$3,Info!$H$3)</f>
        <v>0</v>
      </c>
      <c s="24" t="e">
        <f t="shared" si="77"/>
        <v>#DIV/0!</v>
      </c>
      <c s="24" t="e">
        <f t="shared" si="91"/>
        <v>#DIV/0!</v>
      </c>
      <c s="24" t="e">
        <f t="shared" si="92"/>
        <v>#DIV/0!</v>
      </c>
      <c s="24" t="e">
        <f t="shared" si="85"/>
        <v>#DIV/0!</v>
      </c>
      <c s="61">
        <f>OFFSET(Picture!I60,Info!$G$3,Info!$H$3)</f>
        <v>0</v>
      </c>
      <c s="61">
        <f>OFFSET(Picture!J60,Info!$G$3,Info!$H$3)</f>
        <v>0</v>
      </c>
      <c s="24" t="e">
        <f t="shared" si="80"/>
        <v>#DIV/0!</v>
      </c>
      <c s="24" t="e">
        <f t="shared" si="93"/>
        <v>#DIV/0!</v>
      </c>
      <c s="24" t="e">
        <f t="shared" si="94"/>
        <v>#DIV/0!</v>
      </c>
      <c s="36" t="e">
        <f t="shared" si="86"/>
        <v>#DIV/0!</v>
      </c>
    </row>
    <row r="80" spans="1:26" s="15" customFormat="1" ht="13.9" customHeight="1">
      <c r="A80" s="35" t="s">
        <v>99</v>
      </c>
      <c s="85">
        <f>TRIM(Picture!B61)</f>
      </c>
      <c s="154">
        <f>OFFSET(Picture!C61,Info!$G$3,Info!$H$3)</f>
        <v>0</v>
      </c>
      <c s="154">
        <f>OFFSET(Picture!D61,Info!$G$3,Info!$H$3)</f>
        <v>0</v>
      </c>
      <c s="24" t="e">
        <f t="shared" si="71"/>
        <v>#DIV/0!</v>
      </c>
      <c s="24" t="e">
        <f t="shared" si="87"/>
        <v>#DIV/0!</v>
      </c>
      <c s="24" t="e">
        <f t="shared" si="88"/>
        <v>#DIV/0!</v>
      </c>
      <c s="24" t="e">
        <f t="shared" si="83"/>
        <v>#DIV/0!</v>
      </c>
      <c s="61">
        <f>OFFSET(Picture!E61,Info!$G$3,Info!$H$3)</f>
        <v>0</v>
      </c>
      <c s="61">
        <f>OFFSET(Picture!F61,Info!$G$3,Info!$H$3)</f>
        <v>0</v>
      </c>
      <c s="24" t="e">
        <f t="shared" si="74"/>
        <v>#DIV/0!</v>
      </c>
      <c s="24" t="e">
        <f t="shared" si="89"/>
        <v>#DIV/0!</v>
      </c>
      <c s="24" t="e">
        <f t="shared" si="90"/>
        <v>#DIV/0!</v>
      </c>
      <c s="24" t="e">
        <f t="shared" si="84"/>
        <v>#DIV/0!</v>
      </c>
      <c s="61">
        <f>OFFSET(Picture!G61,Info!$G$3,Info!$H$3)</f>
        <v>0</v>
      </c>
      <c s="61">
        <f>OFFSET(Picture!H61,Info!$G$3,Info!$H$3)</f>
        <v>0</v>
      </c>
      <c s="24" t="e">
        <f t="shared" si="77"/>
        <v>#DIV/0!</v>
      </c>
      <c s="24" t="e">
        <f t="shared" si="91"/>
        <v>#DIV/0!</v>
      </c>
      <c s="24" t="e">
        <f t="shared" si="92"/>
        <v>#DIV/0!</v>
      </c>
      <c s="24" t="e">
        <f t="shared" si="85"/>
        <v>#DIV/0!</v>
      </c>
      <c s="61">
        <f>OFFSET(Picture!I61,Info!$G$3,Info!$H$3)</f>
        <v>0</v>
      </c>
      <c s="61">
        <f>OFFSET(Picture!J61,Info!$G$3,Info!$H$3)</f>
        <v>0</v>
      </c>
      <c s="24" t="e">
        <f t="shared" si="80"/>
        <v>#DIV/0!</v>
      </c>
      <c s="24" t="e">
        <f t="shared" si="93"/>
        <v>#DIV/0!</v>
      </c>
      <c s="24" t="e">
        <f t="shared" si="94"/>
        <v>#DIV/0!</v>
      </c>
      <c s="36" t="e">
        <f t="shared" si="86"/>
        <v>#DIV/0!</v>
      </c>
    </row>
    <row r="81" spans="1:26" s="15" customFormat="1" ht="13.9" customHeight="1">
      <c r="A81" s="35" t="s">
        <v>156</v>
      </c>
      <c s="85">
        <f>TRIM(Picture!B62)</f>
      </c>
      <c s="154">
        <f>OFFSET(Picture!C62,Info!$G$3,Info!$H$3)</f>
        <v>0</v>
      </c>
      <c s="154">
        <f>OFFSET(Picture!D62,Info!$G$3,Info!$H$3)</f>
        <v>0</v>
      </c>
      <c s="24" t="e">
        <f t="shared" si="71"/>
        <v>#DIV/0!</v>
      </c>
      <c s="24" t="e">
        <f t="shared" si="87"/>
        <v>#DIV/0!</v>
      </c>
      <c s="24" t="e">
        <f t="shared" si="88"/>
        <v>#DIV/0!</v>
      </c>
      <c s="24" t="e">
        <f t="shared" si="83"/>
        <v>#DIV/0!</v>
      </c>
      <c s="61">
        <f>OFFSET(Picture!E62,Info!$G$3,Info!$H$3)</f>
        <v>0</v>
      </c>
      <c s="61">
        <f>OFFSET(Picture!F62,Info!$G$3,Info!$H$3)</f>
        <v>0</v>
      </c>
      <c s="24" t="e">
        <f t="shared" si="74"/>
        <v>#DIV/0!</v>
      </c>
      <c s="24" t="e">
        <f t="shared" si="89"/>
        <v>#DIV/0!</v>
      </c>
      <c s="24" t="e">
        <f t="shared" si="90"/>
        <v>#DIV/0!</v>
      </c>
      <c s="24" t="e">
        <f t="shared" si="84"/>
        <v>#DIV/0!</v>
      </c>
      <c s="61">
        <f>OFFSET(Picture!G62,Info!$G$3,Info!$H$3)</f>
        <v>0</v>
      </c>
      <c s="61">
        <f>OFFSET(Picture!H62,Info!$G$3,Info!$H$3)</f>
        <v>0</v>
      </c>
      <c s="24" t="e">
        <f t="shared" si="77"/>
        <v>#DIV/0!</v>
      </c>
      <c s="24" t="e">
        <f t="shared" si="91"/>
        <v>#DIV/0!</v>
      </c>
      <c s="24" t="e">
        <f t="shared" si="92"/>
        <v>#DIV/0!</v>
      </c>
      <c s="24" t="e">
        <f t="shared" si="85"/>
        <v>#DIV/0!</v>
      </c>
      <c s="61">
        <f>OFFSET(Picture!I62,Info!$G$3,Info!$H$3)</f>
        <v>0</v>
      </c>
      <c s="61">
        <f>OFFSET(Picture!J62,Info!$G$3,Info!$H$3)</f>
        <v>0</v>
      </c>
      <c s="24" t="e">
        <f t="shared" si="80"/>
        <v>#DIV/0!</v>
      </c>
      <c s="24" t="e">
        <f t="shared" si="93"/>
        <v>#DIV/0!</v>
      </c>
      <c s="24" t="e">
        <f t="shared" si="94"/>
        <v>#DIV/0!</v>
      </c>
      <c s="36" t="e">
        <f t="shared" si="86"/>
        <v>#DIV/0!</v>
      </c>
    </row>
    <row r="82" spans="1:26" s="15" customFormat="1" ht="13.9" customHeight="1">
      <c r="A82" s="156" t="s">
        <v>19</v>
      </c>
      <c s="85" t="s">
        <v>157</v>
      </c>
      <c s="28">
        <f>C68-SUM(C70:C81)</f>
        <v>0</v>
      </c>
      <c s="28">
        <f>D68-SUM(D70:D81)</f>
        <v>0</v>
      </c>
      <c s="27" t="e">
        <f>(C82-D82)/D82*100</f>
        <v>#DIV/0!</v>
      </c>
      <c s="27" t="e">
        <f>C82/C$68*100</f>
        <v>#DIV/0!</v>
      </c>
      <c s="27" t="e">
        <f>D82/D$68*100</f>
        <v>#DIV/0!</v>
      </c>
      <c s="27" t="e">
        <f>F82-G82</f>
        <v>#DIV/0!</v>
      </c>
      <c s="28">
        <f>I68-SUM(I70:I81)</f>
        <v>0</v>
      </c>
      <c s="28">
        <f>J68-SUM(J70:J81)</f>
        <v>0</v>
      </c>
      <c s="27" t="e">
        <f>(I82-J82)/J82*100</f>
        <v>#DIV/0!</v>
      </c>
      <c s="27" t="e">
        <f>I82/I$68*100</f>
        <v>#DIV/0!</v>
      </c>
      <c s="27" t="e">
        <f>J82/J$68*100</f>
        <v>#DIV/0!</v>
      </c>
      <c s="27" t="e">
        <f>L82-M82</f>
        <v>#DIV/0!</v>
      </c>
      <c s="28">
        <f>O68-SUM(O70:O81)</f>
        <v>0</v>
      </c>
      <c s="28">
        <f>P68-SUM(P70:P81)</f>
        <v>0</v>
      </c>
      <c s="27" t="e">
        <f>(O82-P82)/P82*100</f>
        <v>#DIV/0!</v>
      </c>
      <c s="27" t="e">
        <f>O82/O$68*100</f>
        <v>#DIV/0!</v>
      </c>
      <c s="27" t="e">
        <f>P82/P$68*100</f>
        <v>#DIV/0!</v>
      </c>
      <c s="27" t="e">
        <f>R82-S82</f>
        <v>#DIV/0!</v>
      </c>
      <c s="28">
        <f>U68-SUM(U70:U81)</f>
        <v>0</v>
      </c>
      <c s="28">
        <f>V68-SUM(V70:V81)</f>
        <v>0</v>
      </c>
      <c s="27" t="e">
        <f>(U82-V82)/V82*100</f>
        <v>#DIV/0!</v>
      </c>
      <c s="27" t="e">
        <f>U82/U$68*100</f>
        <v>#DIV/0!</v>
      </c>
      <c s="27" t="e">
        <f>V82/V$68*100</f>
        <v>#DIV/0!</v>
      </c>
      <c s="70" t="e">
        <f>X82-Y82</f>
        <v>#DIV/0!</v>
      </c>
    </row>
    <row r="83" spans="1:26" s="15" customFormat="1" ht="13.9" customHeight="1">
      <c r="A83" s="38"/>
      <c s="38"/>
      <c s="26"/>
      <c s="26"/>
      <c s="24"/>
      <c s="24"/>
      <c s="24"/>
      <c s="24"/>
      <c s="26"/>
      <c s="26"/>
      <c s="24"/>
      <c s="24"/>
      <c s="24"/>
      <c s="26"/>
      <c s="26"/>
      <c s="26"/>
      <c s="24"/>
      <c s="24"/>
      <c s="24"/>
      <c s="26"/>
      <c s="26"/>
      <c s="26"/>
      <c s="24"/>
      <c s="24"/>
      <c s="24"/>
      <c s="26"/>
    </row>
    <row r="84" spans="1:26" s="21" customFormat="1" ht="13.9" customHeight="1">
      <c r="A84" s="30" t="s">
        <v>66</v>
      </c>
      <c s="79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2"/>
    </row>
    <row r="85" spans="1:26" s="22" customFormat="1" ht="13.9" customHeight="1">
      <c r="A85" s="50" t="s">
        <v>18</v>
      </c>
      <c s="148">
        <f>Picture!B17</f>
        <v>0</v>
      </c>
      <c s="148">
        <f>OFFSET(Picture!C17,Info!$G$3,Info!$H$3)</f>
        <v>0</v>
      </c>
      <c s="148">
        <f>OFFSET(Picture!D17,Info!$G$3,Info!$H$3)</f>
        <v>0</v>
      </c>
      <c s="23" t="e">
        <f>(C85-D85)/D85*100</f>
        <v>#DIV/0!</v>
      </c>
      <c s="23" t="e">
        <f t="shared" ref="F85:G89" si="95">C85/C$85*100</f>
        <v>#DIV/0!</v>
      </c>
      <c s="23" t="e">
        <f t="shared" si="95"/>
        <v>#DIV/0!</v>
      </c>
      <c s="84" t="s">
        <v>16</v>
      </c>
      <c s="148">
        <f>OFFSET(Picture!E17,Info!$G$3,Info!$H$3)</f>
        <v>0</v>
      </c>
      <c s="148">
        <f>OFFSET(Picture!F17,Info!$G$3,Info!$H$3)</f>
        <v>0</v>
      </c>
      <c s="23" t="e">
        <f>(I85-J85)/J85*100</f>
        <v>#DIV/0!</v>
      </c>
      <c s="23" t="e">
        <f t="shared" ref="L85:M89" si="96">I85/I$85*100</f>
        <v>#DIV/0!</v>
      </c>
      <c s="23" t="e">
        <f t="shared" si="96"/>
        <v>#DIV/0!</v>
      </c>
      <c s="84" t="s">
        <v>16</v>
      </c>
      <c s="148">
        <f>OFFSET(Picture!G17,Info!$G$3,Info!$H$3)</f>
        <v>0</v>
      </c>
      <c s="148">
        <f>OFFSET(Picture!H17,Info!$G$3,Info!$H$3)</f>
        <v>0</v>
      </c>
      <c s="23" t="e">
        <f>(O85-P85)/P85*100</f>
        <v>#DIV/0!</v>
      </c>
      <c s="23" t="e">
        <f t="shared" ref="R85:S88" si="97">O85/O$85*100</f>
        <v>#DIV/0!</v>
      </c>
      <c s="23" t="e">
        <f t="shared" si="97"/>
        <v>#DIV/0!</v>
      </c>
      <c s="84" t="s">
        <v>16</v>
      </c>
      <c s="148">
        <f>OFFSET(Picture!I17,Info!$G$3,Info!$H$3)</f>
        <v>0</v>
      </c>
      <c s="148">
        <f>OFFSET(Picture!J17,Info!$G$3,Info!$H$3)</f>
        <v>0</v>
      </c>
      <c s="23" t="e">
        <f>(U85-V85)/V85*100</f>
        <v>#DIV/0!</v>
      </c>
      <c s="23" t="e">
        <f t="shared" ref="X85:Y89" si="98">U85/U$85*100</f>
        <v>#DIV/0!</v>
      </c>
      <c s="23" t="e">
        <f t="shared" si="98"/>
        <v>#DIV/0!</v>
      </c>
      <c s="84" t="s">
        <v>16</v>
      </c>
    </row>
    <row r="86" spans="1:26" s="15" customFormat="1" ht="13.9" customHeight="1">
      <c r="A86" s="51" t="s">
        <v>15</v>
      </c>
      <c s="148">
        <f t="shared" ref="B86:D88" si="99">B21</f>
      </c>
      <c s="148">
        <f t="shared" si="99"/>
        <v>0</v>
      </c>
      <c s="148">
        <f t="shared" si="99"/>
        <v>0</v>
      </c>
      <c s="149" t="e">
        <f>(C86-D86)/D86*100</f>
        <v>#DIV/0!</v>
      </c>
      <c s="149" t="e">
        <f t="shared" si="95"/>
        <v>#DIV/0!</v>
      </c>
      <c s="149" t="e">
        <f t="shared" si="95"/>
        <v>#DIV/0!</v>
      </c>
      <c s="149" t="e">
        <f>F86-G86</f>
        <v>#DIV/0!</v>
      </c>
      <c s="148">
        <f t="shared" ref="I86:J88" si="100">I21</f>
        <v>0</v>
      </c>
      <c s="148">
        <f t="shared" si="100"/>
        <v>0</v>
      </c>
      <c s="149" t="e">
        <f>(I86-J86)/J86*100</f>
        <v>#DIV/0!</v>
      </c>
      <c s="149" t="e">
        <f t="shared" si="96"/>
        <v>#DIV/0!</v>
      </c>
      <c s="149" t="e">
        <f t="shared" si="96"/>
        <v>#DIV/0!</v>
      </c>
      <c s="149" t="e">
        <f>L86-M86</f>
        <v>#DIV/0!</v>
      </c>
      <c s="148">
        <f t="shared" ref="O86:P88" si="101">O21</f>
        <v>0</v>
      </c>
      <c s="148">
        <f t="shared" si="101"/>
        <v>0</v>
      </c>
      <c s="149" t="e">
        <f>(O86-P86)/P86*100</f>
        <v>#DIV/0!</v>
      </c>
      <c s="149" t="e">
        <f t="shared" si="97"/>
        <v>#DIV/0!</v>
      </c>
      <c s="149" t="e">
        <f t="shared" si="97"/>
        <v>#DIV/0!</v>
      </c>
      <c s="149" t="e">
        <f>R86-S86</f>
        <v>#DIV/0!</v>
      </c>
      <c s="148">
        <f t="shared" ref="U86:V88" si="102">U21</f>
        <v>0</v>
      </c>
      <c s="148">
        <f t="shared" si="102"/>
        <v>0</v>
      </c>
      <c s="149" t="e">
        <f>(U86-V86)/V86*100</f>
        <v>#DIV/0!</v>
      </c>
      <c s="149" t="e">
        <f t="shared" si="98"/>
        <v>#DIV/0!</v>
      </c>
      <c s="149" t="e">
        <f t="shared" si="98"/>
        <v>#DIV/0!</v>
      </c>
      <c s="150" t="e">
        <f>X86-Y86</f>
        <v>#DIV/0!</v>
      </c>
    </row>
    <row r="87" spans="1:26" s="15" customFormat="1" ht="13.9" customHeight="1">
      <c r="A87" s="51" t="s">
        <v>5</v>
      </c>
      <c s="148">
        <f t="shared" si="99"/>
      </c>
      <c s="148">
        <f t="shared" si="99"/>
        <v>0</v>
      </c>
      <c s="148">
        <f t="shared" si="99"/>
        <v>0</v>
      </c>
      <c s="149" t="e">
        <f>(C87-D87)/D87*100</f>
        <v>#DIV/0!</v>
      </c>
      <c s="149" t="e">
        <f t="shared" si="95"/>
        <v>#DIV/0!</v>
      </c>
      <c s="149" t="e">
        <f t="shared" si="95"/>
        <v>#DIV/0!</v>
      </c>
      <c s="149" t="e">
        <f>F87-G87</f>
        <v>#DIV/0!</v>
      </c>
      <c s="148">
        <f t="shared" si="100"/>
        <v>0</v>
      </c>
      <c s="148">
        <f t="shared" si="100"/>
        <v>0</v>
      </c>
      <c s="149" t="e">
        <f>(I87-J87)/J87*100</f>
        <v>#DIV/0!</v>
      </c>
      <c s="149" t="e">
        <f t="shared" si="96"/>
        <v>#DIV/0!</v>
      </c>
      <c s="149" t="e">
        <f t="shared" si="96"/>
        <v>#DIV/0!</v>
      </c>
      <c s="149" t="e">
        <f>L87-M87</f>
        <v>#DIV/0!</v>
      </c>
      <c s="148">
        <f t="shared" si="101"/>
        <v>0</v>
      </c>
      <c s="148">
        <f t="shared" si="101"/>
        <v>0</v>
      </c>
      <c s="149" t="e">
        <f>(O87-P87)/P87*100</f>
        <v>#DIV/0!</v>
      </c>
      <c s="149" t="e">
        <f t="shared" si="97"/>
        <v>#DIV/0!</v>
      </c>
      <c s="149" t="e">
        <f t="shared" si="97"/>
        <v>#DIV/0!</v>
      </c>
      <c s="149" t="e">
        <f>R87-S87</f>
        <v>#DIV/0!</v>
      </c>
      <c s="148">
        <f t="shared" si="102"/>
        <v>0</v>
      </c>
      <c s="148">
        <f t="shared" si="102"/>
        <v>0</v>
      </c>
      <c s="149" t="e">
        <f>(U87-V87)/V87*100</f>
        <v>#DIV/0!</v>
      </c>
      <c s="149" t="e">
        <f t="shared" si="98"/>
        <v>#DIV/0!</v>
      </c>
      <c s="149" t="e">
        <f t="shared" si="98"/>
        <v>#DIV/0!</v>
      </c>
      <c s="151" t="e">
        <f>X87-Y87</f>
        <v>#DIV/0!</v>
      </c>
    </row>
    <row r="88" spans="1:26" s="15" customFormat="1" ht="13.9" customHeight="1">
      <c r="A88" s="51" t="s">
        <v>14</v>
      </c>
      <c s="148">
        <f t="shared" si="99"/>
      </c>
      <c s="148">
        <f t="shared" si="99"/>
        <v>0</v>
      </c>
      <c s="148">
        <f t="shared" si="99"/>
        <v>0</v>
      </c>
      <c s="149" t="e">
        <f>(C88-D88)/D88*100</f>
        <v>#DIV/0!</v>
      </c>
      <c s="149" t="e">
        <f t="shared" si="95"/>
        <v>#DIV/0!</v>
      </c>
      <c s="149" t="e">
        <f t="shared" si="95"/>
        <v>#DIV/0!</v>
      </c>
      <c s="149" t="e">
        <f>F88-G88</f>
        <v>#DIV/0!</v>
      </c>
      <c s="148">
        <f t="shared" si="100"/>
        <v>0</v>
      </c>
      <c s="148">
        <f t="shared" si="100"/>
        <v>0</v>
      </c>
      <c s="149" t="e">
        <f>(I88-J88)/J88*100</f>
        <v>#DIV/0!</v>
      </c>
      <c s="149" t="e">
        <f t="shared" si="96"/>
        <v>#DIV/0!</v>
      </c>
      <c s="149" t="e">
        <f t="shared" si="96"/>
        <v>#DIV/0!</v>
      </c>
      <c s="149" t="e">
        <f>L88-M88</f>
        <v>#DIV/0!</v>
      </c>
      <c s="148">
        <f t="shared" si="101"/>
        <v>0</v>
      </c>
      <c s="148">
        <f t="shared" si="101"/>
        <v>0</v>
      </c>
      <c s="149" t="e">
        <f>(O88-P88)/P88*100</f>
        <v>#DIV/0!</v>
      </c>
      <c s="149" t="e">
        <f t="shared" si="97"/>
        <v>#DIV/0!</v>
      </c>
      <c s="149" t="e">
        <f t="shared" si="97"/>
        <v>#DIV/0!</v>
      </c>
      <c s="149" t="e">
        <f>R88-S88</f>
        <v>#DIV/0!</v>
      </c>
      <c s="148">
        <f t="shared" si="102"/>
        <v>0</v>
      </c>
      <c s="148">
        <f t="shared" si="102"/>
        <v>0</v>
      </c>
      <c s="149" t="e">
        <f>(U88-V88)/V88*100</f>
        <v>#DIV/0!</v>
      </c>
      <c s="149" t="e">
        <f t="shared" si="98"/>
        <v>#DIV/0!</v>
      </c>
      <c s="149" t="e">
        <f t="shared" si="98"/>
        <v>#DIV/0!</v>
      </c>
      <c s="151" t="e">
        <f>X88-Y88</f>
        <v>#DIV/0!</v>
      </c>
    </row>
    <row r="89" spans="1:26" s="15" customFormat="1" ht="13.9" customHeight="1">
      <c r="A89" s="49" t="s">
        <v>6</v>
      </c>
      <c s="148">
        <f>Picture!B63</f>
        <v>0</v>
      </c>
      <c s="148">
        <f>OFFSET(Picture!C63,Info!$G$3,Info!$H$3)</f>
        <v>0</v>
      </c>
      <c s="148">
        <f>OFFSET(Picture!D63,Info!$G$3,Info!$H$3)</f>
        <v>0</v>
      </c>
      <c s="149" t="e">
        <f>(C89-D89)/D89*100</f>
        <v>#DIV/0!</v>
      </c>
      <c s="149" t="e">
        <f t="shared" si="95"/>
        <v>#DIV/0!</v>
      </c>
      <c s="149" t="e">
        <f t="shared" si="95"/>
        <v>#DIV/0!</v>
      </c>
      <c s="149" t="e">
        <f>F89-G89</f>
        <v>#DIV/0!</v>
      </c>
      <c s="148">
        <f>OFFSET(Picture!E63,Info!$G$3,Info!$H$3)</f>
        <v>0</v>
      </c>
      <c s="148">
        <f>OFFSET(Picture!F63,Info!$G$3,Info!$H$3)</f>
        <v>0</v>
      </c>
      <c s="149" t="e">
        <f>(I89-J89)/J89*100</f>
        <v>#DIV/0!</v>
      </c>
      <c s="149" t="e">
        <f>I89/I$85*100</f>
        <v>#DIV/0!</v>
      </c>
      <c s="149" t="e">
        <f t="shared" si="96"/>
        <v>#DIV/0!</v>
      </c>
      <c s="149" t="e">
        <f>L89-M89</f>
        <v>#DIV/0!</v>
      </c>
      <c s="148">
        <f>OFFSET(Picture!G63,Info!$G$3,Info!$H$3)</f>
        <v>0</v>
      </c>
      <c s="148">
        <f>OFFSET(Picture!H63,Info!$G$3,Info!$H$3)</f>
        <v>0</v>
      </c>
      <c s="149" t="e">
        <f>(O89-P89)/P89*100</f>
        <v>#DIV/0!</v>
      </c>
      <c s="149" t="e">
        <f>O89/O$85*100</f>
        <v>#DIV/0!</v>
      </c>
      <c s="149" t="e">
        <f>P89/P$85*100</f>
        <v>#DIV/0!</v>
      </c>
      <c s="149" t="e">
        <f>R89-S89</f>
        <v>#DIV/0!</v>
      </c>
      <c s="148">
        <f>OFFSET(Picture!I63,Info!$G$3,Info!$H$3)</f>
        <v>0</v>
      </c>
      <c s="148">
        <f>OFFSET(Picture!J63,Info!$G$3,Info!$H$3)</f>
        <v>0</v>
      </c>
      <c s="149" t="e">
        <f>(U89-V89)/V89*100</f>
        <v>#DIV/0!</v>
      </c>
      <c s="149" t="e">
        <f t="shared" si="98"/>
        <v>#DIV/0!</v>
      </c>
      <c s="149" t="e">
        <f t="shared" si="98"/>
        <v>#DIV/0!</v>
      </c>
      <c s="151" t="e">
        <f>X89-Y89</f>
        <v>#DIV/0!</v>
      </c>
    </row>
    <row r="90" spans="1:26" s="15" customFormat="1" ht="13.9" customHeight="1">
      <c r="A90" s="49" t="s">
        <v>10</v>
      </c>
      <c s="148">
        <f>Picture!B64</f>
        <v>0</v>
      </c>
      <c s="148">
        <f>OFFSET(Picture!C64,Info!$G$3,Info!$H$3)</f>
        <v>0</v>
      </c>
      <c s="148">
        <f>OFFSET(Picture!D64,Info!$G$3,Info!$H$3)</f>
        <v>0</v>
      </c>
      <c s="149" t="e">
        <f t="shared" ref="E90:E102" si="103">(C90-D90)/D90*100</f>
        <v>#DIV/0!</v>
      </c>
      <c s="149" t="e">
        <f t="shared" ref="F90:F102" si="104">C90/C$85*100</f>
        <v>#DIV/0!</v>
      </c>
      <c s="149" t="e">
        <f t="shared" ref="G90:G102" si="105">D90/D$85*100</f>
        <v>#DIV/0!</v>
      </c>
      <c s="149" t="e">
        <f t="shared" ref="H90:H102" si="106">F90-G90</f>
        <v>#DIV/0!</v>
      </c>
      <c s="148">
        <f>OFFSET(Picture!E64,Info!$G$3,Info!$H$3)</f>
        <v>0</v>
      </c>
      <c s="148">
        <f>OFFSET(Picture!F64,Info!$G$3,Info!$H$3)</f>
        <v>0</v>
      </c>
      <c s="149" t="e">
        <f t="shared" ref="K90:K102" si="107">(I90-J90)/J90*100</f>
        <v>#DIV/0!</v>
      </c>
      <c s="149" t="e">
        <f t="shared" ref="L90:L102" si="108">I90/I$85*100</f>
        <v>#DIV/0!</v>
      </c>
      <c s="149" t="e">
        <f t="shared" ref="M90:M102" si="109">J90/J$85*100</f>
        <v>#DIV/0!</v>
      </c>
      <c s="149" t="e">
        <f t="shared" ref="N90:N102" si="110">L90-M90</f>
        <v>#DIV/0!</v>
      </c>
      <c s="148">
        <f>OFFSET(Picture!G64,Info!$G$3,Info!$H$3)</f>
        <v>0</v>
      </c>
      <c s="148">
        <f>OFFSET(Picture!H64,Info!$G$3,Info!$H$3)</f>
        <v>0</v>
      </c>
      <c s="149" t="e">
        <f t="shared" ref="Q90:Q102" si="111">(O90-P90)/P90*100</f>
        <v>#DIV/0!</v>
      </c>
      <c s="149" t="e">
        <f t="shared" ref="R90:R102" si="112">O90/O$85*100</f>
        <v>#DIV/0!</v>
      </c>
      <c s="149" t="e">
        <f t="shared" ref="S90:S102" si="113">P90/P$85*100</f>
        <v>#DIV/0!</v>
      </c>
      <c s="149" t="e">
        <f t="shared" ref="T90:T102" si="114">R90-S90</f>
        <v>#DIV/0!</v>
      </c>
      <c s="148">
        <f>OFFSET(Picture!I64,Info!$G$3,Info!$H$3)</f>
        <v>0</v>
      </c>
      <c s="148">
        <f>OFFSET(Picture!J64,Info!$G$3,Info!$H$3)</f>
        <v>0</v>
      </c>
      <c s="149" t="e">
        <f t="shared" ref="W90:W102" si="115">(U90-V90)/V90*100</f>
        <v>#DIV/0!</v>
      </c>
      <c s="149" t="e">
        <f t="shared" ref="X90:X102" si="116">U90/U$85*100</f>
        <v>#DIV/0!</v>
      </c>
      <c s="149" t="e">
        <f t="shared" ref="Y90:Y102" si="117">V90/V$85*100</f>
        <v>#DIV/0!</v>
      </c>
      <c s="151" t="e">
        <f t="shared" ref="Z90:Z102" si="118">X90-Y90</f>
        <v>#DIV/0!</v>
      </c>
    </row>
    <row r="91" spans="1:26" s="15" customFormat="1" ht="13.9" customHeight="1">
      <c r="A91" s="49" t="s">
        <v>108</v>
      </c>
      <c s="148">
        <f>Picture!B65</f>
        <v>0</v>
      </c>
      <c s="148">
        <f>OFFSET(Picture!C65,Info!$G$3,Info!$H$3)</f>
        <v>0</v>
      </c>
      <c s="148">
        <f>OFFSET(Picture!D65,Info!$G$3,Info!$H$3)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OFFSET(Picture!E65,Info!$G$3,Info!$H$3)</f>
        <v>0</v>
      </c>
      <c s="148">
        <f>OFFSET(Picture!F65,Info!$G$3,Info!$H$3)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OFFSET(Picture!G65,Info!$G$3,Info!$H$3)</f>
        <v>0</v>
      </c>
      <c s="148">
        <f>OFFSET(Picture!H65,Info!$G$3,Info!$H$3)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OFFSET(Picture!I65,Info!$G$3,Info!$H$3)</f>
        <v>0</v>
      </c>
      <c s="148">
        <f>OFFSET(Picture!J65,Info!$G$3,Info!$H$3)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92" spans="1:26" s="15" customFormat="1" ht="13.9" customHeight="1">
      <c r="A92" s="49" t="s">
        <v>109</v>
      </c>
      <c s="148">
        <f>Picture!B66</f>
        <v>0</v>
      </c>
      <c s="148">
        <f>OFFSET(Picture!C66,Info!$G$3,Info!$H$3)</f>
        <v>0</v>
      </c>
      <c s="148">
        <f>OFFSET(Picture!D66,Info!$G$3,Info!$H$3)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OFFSET(Picture!E66,Info!$G$3,Info!$H$3)</f>
        <v>0</v>
      </c>
      <c s="148">
        <f>OFFSET(Picture!F66,Info!$G$3,Info!$H$3)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OFFSET(Picture!G66,Info!$G$3,Info!$H$3)</f>
        <v>0</v>
      </c>
      <c s="148">
        <f>OFFSET(Picture!H66,Info!$G$3,Info!$H$3)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OFFSET(Picture!I66,Info!$G$3,Info!$H$3)</f>
        <v>0</v>
      </c>
      <c s="148">
        <f>OFFSET(Picture!J66,Info!$G$3,Info!$H$3)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93" spans="1:26" s="15" customFormat="1" ht="13.9" customHeight="1">
      <c r="A93" s="49" t="s">
        <v>75</v>
      </c>
      <c s="148">
        <f>Picture!B67</f>
        <v>0</v>
      </c>
      <c s="148">
        <f>OFFSET(Picture!C67,Info!$G$3,Info!$H$3)</f>
        <v>0</v>
      </c>
      <c s="148">
        <f>OFFSET(Picture!D67,Info!$G$3,Info!$H$3)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OFFSET(Picture!E67,Info!$G$3,Info!$H$3)</f>
        <v>0</v>
      </c>
      <c s="148">
        <f>OFFSET(Picture!F67,Info!$G$3,Info!$H$3)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OFFSET(Picture!G67,Info!$G$3,Info!$H$3)</f>
        <v>0</v>
      </c>
      <c s="148">
        <f>OFFSET(Picture!H67,Info!$G$3,Info!$H$3)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OFFSET(Picture!I67,Info!$G$3,Info!$H$3)</f>
        <v>0</v>
      </c>
      <c s="148">
        <f>OFFSET(Picture!J67,Info!$G$3,Info!$H$3)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94" spans="1:26" s="15" customFormat="1" ht="13.9" customHeight="1">
      <c r="A94" s="49" t="s">
        <v>12</v>
      </c>
      <c s="148">
        <f>Picture!B68</f>
        <v>0</v>
      </c>
      <c s="148">
        <f>OFFSET(Picture!C68,Info!$G$3,Info!$H$3)</f>
        <v>0</v>
      </c>
      <c s="148">
        <f>OFFSET(Picture!D68,Info!$G$3,Info!$H$3)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OFFSET(Picture!E68,Info!$G$3,Info!$H$3)</f>
        <v>0</v>
      </c>
      <c s="148">
        <f>OFFSET(Picture!F68,Info!$G$3,Info!$H$3)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OFFSET(Picture!G68,Info!$G$3,Info!$H$3)</f>
        <v>0</v>
      </c>
      <c s="148">
        <f>OFFSET(Picture!H68,Info!$G$3,Info!$H$3)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OFFSET(Picture!I68,Info!$G$3,Info!$H$3)</f>
        <v>0</v>
      </c>
      <c s="148">
        <f>OFFSET(Picture!J68,Info!$G$3,Info!$H$3)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95" spans="1:26" s="15" customFormat="1" ht="13.9" customHeight="1">
      <c r="A95" s="49" t="s">
        <v>103</v>
      </c>
      <c s="148">
        <f>Picture!B69</f>
        <v>0</v>
      </c>
      <c s="148">
        <f>OFFSET(Picture!C69,Info!$G$3,Info!$H$3)</f>
        <v>0</v>
      </c>
      <c s="148">
        <f>OFFSET(Picture!D69,Info!$G$3,Info!$H$3)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OFFSET(Picture!E69,Info!$G$3,Info!$H$3)</f>
        <v>0</v>
      </c>
      <c s="148">
        <f>OFFSET(Picture!F69,Info!$G$3,Info!$H$3)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OFFSET(Picture!G69,Info!$G$3,Info!$H$3)</f>
        <v>0</v>
      </c>
      <c s="148">
        <f>OFFSET(Picture!H69,Info!$G$3,Info!$H$3)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OFFSET(Picture!I69,Info!$G$3,Info!$H$3)</f>
        <v>0</v>
      </c>
      <c s="148">
        <f>OFFSET(Picture!J69,Info!$G$3,Info!$H$3)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96" spans="1:26" s="15" customFormat="1" ht="13.9" customHeight="1">
      <c r="A96" s="49" t="s">
        <v>104</v>
      </c>
      <c s="148">
        <f>Picture!B70</f>
        <v>0</v>
      </c>
      <c s="148">
        <f>OFFSET(Picture!C70,Info!$G$3,Info!$H$3)</f>
        <v>0</v>
      </c>
      <c s="148">
        <f>OFFSET(Picture!D70,Info!$G$3,Info!$H$3)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OFFSET(Picture!E70,Info!$G$3,Info!$H$3)</f>
        <v>0</v>
      </c>
      <c s="148">
        <f>OFFSET(Picture!F70,Info!$G$3,Info!$H$3)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OFFSET(Picture!G70,Info!$G$3,Info!$H$3)</f>
        <v>0</v>
      </c>
      <c s="148">
        <f>OFFSET(Picture!H70,Info!$G$3,Info!$H$3)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OFFSET(Picture!I70,Info!$G$3,Info!$H$3)</f>
        <v>0</v>
      </c>
      <c s="148">
        <f>OFFSET(Picture!J70,Info!$G$3,Info!$H$3)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97" spans="1:26" s="15" customFormat="1" ht="13.9" customHeight="1">
      <c r="A97" s="49" t="s">
        <v>11</v>
      </c>
      <c s="148">
        <f>Picture!B71</f>
        <v>0</v>
      </c>
      <c s="148">
        <f>OFFSET(Picture!C71,Info!$G$3,Info!$H$3)</f>
        <v>0</v>
      </c>
      <c s="148">
        <f>OFFSET(Picture!D71,Info!$G$3,Info!$H$3)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OFFSET(Picture!E71,Info!$G$3,Info!$H$3)</f>
        <v>0</v>
      </c>
      <c s="148">
        <f>OFFSET(Picture!F71,Info!$G$3,Info!$H$3)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OFFSET(Picture!G71,Info!$G$3,Info!$H$3)</f>
        <v>0</v>
      </c>
      <c s="148">
        <f>OFFSET(Picture!H71,Info!$G$3,Info!$H$3)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OFFSET(Picture!I71,Info!$G$3,Info!$H$3)</f>
        <v>0</v>
      </c>
      <c s="148">
        <f>OFFSET(Picture!J71,Info!$G$3,Info!$H$3)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98" spans="1:26" s="15" customFormat="1" ht="13.9" customHeight="1">
      <c r="A98" s="49" t="s">
        <v>105</v>
      </c>
      <c s="148">
        <f>Picture!B72</f>
        <v>0</v>
      </c>
      <c s="148">
        <f>OFFSET(Picture!C72,Info!$G$3,Info!$H$3)</f>
        <v>0</v>
      </c>
      <c s="148">
        <f>OFFSET(Picture!D72,Info!$G$3,Info!$H$3)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OFFSET(Picture!E72,Info!$G$3,Info!$H$3)</f>
        <v>0</v>
      </c>
      <c s="148">
        <f>OFFSET(Picture!F72,Info!$G$3,Info!$H$3)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OFFSET(Picture!G72,Info!$G$3,Info!$H$3)</f>
        <v>0</v>
      </c>
      <c s="148">
        <f>OFFSET(Picture!H72,Info!$G$3,Info!$H$3)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OFFSET(Picture!I72,Info!$G$3,Info!$H$3)</f>
        <v>0</v>
      </c>
      <c s="148">
        <f>OFFSET(Picture!J72,Info!$G$3,Info!$H$3)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99" spans="1:26" s="15" customFormat="1" ht="13.9" customHeight="1">
      <c r="A99" s="49" t="s">
        <v>110</v>
      </c>
      <c s="148">
        <f>Picture!B73</f>
        <v>0</v>
      </c>
      <c s="148">
        <f>OFFSET(Picture!C73,Info!$G$3,Info!$H$3)</f>
        <v>0</v>
      </c>
      <c s="148">
        <f>OFFSET(Picture!D73,Info!$G$3,Info!$H$3)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OFFSET(Picture!E73,Info!$G$3,Info!$H$3)</f>
        <v>0</v>
      </c>
      <c s="148">
        <f>OFFSET(Picture!F73,Info!$G$3,Info!$H$3)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OFFSET(Picture!G73,Info!$G$3,Info!$H$3)</f>
        <v>0</v>
      </c>
      <c s="148">
        <f>OFFSET(Picture!H73,Info!$G$3,Info!$H$3)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OFFSET(Picture!I73,Info!$G$3,Info!$H$3)</f>
        <v>0</v>
      </c>
      <c s="148">
        <f>OFFSET(Picture!J73,Info!$G$3,Info!$H$3)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100" spans="1:26" s="15" customFormat="1" ht="13.9" customHeight="1">
      <c r="A100" s="49" t="s">
        <v>106</v>
      </c>
      <c s="148">
        <f>Picture!B74</f>
        <v>0</v>
      </c>
      <c s="148">
        <f>OFFSET(Picture!C74,Info!$G$3,Info!$H$3)</f>
        <v>0</v>
      </c>
      <c s="148">
        <f>OFFSET(Picture!D74,Info!$G$3,Info!$H$3)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OFFSET(Picture!E74,Info!$G$3,Info!$H$3)</f>
        <v>0</v>
      </c>
      <c s="148">
        <f>OFFSET(Picture!F74,Info!$G$3,Info!$H$3)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OFFSET(Picture!G74,Info!$G$3,Info!$H$3)</f>
        <v>0</v>
      </c>
      <c s="148">
        <f>OFFSET(Picture!H74,Info!$G$3,Info!$H$3)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OFFSET(Picture!I74,Info!$G$3,Info!$H$3)</f>
        <v>0</v>
      </c>
      <c s="148">
        <f>OFFSET(Picture!J74,Info!$G$3,Info!$H$3)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101" spans="1:26" s="15" customFormat="1" ht="13.9" customHeight="1">
      <c r="A101" s="49" t="s">
        <v>94</v>
      </c>
      <c s="148">
        <f>Picture!B75</f>
        <v>0</v>
      </c>
      <c s="148">
        <f>OFFSET(Picture!C75,Info!$G$3,Info!$H$3)</f>
        <v>0</v>
      </c>
      <c s="148">
        <f>OFFSET(Picture!D75,Info!$G$3,Info!$H$3)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OFFSET(Picture!E75,Info!$G$3,Info!$H$3)</f>
        <v>0</v>
      </c>
      <c s="148">
        <f>OFFSET(Picture!F75,Info!$G$3,Info!$H$3)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OFFSET(Picture!G75,Info!$G$3,Info!$H$3)</f>
        <v>0</v>
      </c>
      <c s="148">
        <f>OFFSET(Picture!H75,Info!$G$3,Info!$H$3)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OFFSET(Picture!I75,Info!$G$3,Info!$H$3)</f>
        <v>0</v>
      </c>
      <c s="148">
        <f>OFFSET(Picture!J75,Info!$G$3,Info!$H$3)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102" spans="1:26" s="15" customFormat="1" ht="13.9" customHeight="1">
      <c r="A102" s="49" t="s">
        <v>107</v>
      </c>
      <c s="148">
        <f>Picture!B76</f>
        <v>0</v>
      </c>
      <c s="148">
        <f>OFFSET(Picture!C76,Info!$G$3,Info!$H$3)</f>
        <v>0</v>
      </c>
      <c s="148">
        <f>OFFSET(Picture!D76,Info!$G$3,Info!$H$3)</f>
        <v>0</v>
      </c>
      <c s="149" t="e">
        <f t="shared" si="103"/>
        <v>#DIV/0!</v>
      </c>
      <c s="149" t="e">
        <f t="shared" si="104"/>
        <v>#DIV/0!</v>
      </c>
      <c s="149" t="e">
        <f t="shared" si="105"/>
        <v>#DIV/0!</v>
      </c>
      <c s="149" t="e">
        <f t="shared" si="106"/>
        <v>#DIV/0!</v>
      </c>
      <c s="148">
        <f>OFFSET(Picture!E76,Info!$G$3,Info!$H$3)</f>
        <v>0</v>
      </c>
      <c s="148">
        <f>OFFSET(Picture!F76,Info!$G$3,Info!$H$3)</f>
        <v>0</v>
      </c>
      <c s="149" t="e">
        <f t="shared" si="107"/>
        <v>#DIV/0!</v>
      </c>
      <c s="149" t="e">
        <f t="shared" si="108"/>
        <v>#DIV/0!</v>
      </c>
      <c s="149" t="e">
        <f t="shared" si="109"/>
        <v>#DIV/0!</v>
      </c>
      <c s="149" t="e">
        <f t="shared" si="110"/>
        <v>#DIV/0!</v>
      </c>
      <c s="148">
        <f>OFFSET(Picture!G76,Info!$G$3,Info!$H$3)</f>
        <v>0</v>
      </c>
      <c s="148">
        <f>OFFSET(Picture!H76,Info!$G$3,Info!$H$3)</f>
        <v>0</v>
      </c>
      <c s="149" t="e">
        <f t="shared" si="111"/>
        <v>#DIV/0!</v>
      </c>
      <c s="149" t="e">
        <f t="shared" si="112"/>
        <v>#DIV/0!</v>
      </c>
      <c s="149" t="e">
        <f t="shared" si="113"/>
        <v>#DIV/0!</v>
      </c>
      <c s="149" t="e">
        <f t="shared" si="114"/>
        <v>#DIV/0!</v>
      </c>
      <c s="148">
        <f>OFFSET(Picture!I76,Info!$G$3,Info!$H$3)</f>
        <v>0</v>
      </c>
      <c s="148">
        <f>OFFSET(Picture!J76,Info!$G$3,Info!$H$3)</f>
        <v>0</v>
      </c>
      <c s="149" t="e">
        <f t="shared" si="115"/>
        <v>#DIV/0!</v>
      </c>
      <c s="149" t="e">
        <f t="shared" si="116"/>
        <v>#DIV/0!</v>
      </c>
      <c s="149" t="e">
        <f t="shared" si="117"/>
        <v>#DIV/0!</v>
      </c>
      <c s="151" t="e">
        <f t="shared" si="118"/>
        <v>#DIV/0!</v>
      </c>
    </row>
    <row r="103" spans="1:30" ht="12" customHeight="1">
      <c r="A103" s="98" t="s">
        <v>19</v>
      </c>
      <c s="148" t="s">
        <v>78</v>
      </c>
      <c s="152">
        <f>C85-SUM(C87:C102)</f>
        <v>0</v>
      </c>
      <c s="152">
        <f>D85-SUM(D87:D102)</f>
        <v>0</v>
      </c>
      <c s="149" t="e">
        <f>(C103-D103)/D103*100</f>
        <v>#DIV/0!</v>
      </c>
      <c s="149" t="e">
        <f>C103/C$85*100</f>
        <v>#DIV/0!</v>
      </c>
      <c s="149" t="e">
        <f>D103/D$85*100</f>
        <v>#DIV/0!</v>
      </c>
      <c s="149" t="e">
        <f>F103-G103</f>
        <v>#DIV/0!</v>
      </c>
      <c s="152">
        <f>I85-SUM(I87:I102)</f>
        <v>0</v>
      </c>
      <c s="152">
        <f>J85-SUM(J87:J102)</f>
        <v>0</v>
      </c>
      <c s="149" t="e">
        <f>(I103-J103)/J103*100</f>
        <v>#DIV/0!</v>
      </c>
      <c s="149" t="e">
        <f>I103/I$85*100</f>
        <v>#DIV/0!</v>
      </c>
      <c s="149" t="e">
        <f>J103/J$85*100</f>
        <v>#DIV/0!</v>
      </c>
      <c s="149" t="e">
        <f>L103-M103</f>
        <v>#DIV/0!</v>
      </c>
      <c s="152">
        <f>O85-SUM(O87:O102)</f>
        <v>0</v>
      </c>
      <c s="152">
        <f>P85-SUM(P87:P102)</f>
        <v>0</v>
      </c>
      <c s="149" t="e">
        <f>(O103-P103)/P103*100</f>
        <v>#DIV/0!</v>
      </c>
      <c s="149" t="e">
        <f>O103/O$85*100</f>
        <v>#DIV/0!</v>
      </c>
      <c s="149" t="e">
        <f>P103/P$85*100</f>
        <v>#DIV/0!</v>
      </c>
      <c s="149" t="e">
        <f>R103-S103</f>
        <v>#DIV/0!</v>
      </c>
      <c s="152">
        <f>U85-SUM(U87:U102)</f>
        <v>0</v>
      </c>
      <c s="152">
        <f>V85-SUM(V87:V102)</f>
        <v>0</v>
      </c>
      <c s="149" t="e">
        <f>(U103-V103)/V103*100</f>
        <v>#DIV/0!</v>
      </c>
      <c s="149" t="e">
        <f>U103/U$85*100</f>
        <v>#DIV/0!</v>
      </c>
      <c s="149" t="e">
        <f>V103/V$85*100</f>
        <v>#DIV/0!</v>
      </c>
      <c s="151" t="e">
        <f>X103-Y103</f>
        <v>#DIV/0!</v>
      </c>
      <c s="115"/>
      <c s="115"/>
      <c s="115"/>
      <c s="115"/>
    </row>
    <row r="104" spans="1:26" ht="12" customHeight="1">
      <c r="A104" s="146"/>
      <c s="147"/>
      <c s="136"/>
      <c s="136"/>
      <c s="136"/>
      <c s="136"/>
      <c s="136"/>
      <c s="136"/>
      <c s="136"/>
      <c s="136"/>
      <c s="136"/>
      <c s="136"/>
      <c s="136"/>
      <c s="136"/>
      <c s="136"/>
      <c s="136"/>
      <c s="136"/>
      <c s="136"/>
      <c s="136"/>
      <c s="136"/>
      <c s="136"/>
      <c s="136"/>
      <c s="136"/>
      <c s="136"/>
      <c s="136"/>
      <c s="137"/>
    </row>
    <row r="105" spans="1:27" ht="12" customHeight="1">
      <c r="A105" s="139" t="s">
        <v>73</v>
      </c>
      <c s="140"/>
      <c s="141"/>
      <c s="142"/>
      <c s="142"/>
      <c s="143"/>
      <c s="143"/>
      <c s="144"/>
      <c s="141"/>
      <c s="142"/>
      <c s="142"/>
      <c s="142"/>
      <c s="142"/>
      <c s="144"/>
      <c s="141"/>
      <c s="142"/>
      <c s="142"/>
      <c s="142"/>
      <c s="142"/>
      <c s="144"/>
      <c s="142"/>
      <c s="142"/>
      <c s="142"/>
      <c s="142"/>
      <c s="142"/>
      <c s="145"/>
      <c s="15"/>
    </row>
    <row r="106" spans="1:27" ht="12" customHeight="1">
      <c r="A106" s="129" t="s">
        <v>74</v>
      </c>
      <c s="125">
        <f>Picture!B77</f>
        <v>0</v>
      </c>
      <c s="125">
        <f>OFFSET(Picture!C77,Info!$G$3,Info!$H$3)</f>
        <v>0</v>
      </c>
      <c s="125">
        <f>OFFSET(Picture!D77,Info!$G$3,Info!$H$3)</f>
        <v>0</v>
      </c>
      <c s="24" t="e">
        <f>(C106-D106)/D106*100</f>
        <v>#DIV/0!</v>
      </c>
      <c s="24" t="e">
        <f t="shared" ref="F106:G109" si="119">C106/C$106*100</f>
        <v>#DIV/0!</v>
      </c>
      <c s="24" t="e">
        <f t="shared" si="119"/>
        <v>#DIV/0!</v>
      </c>
      <c s="84" t="s">
        <v>16</v>
      </c>
      <c s="26">
        <f>OFFSET(Picture!E77,Info!$G$3,Info!$H$3)</f>
        <v>0</v>
      </c>
      <c s="26">
        <f>OFFSET(Picture!F77,Info!$G$3,Info!$H$3)</f>
        <v>0</v>
      </c>
      <c s="24" t="e">
        <f>(I106-J106)/J106*100</f>
        <v>#DIV/0!</v>
      </c>
      <c s="24" t="e">
        <f t="shared" ref="L106:M109" si="120">I106/I$106*100</f>
        <v>#DIV/0!</v>
      </c>
      <c s="24" t="e">
        <f t="shared" si="120"/>
        <v>#DIV/0!</v>
      </c>
      <c s="84" t="s">
        <v>16</v>
      </c>
      <c s="85">
        <f>OFFSET(Picture!G77,Info!$G$3,Info!$H$3)</f>
        <v>0</v>
      </c>
      <c s="85">
        <f>OFFSET(Picture!H77,Info!$G$3,Info!$H$3)</f>
        <v>0</v>
      </c>
      <c s="24" t="e">
        <f>(O106-P106)/P106*100</f>
        <v>#DIV/0!</v>
      </c>
      <c s="24" t="e">
        <f t="shared" ref="R106:S109" si="121">O106/O$106*100</f>
        <v>#DIV/0!</v>
      </c>
      <c s="24" t="e">
        <f t="shared" si="121"/>
        <v>#DIV/0!</v>
      </c>
      <c s="84" t="s">
        <v>16</v>
      </c>
      <c s="61">
        <f>OFFSET(Picture!I77,Info!$G$3,Info!$H$3)</f>
        <v>0</v>
      </c>
      <c s="61">
        <f>OFFSET(Picture!J77,Info!$G$3,Info!$H$3)</f>
        <v>0</v>
      </c>
      <c s="24" t="e">
        <f>(U106-V106)/V106*100</f>
        <v>#DIV/0!</v>
      </c>
      <c s="24" t="e">
        <f t="shared" ref="X106:Y109" si="122">U106/U$106*100</f>
        <v>#DIV/0!</v>
      </c>
      <c s="24" t="e">
        <f t="shared" si="122"/>
        <v>#DIV/0!</v>
      </c>
      <c s="84" t="s">
        <v>16</v>
      </c>
      <c s="15"/>
    </row>
    <row r="107" spans="1:27" ht="12" customHeight="1">
      <c r="A107" s="51" t="s">
        <v>15</v>
      </c>
      <c s="125">
        <f>Picture!B6</f>
        <v>0</v>
      </c>
      <c s="125">
        <f>OFFSET(Picture!C6,Info!$G$3,Info!$H$3)</f>
        <v>0</v>
      </c>
      <c s="125">
        <f>OFFSET(Picture!D6,Info!$G$3,Info!$H$3)</f>
        <v>0</v>
      </c>
      <c s="24" t="e">
        <f>(C107-D107)/D107*100</f>
        <v>#DIV/0!</v>
      </c>
      <c s="24" t="e">
        <f t="shared" si="119"/>
        <v>#DIV/0!</v>
      </c>
      <c s="24" t="e">
        <f t="shared" si="119"/>
        <v>#DIV/0!</v>
      </c>
      <c s="24" t="e">
        <f>F107-G107</f>
        <v>#DIV/0!</v>
      </c>
      <c s="26">
        <f>OFFSET(Picture!E6,Info!$G$3,Info!$H$3)</f>
        <v>0</v>
      </c>
      <c s="26">
        <f>OFFSET(Picture!F6,Info!$G$3,Info!$H$3)</f>
        <v>0</v>
      </c>
      <c s="24" t="e">
        <f>(I107-J107)/J107*100</f>
        <v>#DIV/0!</v>
      </c>
      <c s="24" t="e">
        <f t="shared" si="120"/>
        <v>#DIV/0!</v>
      </c>
      <c s="24" t="e">
        <f t="shared" si="120"/>
        <v>#DIV/0!</v>
      </c>
      <c s="36" t="e">
        <f>L107-M107</f>
        <v>#DIV/0!</v>
      </c>
      <c s="85">
        <f>OFFSET(Picture!G6,Info!$G$3,Info!$H$3)</f>
        <v>0</v>
      </c>
      <c s="85">
        <f>OFFSET(Picture!H6,Info!$G$3,Info!$H$3)</f>
        <v>0</v>
      </c>
      <c s="24" t="e">
        <f>(O107-P107)/P107*100</f>
        <v>#DIV/0!</v>
      </c>
      <c s="24" t="e">
        <f t="shared" si="121"/>
        <v>#DIV/0!</v>
      </c>
      <c s="24" t="e">
        <f t="shared" si="121"/>
        <v>#DIV/0!</v>
      </c>
      <c s="24" t="e">
        <f>R107-S107</f>
        <v>#DIV/0!</v>
      </c>
      <c s="121">
        <f>OFFSET(Picture!I6,Info!$G$3,Info!$H$3)</f>
        <v>0</v>
      </c>
      <c s="121">
        <f>OFFSET(Picture!J6,Info!$G$3,Info!$H$3)</f>
        <v>0</v>
      </c>
      <c s="24" t="e">
        <f>(U107-V107)/V107*100</f>
        <v>#DIV/0!</v>
      </c>
      <c s="24" t="e">
        <f t="shared" si="122"/>
        <v>#DIV/0!</v>
      </c>
      <c s="24" t="e">
        <f t="shared" si="122"/>
        <v>#DIV/0!</v>
      </c>
      <c s="36" t="e">
        <f>X107-Y107</f>
        <v>#DIV/0!</v>
      </c>
      <c s="15"/>
    </row>
    <row r="108" spans="1:27" ht="12" customHeight="1">
      <c r="A108" s="51" t="s">
        <v>5</v>
      </c>
      <c s="125">
        <f>Picture!B7</f>
        <v>0</v>
      </c>
      <c s="125">
        <f>OFFSET(Picture!C7,Info!$G$3,Info!$H$3)</f>
        <v>0</v>
      </c>
      <c s="125">
        <f>OFFSET(Picture!D7,Info!$G$3,Info!$H$3)</f>
        <v>0</v>
      </c>
      <c s="24" t="e">
        <f>(C108-D108)/D108*100</f>
        <v>#DIV/0!</v>
      </c>
      <c s="24" t="e">
        <f t="shared" si="119"/>
        <v>#DIV/0!</v>
      </c>
      <c s="24" t="e">
        <f t="shared" si="119"/>
        <v>#DIV/0!</v>
      </c>
      <c s="24" t="e">
        <f>F108-G108</f>
        <v>#DIV/0!</v>
      </c>
      <c s="121">
        <f>OFFSET(Picture!E7,Info!$G$3,Info!$H$3)</f>
        <v>0</v>
      </c>
      <c s="121">
        <f>OFFSET(Picture!F7,Info!$G$3,Info!$H$3)</f>
        <v>0</v>
      </c>
      <c s="24" t="e">
        <f>(I108-J108)/J108*100</f>
        <v>#DIV/0!</v>
      </c>
      <c s="24" t="e">
        <f t="shared" si="120"/>
        <v>#DIV/0!</v>
      </c>
      <c s="24" t="e">
        <f t="shared" si="120"/>
        <v>#DIV/0!</v>
      </c>
      <c s="36" t="e">
        <f>L108-M108</f>
        <v>#DIV/0!</v>
      </c>
      <c s="125">
        <f>OFFSET(Picture!G7,Info!$G$3,Info!$H$3)</f>
        <v>0</v>
      </c>
      <c s="85">
        <f>OFFSET(Picture!H7,Info!$G$3,Info!$H$3)</f>
        <v>0</v>
      </c>
      <c s="24" t="e">
        <f>(O108-P108)/P108*100</f>
        <v>#DIV/0!</v>
      </c>
      <c s="24" t="e">
        <f t="shared" si="121"/>
        <v>#DIV/0!</v>
      </c>
      <c s="24" t="e">
        <f t="shared" si="121"/>
        <v>#DIV/0!</v>
      </c>
      <c s="24" t="e">
        <f>R108-S108</f>
        <v>#DIV/0!</v>
      </c>
      <c s="121">
        <f>OFFSET(Picture!I7,Info!$G$3,Info!$H$3)</f>
        <v>0</v>
      </c>
      <c s="121">
        <f>OFFSET(Picture!J7,Info!$G$3,Info!$H$3)</f>
        <v>0</v>
      </c>
      <c s="24" t="e">
        <f>(U108-V108)/V108*100</f>
        <v>#DIV/0!</v>
      </c>
      <c s="24" t="e">
        <f t="shared" si="122"/>
        <v>#DIV/0!</v>
      </c>
      <c s="24" t="e">
        <f t="shared" si="122"/>
        <v>#DIV/0!</v>
      </c>
      <c s="36" t="e">
        <f>X108-Y108</f>
        <v>#DIV/0!</v>
      </c>
      <c s="15"/>
    </row>
    <row r="109" spans="1:27" ht="12" customHeight="1">
      <c r="A109" s="51" t="s">
        <v>14</v>
      </c>
      <c s="125">
        <f>Picture!B8</f>
        <v>0</v>
      </c>
      <c s="125">
        <f>OFFSET(Picture!C8,Info!$G$3,Info!$H$3)</f>
        <v>0</v>
      </c>
      <c s="125">
        <f>OFFSET(Picture!D8,Info!$G$3,Info!$H$3)</f>
        <v>0</v>
      </c>
      <c s="24" t="e">
        <f>(C109-D109)/D109*100</f>
        <v>#DIV/0!</v>
      </c>
      <c s="24" t="e">
        <f t="shared" si="119"/>
        <v>#DIV/0!</v>
      </c>
      <c s="24" t="e">
        <f t="shared" si="119"/>
        <v>#DIV/0!</v>
      </c>
      <c s="24" t="e">
        <f>F109-G109</f>
        <v>#DIV/0!</v>
      </c>
      <c s="121">
        <f>OFFSET(Picture!E8,Info!$G$3,Info!$H$3)</f>
        <v>0</v>
      </c>
      <c s="121">
        <f>OFFSET(Picture!F8,Info!$G$3,Info!$H$3)</f>
        <v>0</v>
      </c>
      <c s="24" t="e">
        <f>(I109-J109)/J109*100</f>
        <v>#DIV/0!</v>
      </c>
      <c s="24" t="e">
        <f t="shared" si="120"/>
        <v>#DIV/0!</v>
      </c>
      <c s="24" t="e">
        <f t="shared" si="120"/>
        <v>#DIV/0!</v>
      </c>
      <c s="36" t="e">
        <f>L109-M109</f>
        <v>#DIV/0!</v>
      </c>
      <c s="125">
        <f>OFFSET(Picture!G8,Info!$G$3,Info!$H$3)</f>
        <v>0</v>
      </c>
      <c s="125">
        <f>OFFSET(Picture!H8,Info!$G$3,Info!$H$3)</f>
        <v>0</v>
      </c>
      <c s="24" t="e">
        <f>(O109-P109)/P109*100</f>
        <v>#DIV/0!</v>
      </c>
      <c s="24" t="e">
        <f t="shared" si="121"/>
        <v>#DIV/0!</v>
      </c>
      <c s="24" t="e">
        <f t="shared" si="121"/>
        <v>#DIV/0!</v>
      </c>
      <c s="24" t="e">
        <f>R109-S109</f>
        <v>#DIV/0!</v>
      </c>
      <c s="121">
        <f>OFFSET(Picture!I8,Info!$G$3,Info!$H$3)</f>
        <v>0</v>
      </c>
      <c s="121">
        <f>OFFSET(Picture!J8,Info!$G$3,Info!$H$3)</f>
        <v>0</v>
      </c>
      <c s="24" t="e">
        <f>(U109-V109)/V109*100</f>
        <v>#DIV/0!</v>
      </c>
      <c s="24" t="e">
        <f t="shared" si="122"/>
        <v>#DIV/0!</v>
      </c>
      <c s="24" t="e">
        <f t="shared" si="122"/>
        <v>#DIV/0!</v>
      </c>
      <c s="36" t="e">
        <f>X109-Y109</f>
        <v>#DIV/0!</v>
      </c>
      <c s="15"/>
    </row>
    <row r="110" spans="1:27" ht="12" customHeight="1">
      <c r="A110" s="49" t="s">
        <v>6</v>
      </c>
      <c s="125">
        <f>Picture!B78</f>
        <v>0</v>
      </c>
      <c s="125">
        <f>OFFSET(Picture!C78,Info!$G$3,Info!$H$3)</f>
        <v>0</v>
      </c>
      <c s="125">
        <f>OFFSET(Picture!D78,Info!$G$3,Info!$H$3)</f>
        <v>0</v>
      </c>
      <c s="24" t="e">
        <f t="shared" ref="E110:E119" si="123">(C110-D110)/D110*100</f>
        <v>#DIV/0!</v>
      </c>
      <c s="24" t="e">
        <f t="shared" ref="F110:F121" si="124">C110/C$106*100</f>
        <v>#DIV/0!</v>
      </c>
      <c s="24" t="e">
        <f t="shared" ref="G110:G121" si="125">D110/D$106*100</f>
        <v>#DIV/0!</v>
      </c>
      <c s="24" t="e">
        <f t="shared" ref="H110:H119" si="126">F110-G110</f>
        <v>#DIV/0!</v>
      </c>
      <c s="61">
        <f>OFFSET(Picture!E78,Info!$G$3,Info!$H$3)</f>
        <v>0</v>
      </c>
      <c s="61">
        <f>OFFSET(Picture!F78,Info!$G$3,Info!$H$3)</f>
        <v>0</v>
      </c>
      <c s="24" t="e">
        <f t="shared" ref="K110:K119" si="127">(I110-J110)/J110*100</f>
        <v>#DIV/0!</v>
      </c>
      <c s="24" t="e">
        <f t="shared" ref="L110:L121" si="128">I110/I$106*100</f>
        <v>#DIV/0!</v>
      </c>
      <c s="24" t="e">
        <f t="shared" ref="M110:M121" si="129">J110/J$106*100</f>
        <v>#DIV/0!</v>
      </c>
      <c s="36" t="e">
        <f t="shared" ref="N110:N119" si="130">L110-M110</f>
        <v>#DIV/0!</v>
      </c>
      <c s="85">
        <f>OFFSET(Picture!G78,Info!$G$3,Info!$H$3)</f>
        <v>0</v>
      </c>
      <c s="85">
        <f>OFFSET(Picture!H78,Info!$G$3,Info!$H$3)</f>
        <v>0</v>
      </c>
      <c s="24" t="e">
        <f t="shared" ref="Q110:Q119" si="131">(O110-P110)/P110*100</f>
        <v>#DIV/0!</v>
      </c>
      <c s="24" t="e">
        <f t="shared" ref="R110:R121" si="132">O110/O$106*100</f>
        <v>#DIV/0!</v>
      </c>
      <c s="24" t="e">
        <f t="shared" ref="S110:S121" si="133">P110/P$106*100</f>
        <v>#DIV/0!</v>
      </c>
      <c s="24" t="e">
        <f t="shared" ref="T110:T119" si="134">R110-S110</f>
        <v>#DIV/0!</v>
      </c>
      <c s="61">
        <f>OFFSET(Picture!I78,Info!$G$3,Info!$H$3)</f>
        <v>0</v>
      </c>
      <c s="61">
        <f>OFFSET(Picture!J78,Info!$G$3,Info!$H$3)</f>
        <v>0</v>
      </c>
      <c s="24" t="e">
        <f t="shared" ref="W110:W119" si="135">(U110-V110)/V110*100</f>
        <v>#DIV/0!</v>
      </c>
      <c s="24" t="e">
        <f t="shared" ref="X110:X121" si="136">U110/U$106*100</f>
        <v>#DIV/0!</v>
      </c>
      <c s="24" t="e">
        <f t="shared" ref="Y110:Y121" si="137">V110/V$106*100</f>
        <v>#DIV/0!</v>
      </c>
      <c s="25" t="e">
        <f t="shared" ref="Z110:Z119" si="138">X110-Y110</f>
        <v>#DIV/0!</v>
      </c>
      <c s="15"/>
    </row>
    <row r="111" spans="1:27" ht="12" customHeight="1">
      <c r="A111" s="49" t="s">
        <v>8</v>
      </c>
      <c s="125">
        <f>Picture!B79</f>
        <v>0</v>
      </c>
      <c s="125">
        <f>OFFSET(Picture!C79,Info!$G$3,Info!$H$3)</f>
        <v>0</v>
      </c>
      <c s="125">
        <f>OFFSET(Picture!D79,Info!$G$3,Info!$H$3)</f>
        <v>0</v>
      </c>
      <c s="24" t="e">
        <f t="shared" si="123"/>
        <v>#DIV/0!</v>
      </c>
      <c s="24" t="e">
        <f t="shared" si="124"/>
        <v>#DIV/0!</v>
      </c>
      <c s="24" t="e">
        <f t="shared" si="125"/>
        <v>#DIV/0!</v>
      </c>
      <c s="24" t="e">
        <f t="shared" si="126"/>
        <v>#DIV/0!</v>
      </c>
      <c s="61">
        <f>OFFSET(Picture!E79,Info!$G$3,Info!$H$3)</f>
        <v>0</v>
      </c>
      <c s="61">
        <f>OFFSET(Picture!F79,Info!$G$3,Info!$H$3)</f>
        <v>0</v>
      </c>
      <c s="24" t="e">
        <f t="shared" si="127"/>
        <v>#DIV/0!</v>
      </c>
      <c s="24" t="e">
        <f t="shared" si="128"/>
        <v>#DIV/0!</v>
      </c>
      <c s="24" t="e">
        <f t="shared" si="129"/>
        <v>#DIV/0!</v>
      </c>
      <c s="36" t="e">
        <f t="shared" si="130"/>
        <v>#DIV/0!</v>
      </c>
      <c s="85">
        <f>OFFSET(Picture!G79,Info!$G$3,Info!$H$3)</f>
        <v>0</v>
      </c>
      <c s="85">
        <f>OFFSET(Picture!H79,Info!$G$3,Info!$H$3)</f>
        <v>0</v>
      </c>
      <c s="24" t="e">
        <f t="shared" si="131"/>
        <v>#DIV/0!</v>
      </c>
      <c s="24" t="e">
        <f t="shared" si="132"/>
        <v>#DIV/0!</v>
      </c>
      <c s="24" t="e">
        <f t="shared" si="133"/>
        <v>#DIV/0!</v>
      </c>
      <c s="24" t="e">
        <f t="shared" si="134"/>
        <v>#DIV/0!</v>
      </c>
      <c s="61">
        <f>OFFSET(Picture!I79,Info!$G$3,Info!$H$3)</f>
        <v>0</v>
      </c>
      <c s="61">
        <f>OFFSET(Picture!J79,Info!$G$3,Info!$H$3)</f>
        <v>0</v>
      </c>
      <c s="24" t="e">
        <f t="shared" si="135"/>
        <v>#DIV/0!</v>
      </c>
      <c s="24" t="e">
        <f t="shared" si="136"/>
        <v>#DIV/0!</v>
      </c>
      <c s="24" t="e">
        <f t="shared" si="137"/>
        <v>#DIV/0!</v>
      </c>
      <c s="25" t="e">
        <f t="shared" si="138"/>
        <v>#DIV/0!</v>
      </c>
      <c s="15"/>
    </row>
    <row r="112" spans="1:27" ht="12" customHeight="1">
      <c r="A112" s="49" t="s">
        <v>7</v>
      </c>
      <c s="125">
        <f>Picture!B80</f>
        <v>0</v>
      </c>
      <c s="125">
        <f>OFFSET(Picture!C80,Info!$G$3,Info!$H$3)</f>
        <v>0</v>
      </c>
      <c s="125">
        <f>OFFSET(Picture!D80,Info!$G$3,Info!$H$3)</f>
        <v>0</v>
      </c>
      <c s="24" t="e">
        <f t="shared" si="123"/>
        <v>#DIV/0!</v>
      </c>
      <c s="24" t="e">
        <f t="shared" si="124"/>
        <v>#DIV/0!</v>
      </c>
      <c s="24" t="e">
        <f t="shared" si="125"/>
        <v>#DIV/0!</v>
      </c>
      <c s="24" t="e">
        <f t="shared" si="126"/>
        <v>#DIV/0!</v>
      </c>
      <c s="61">
        <f>OFFSET(Picture!E80,Info!$G$3,Info!$H$3)</f>
        <v>0</v>
      </c>
      <c s="61">
        <f>OFFSET(Picture!F80,Info!$G$3,Info!$H$3)</f>
        <v>0</v>
      </c>
      <c s="24" t="e">
        <f t="shared" si="127"/>
        <v>#DIV/0!</v>
      </c>
      <c s="24" t="e">
        <f t="shared" si="128"/>
        <v>#DIV/0!</v>
      </c>
      <c s="24" t="e">
        <f t="shared" si="129"/>
        <v>#DIV/0!</v>
      </c>
      <c s="36" t="e">
        <f t="shared" si="130"/>
        <v>#DIV/0!</v>
      </c>
      <c s="85">
        <f>OFFSET(Picture!G80,Info!$G$3,Info!$H$3)</f>
        <v>0</v>
      </c>
      <c s="85">
        <f>OFFSET(Picture!H80,Info!$G$3,Info!$H$3)</f>
        <v>0</v>
      </c>
      <c s="24" t="e">
        <f t="shared" si="131"/>
        <v>#DIV/0!</v>
      </c>
      <c s="24" t="e">
        <f t="shared" si="132"/>
        <v>#DIV/0!</v>
      </c>
      <c s="24" t="e">
        <f t="shared" si="133"/>
        <v>#DIV/0!</v>
      </c>
      <c s="24" t="e">
        <f t="shared" si="134"/>
        <v>#DIV/0!</v>
      </c>
      <c s="61">
        <f>OFFSET(Picture!I80,Info!$G$3,Info!$H$3)</f>
        <v>0</v>
      </c>
      <c s="61">
        <f>OFFSET(Picture!J80,Info!$G$3,Info!$H$3)</f>
        <v>0</v>
      </c>
      <c s="24" t="e">
        <f t="shared" si="135"/>
        <v>#DIV/0!</v>
      </c>
      <c s="24" t="e">
        <f t="shared" si="136"/>
        <v>#DIV/0!</v>
      </c>
      <c s="24" t="e">
        <f t="shared" si="137"/>
        <v>#DIV/0!</v>
      </c>
      <c s="25" t="e">
        <f t="shared" si="138"/>
        <v>#DIV/0!</v>
      </c>
      <c s="15"/>
    </row>
    <row r="113" spans="1:27" ht="12" customHeight="1">
      <c r="A113" s="49" t="s">
        <v>10</v>
      </c>
      <c s="125">
        <f>Picture!B81</f>
        <v>0</v>
      </c>
      <c s="125">
        <f>OFFSET(Picture!C81,Info!$G$3,Info!$H$3)</f>
        <v>0</v>
      </c>
      <c s="125">
        <f>OFFSET(Picture!D81,Info!$G$3,Info!$H$3)</f>
        <v>0</v>
      </c>
      <c s="24" t="e">
        <f t="shared" si="123"/>
        <v>#DIV/0!</v>
      </c>
      <c s="24" t="e">
        <f t="shared" si="124"/>
        <v>#DIV/0!</v>
      </c>
      <c s="24" t="e">
        <f t="shared" si="125"/>
        <v>#DIV/0!</v>
      </c>
      <c s="24" t="e">
        <f t="shared" si="126"/>
        <v>#DIV/0!</v>
      </c>
      <c s="61">
        <f>OFFSET(Picture!E81,Info!$G$3,Info!$H$3)</f>
        <v>0</v>
      </c>
      <c s="61">
        <f>OFFSET(Picture!F81,Info!$G$3,Info!$H$3)</f>
        <v>0</v>
      </c>
      <c s="24" t="e">
        <f t="shared" si="127"/>
        <v>#DIV/0!</v>
      </c>
      <c s="24" t="e">
        <f t="shared" si="128"/>
        <v>#DIV/0!</v>
      </c>
      <c s="24" t="e">
        <f t="shared" si="129"/>
        <v>#DIV/0!</v>
      </c>
      <c s="36" t="e">
        <f t="shared" si="130"/>
        <v>#DIV/0!</v>
      </c>
      <c s="85">
        <f>OFFSET(Picture!G81,Info!$G$3,Info!$H$3)</f>
        <v>0</v>
      </c>
      <c s="85">
        <f>OFFSET(Picture!H81,Info!$G$3,Info!$H$3)</f>
        <v>0</v>
      </c>
      <c s="24" t="e">
        <f t="shared" si="131"/>
        <v>#DIV/0!</v>
      </c>
      <c s="24" t="e">
        <f t="shared" si="132"/>
        <v>#DIV/0!</v>
      </c>
      <c s="24" t="e">
        <f t="shared" si="133"/>
        <v>#DIV/0!</v>
      </c>
      <c s="24" t="e">
        <f t="shared" si="134"/>
        <v>#DIV/0!</v>
      </c>
      <c s="61">
        <f>OFFSET(Picture!I81,Info!$G$3,Info!$H$3)</f>
        <v>0</v>
      </c>
      <c s="61">
        <f>OFFSET(Picture!J81,Info!$G$3,Info!$H$3)</f>
        <v>0</v>
      </c>
      <c s="24" t="e">
        <f t="shared" si="135"/>
        <v>#DIV/0!</v>
      </c>
      <c s="24" t="e">
        <f t="shared" si="136"/>
        <v>#DIV/0!</v>
      </c>
      <c s="24" t="e">
        <f t="shared" si="137"/>
        <v>#DIV/0!</v>
      </c>
      <c s="25" t="e">
        <f t="shared" si="138"/>
        <v>#DIV/0!</v>
      </c>
      <c s="15"/>
    </row>
    <row r="114" spans="1:27" ht="12" customHeight="1">
      <c r="A114" s="49" t="s">
        <v>9</v>
      </c>
      <c s="125">
        <f>Picture!B82</f>
        <v>0</v>
      </c>
      <c s="125">
        <f>OFFSET(Picture!C82,Info!$G$3,Info!$H$3)</f>
        <v>0</v>
      </c>
      <c s="125">
        <f>OFFSET(Picture!D82,Info!$G$3,Info!$H$3)</f>
        <v>0</v>
      </c>
      <c s="24" t="e">
        <f t="shared" si="123"/>
        <v>#DIV/0!</v>
      </c>
      <c s="24" t="e">
        <f t="shared" si="124"/>
        <v>#DIV/0!</v>
      </c>
      <c s="24" t="e">
        <f t="shared" si="125"/>
        <v>#DIV/0!</v>
      </c>
      <c s="24" t="e">
        <f t="shared" si="126"/>
        <v>#DIV/0!</v>
      </c>
      <c s="61">
        <f>OFFSET(Picture!E82,Info!$G$3,Info!$H$3)</f>
        <v>0</v>
      </c>
      <c s="61">
        <f>OFFSET(Picture!F82,Info!$G$3,Info!$H$3)</f>
        <v>0</v>
      </c>
      <c s="24" t="e">
        <f t="shared" si="127"/>
        <v>#DIV/0!</v>
      </c>
      <c s="24" t="e">
        <f t="shared" si="128"/>
        <v>#DIV/0!</v>
      </c>
      <c s="24" t="e">
        <f t="shared" si="129"/>
        <v>#DIV/0!</v>
      </c>
      <c s="36" t="e">
        <f t="shared" si="130"/>
        <v>#DIV/0!</v>
      </c>
      <c s="85">
        <f>OFFSET(Picture!G82,Info!$G$3,Info!$H$3)</f>
        <v>0</v>
      </c>
      <c s="85">
        <f>OFFSET(Picture!H82,Info!$G$3,Info!$H$3)</f>
        <v>0</v>
      </c>
      <c s="24" t="e">
        <f t="shared" si="131"/>
        <v>#DIV/0!</v>
      </c>
      <c s="24" t="e">
        <f t="shared" si="132"/>
        <v>#DIV/0!</v>
      </c>
      <c s="24" t="e">
        <f t="shared" si="133"/>
        <v>#DIV/0!</v>
      </c>
      <c s="24" t="e">
        <f t="shared" si="134"/>
        <v>#DIV/0!</v>
      </c>
      <c s="61">
        <f>OFFSET(Picture!I82,Info!$G$3,Info!$H$3)</f>
        <v>0</v>
      </c>
      <c s="61">
        <f>OFFSET(Picture!J82,Info!$G$3,Info!$H$3)</f>
        <v>0</v>
      </c>
      <c s="24" t="e">
        <f t="shared" si="135"/>
        <v>#DIV/0!</v>
      </c>
      <c s="24" t="e">
        <f t="shared" si="136"/>
        <v>#DIV/0!</v>
      </c>
      <c s="24" t="e">
        <f t="shared" si="137"/>
        <v>#DIV/0!</v>
      </c>
      <c s="25" t="e">
        <f t="shared" si="138"/>
        <v>#DIV/0!</v>
      </c>
      <c s="15"/>
    </row>
    <row r="115" spans="1:27" ht="12" customHeight="1">
      <c r="A115" s="49" t="s">
        <v>11</v>
      </c>
      <c s="125">
        <f>Picture!B83</f>
        <v>0</v>
      </c>
      <c s="125">
        <f>OFFSET(Picture!C83,Info!$G$3,Info!$H$3)</f>
        <v>0</v>
      </c>
      <c s="125">
        <f>OFFSET(Picture!D83,Info!$G$3,Info!$H$3)</f>
        <v>0</v>
      </c>
      <c s="24" t="e">
        <f t="shared" si="123"/>
        <v>#DIV/0!</v>
      </c>
      <c s="24" t="e">
        <f t="shared" si="124"/>
        <v>#DIV/0!</v>
      </c>
      <c s="24" t="e">
        <f t="shared" si="125"/>
        <v>#DIV/0!</v>
      </c>
      <c s="24" t="e">
        <f t="shared" si="126"/>
        <v>#DIV/0!</v>
      </c>
      <c s="61">
        <f>OFFSET(Picture!E83,Info!$G$3,Info!$H$3)</f>
        <v>0</v>
      </c>
      <c s="61">
        <f>OFFSET(Picture!F83,Info!$G$3,Info!$H$3)</f>
        <v>0</v>
      </c>
      <c s="24" t="e">
        <f t="shared" si="127"/>
        <v>#DIV/0!</v>
      </c>
      <c s="24" t="e">
        <f t="shared" si="128"/>
        <v>#DIV/0!</v>
      </c>
      <c s="24" t="e">
        <f t="shared" si="129"/>
        <v>#DIV/0!</v>
      </c>
      <c s="36" t="e">
        <f t="shared" si="130"/>
        <v>#DIV/0!</v>
      </c>
      <c s="85">
        <f>OFFSET(Picture!G83,Info!$G$3,Info!$H$3)</f>
        <v>0</v>
      </c>
      <c s="85">
        <f>OFFSET(Picture!H83,Info!$G$3,Info!$H$3)</f>
        <v>0</v>
      </c>
      <c s="24" t="e">
        <f t="shared" si="131"/>
        <v>#DIV/0!</v>
      </c>
      <c s="24" t="e">
        <f t="shared" si="132"/>
        <v>#DIV/0!</v>
      </c>
      <c s="24" t="e">
        <f t="shared" si="133"/>
        <v>#DIV/0!</v>
      </c>
      <c s="24" t="e">
        <f t="shared" si="134"/>
        <v>#DIV/0!</v>
      </c>
      <c s="61">
        <f>OFFSET(Picture!I83,Info!$G$3,Info!$H$3)</f>
        <v>0</v>
      </c>
      <c s="61">
        <f>OFFSET(Picture!J83,Info!$G$3,Info!$H$3)</f>
        <v>0</v>
      </c>
      <c s="24" t="e">
        <f t="shared" si="135"/>
        <v>#DIV/0!</v>
      </c>
      <c s="24" t="e">
        <f t="shared" si="136"/>
        <v>#DIV/0!</v>
      </c>
      <c s="24" t="e">
        <f t="shared" si="137"/>
        <v>#DIV/0!</v>
      </c>
      <c s="25" t="e">
        <f t="shared" si="138"/>
        <v>#DIV/0!</v>
      </c>
      <c s="15"/>
    </row>
    <row r="116" spans="1:27" ht="12" customHeight="1">
      <c r="A116" s="49" t="s">
        <v>100</v>
      </c>
      <c s="125">
        <f>Picture!B84</f>
        <v>0</v>
      </c>
      <c s="125">
        <f>OFFSET(Picture!C84,Info!$G$3,Info!$H$3)</f>
        <v>0</v>
      </c>
      <c s="125">
        <f>OFFSET(Picture!D84,Info!$G$3,Info!$H$3)</f>
        <v>0</v>
      </c>
      <c s="24" t="e">
        <f t="shared" si="123"/>
        <v>#DIV/0!</v>
      </c>
      <c s="24" t="e">
        <f t="shared" si="124"/>
        <v>#DIV/0!</v>
      </c>
      <c s="24" t="e">
        <f t="shared" si="125"/>
        <v>#DIV/0!</v>
      </c>
      <c s="24" t="e">
        <f t="shared" si="126"/>
        <v>#DIV/0!</v>
      </c>
      <c s="61">
        <f>OFFSET(Picture!E84,Info!$G$3,Info!$H$3)</f>
        <v>0</v>
      </c>
      <c s="61">
        <f>OFFSET(Picture!F84,Info!$G$3,Info!$H$3)</f>
        <v>0</v>
      </c>
      <c s="24" t="e">
        <f t="shared" si="127"/>
        <v>#DIV/0!</v>
      </c>
      <c s="24" t="e">
        <f t="shared" si="128"/>
        <v>#DIV/0!</v>
      </c>
      <c s="24" t="e">
        <f t="shared" si="129"/>
        <v>#DIV/0!</v>
      </c>
      <c s="36" t="e">
        <f t="shared" si="130"/>
        <v>#DIV/0!</v>
      </c>
      <c s="85">
        <f>OFFSET(Picture!G84,Info!$G$3,Info!$H$3)</f>
        <v>0</v>
      </c>
      <c s="85">
        <f>OFFSET(Picture!H84,Info!$G$3,Info!$H$3)</f>
        <v>0</v>
      </c>
      <c s="24" t="e">
        <f t="shared" si="131"/>
        <v>#DIV/0!</v>
      </c>
      <c s="24" t="e">
        <f t="shared" si="132"/>
        <v>#DIV/0!</v>
      </c>
      <c s="24" t="e">
        <f t="shared" si="133"/>
        <v>#DIV/0!</v>
      </c>
      <c s="24" t="e">
        <f t="shared" si="134"/>
        <v>#DIV/0!</v>
      </c>
      <c s="61">
        <f>OFFSET(Picture!I84,Info!$G$3,Info!$H$3)</f>
        <v>0</v>
      </c>
      <c s="61">
        <f>OFFSET(Picture!J84,Info!$G$3,Info!$H$3)</f>
        <v>0</v>
      </c>
      <c s="24" t="e">
        <f t="shared" si="135"/>
        <v>#DIV/0!</v>
      </c>
      <c s="24" t="e">
        <f t="shared" si="136"/>
        <v>#DIV/0!</v>
      </c>
      <c s="24" t="e">
        <f t="shared" si="137"/>
        <v>#DIV/0!</v>
      </c>
      <c s="25" t="e">
        <f t="shared" si="138"/>
        <v>#DIV/0!</v>
      </c>
      <c s="15"/>
    </row>
    <row r="117" spans="1:27" ht="12" customHeight="1">
      <c r="A117" s="49" t="s">
        <v>101</v>
      </c>
      <c s="125">
        <f>Picture!B85</f>
        <v>0</v>
      </c>
      <c s="125">
        <f>OFFSET(Picture!C85,Info!$G$3,Info!$H$3)</f>
        <v>0</v>
      </c>
      <c s="125">
        <f>OFFSET(Picture!D85,Info!$G$3,Info!$H$3)</f>
        <v>0</v>
      </c>
      <c s="24" t="e">
        <f t="shared" si="123"/>
        <v>#DIV/0!</v>
      </c>
      <c s="24" t="e">
        <f t="shared" si="124"/>
        <v>#DIV/0!</v>
      </c>
      <c s="24" t="e">
        <f t="shared" si="125"/>
        <v>#DIV/0!</v>
      </c>
      <c s="24" t="e">
        <f t="shared" si="126"/>
        <v>#DIV/0!</v>
      </c>
      <c s="61">
        <f>OFFSET(Picture!E85,Info!$G$3,Info!$H$3)</f>
        <v>0</v>
      </c>
      <c s="61">
        <f>OFFSET(Picture!F85,Info!$G$3,Info!$H$3)</f>
        <v>0</v>
      </c>
      <c s="24" t="e">
        <f t="shared" si="127"/>
        <v>#DIV/0!</v>
      </c>
      <c s="24" t="e">
        <f t="shared" si="128"/>
        <v>#DIV/0!</v>
      </c>
      <c s="24" t="e">
        <f t="shared" si="129"/>
        <v>#DIV/0!</v>
      </c>
      <c s="36" t="e">
        <f t="shared" si="130"/>
        <v>#DIV/0!</v>
      </c>
      <c s="85">
        <f>OFFSET(Picture!G85,Info!$G$3,Info!$H$3)</f>
        <v>0</v>
      </c>
      <c s="85">
        <f>OFFSET(Picture!H85,Info!$G$3,Info!$H$3)</f>
        <v>0</v>
      </c>
      <c s="24" t="e">
        <f t="shared" si="131"/>
        <v>#DIV/0!</v>
      </c>
      <c s="24" t="e">
        <f t="shared" si="132"/>
        <v>#DIV/0!</v>
      </c>
      <c s="24" t="e">
        <f t="shared" si="133"/>
        <v>#DIV/0!</v>
      </c>
      <c s="24" t="e">
        <f t="shared" si="134"/>
        <v>#DIV/0!</v>
      </c>
      <c s="61">
        <f>OFFSET(Picture!I85,Info!$G$3,Info!$H$3)</f>
        <v>0</v>
      </c>
      <c s="61">
        <f>OFFSET(Picture!J85,Info!$G$3,Info!$H$3)</f>
        <v>0</v>
      </c>
      <c s="24" t="e">
        <f t="shared" si="135"/>
        <v>#DIV/0!</v>
      </c>
      <c s="24" t="e">
        <f t="shared" si="136"/>
        <v>#DIV/0!</v>
      </c>
      <c s="24" t="e">
        <f t="shared" si="137"/>
        <v>#DIV/0!</v>
      </c>
      <c s="25" t="e">
        <f t="shared" si="138"/>
        <v>#DIV/0!</v>
      </c>
      <c s="15"/>
    </row>
    <row r="118" spans="1:26" ht="12" customHeight="1">
      <c r="A118" s="49" t="s">
        <v>12</v>
      </c>
      <c s="125">
        <f>Picture!B86</f>
        <v>0</v>
      </c>
      <c s="125">
        <f>OFFSET(Picture!C86,Info!$G$3,Info!$H$3)</f>
        <v>0</v>
      </c>
      <c s="125">
        <f>OFFSET(Picture!D86,Info!$G$3,Info!$H$3)</f>
        <v>0</v>
      </c>
      <c s="24" t="e">
        <f t="shared" si="123"/>
        <v>#DIV/0!</v>
      </c>
      <c s="24" t="e">
        <f t="shared" si="124"/>
        <v>#DIV/0!</v>
      </c>
      <c s="24" t="e">
        <f t="shared" si="125"/>
        <v>#DIV/0!</v>
      </c>
      <c s="24" t="e">
        <f t="shared" si="126"/>
        <v>#DIV/0!</v>
      </c>
      <c s="61">
        <f>OFFSET(Picture!E86,Info!$G$3,Info!$H$3)</f>
        <v>0</v>
      </c>
      <c s="61">
        <f>OFFSET(Picture!F86,Info!$G$3,Info!$H$3)</f>
        <v>0</v>
      </c>
      <c s="24" t="e">
        <f t="shared" si="127"/>
        <v>#DIV/0!</v>
      </c>
      <c s="24" t="e">
        <f t="shared" si="128"/>
        <v>#DIV/0!</v>
      </c>
      <c s="24" t="e">
        <f t="shared" si="129"/>
        <v>#DIV/0!</v>
      </c>
      <c s="36" t="e">
        <f t="shared" si="130"/>
        <v>#DIV/0!</v>
      </c>
      <c s="85">
        <f>OFFSET(Picture!G86,Info!$G$3,Info!$H$3)</f>
        <v>0</v>
      </c>
      <c s="85">
        <f>OFFSET(Picture!H86,Info!$G$3,Info!$H$3)</f>
        <v>0</v>
      </c>
      <c s="24" t="e">
        <f t="shared" si="131"/>
        <v>#DIV/0!</v>
      </c>
      <c s="24" t="e">
        <f t="shared" si="132"/>
        <v>#DIV/0!</v>
      </c>
      <c s="24" t="e">
        <f t="shared" si="133"/>
        <v>#DIV/0!</v>
      </c>
      <c s="24" t="e">
        <f t="shared" si="134"/>
        <v>#DIV/0!</v>
      </c>
      <c s="61">
        <f>OFFSET(Picture!I86,Info!$G$3,Info!$H$3)</f>
        <v>0</v>
      </c>
      <c s="61">
        <f>OFFSET(Picture!J86,Info!$G$3,Info!$H$3)</f>
        <v>0</v>
      </c>
      <c s="24" t="e">
        <f t="shared" si="135"/>
        <v>#DIV/0!</v>
      </c>
      <c s="24" t="e">
        <f t="shared" si="136"/>
        <v>#DIV/0!</v>
      </c>
      <c s="24" t="e">
        <f t="shared" si="137"/>
        <v>#DIV/0!</v>
      </c>
      <c s="25" t="e">
        <f t="shared" si="138"/>
        <v>#DIV/0!</v>
      </c>
    </row>
    <row r="119" spans="1:26" ht="12" customHeight="1">
      <c r="A119" s="49" t="s">
        <v>13</v>
      </c>
      <c s="125">
        <f>Picture!B87</f>
        <v>0</v>
      </c>
      <c s="125">
        <f>OFFSET(Picture!C87,Info!$G$3,Info!$H$3)</f>
        <v>0</v>
      </c>
      <c s="125">
        <f>OFFSET(Picture!D87,Info!$G$3,Info!$H$3)</f>
        <v>0</v>
      </c>
      <c s="24" t="e">
        <f t="shared" si="123"/>
        <v>#DIV/0!</v>
      </c>
      <c s="24" t="e">
        <f t="shared" si="124"/>
        <v>#DIV/0!</v>
      </c>
      <c s="24" t="e">
        <f t="shared" si="125"/>
        <v>#DIV/0!</v>
      </c>
      <c s="24" t="e">
        <f t="shared" si="126"/>
        <v>#DIV/0!</v>
      </c>
      <c s="61">
        <f>OFFSET(Picture!E87,Info!$G$3,Info!$H$3)</f>
        <v>0</v>
      </c>
      <c s="61">
        <f>OFFSET(Picture!F87,Info!$G$3,Info!$H$3)</f>
        <v>0</v>
      </c>
      <c s="24" t="e">
        <f t="shared" si="127"/>
        <v>#DIV/0!</v>
      </c>
      <c s="24" t="e">
        <f t="shared" si="128"/>
        <v>#DIV/0!</v>
      </c>
      <c s="24" t="e">
        <f t="shared" si="129"/>
        <v>#DIV/0!</v>
      </c>
      <c s="36" t="e">
        <f t="shared" si="130"/>
        <v>#DIV/0!</v>
      </c>
      <c s="85">
        <f>OFFSET(Picture!G87,Info!$G$3,Info!$H$3)</f>
        <v>0</v>
      </c>
      <c s="85">
        <f>OFFSET(Picture!H87,Info!$G$3,Info!$H$3)</f>
        <v>0</v>
      </c>
      <c s="24" t="e">
        <f t="shared" si="131"/>
        <v>#DIV/0!</v>
      </c>
      <c s="24" t="e">
        <f t="shared" si="132"/>
        <v>#DIV/0!</v>
      </c>
      <c s="24" t="e">
        <f t="shared" si="133"/>
        <v>#DIV/0!</v>
      </c>
      <c s="24" t="e">
        <f t="shared" si="134"/>
        <v>#DIV/0!</v>
      </c>
      <c s="61">
        <f>OFFSET(Picture!I87,Info!$G$3,Info!$H$3)</f>
        <v>0</v>
      </c>
      <c s="61">
        <f>OFFSET(Picture!J87,Info!$G$3,Info!$H$3)</f>
        <v>0</v>
      </c>
      <c s="24" t="e">
        <f t="shared" si="135"/>
        <v>#DIV/0!</v>
      </c>
      <c s="24" t="e">
        <f t="shared" si="136"/>
        <v>#DIV/0!</v>
      </c>
      <c s="24" t="e">
        <f t="shared" si="137"/>
        <v>#DIV/0!</v>
      </c>
      <c s="25" t="e">
        <f t="shared" si="138"/>
        <v>#DIV/0!</v>
      </c>
    </row>
    <row r="120" spans="1:26" ht="12" customHeight="1">
      <c r="A120" s="49" t="s">
        <v>102</v>
      </c>
      <c s="125">
        <f>Picture!B88</f>
        <v>0</v>
      </c>
      <c s="125">
        <f>OFFSET(Picture!C88,Info!$G$3,Info!$H$3)</f>
        <v>0</v>
      </c>
      <c s="125">
        <f>OFFSET(Picture!D88,Info!$G$3,Info!$H$3)</f>
        <v>0</v>
      </c>
      <c s="24" t="e">
        <f>(C120-D120)/D120*100</f>
        <v>#DIV/0!</v>
      </c>
      <c s="24" t="e">
        <f t="shared" si="124"/>
        <v>#DIV/0!</v>
      </c>
      <c s="24" t="e">
        <f t="shared" si="125"/>
        <v>#DIV/0!</v>
      </c>
      <c s="24" t="e">
        <f>F120-G120</f>
        <v>#DIV/0!</v>
      </c>
      <c s="61">
        <f>OFFSET(Picture!E88,Info!$G$3,Info!$H$3)</f>
        <v>0</v>
      </c>
      <c s="61">
        <f>OFFSET(Picture!F88,Info!$G$3,Info!$H$3)</f>
        <v>0</v>
      </c>
      <c s="24" t="e">
        <f>(I120-J120)/J120*100</f>
        <v>#DIV/0!</v>
      </c>
      <c s="24" t="e">
        <f t="shared" si="128"/>
        <v>#DIV/0!</v>
      </c>
      <c s="24" t="e">
        <f t="shared" si="129"/>
        <v>#DIV/0!</v>
      </c>
      <c s="36" t="e">
        <f>L120-M120</f>
        <v>#DIV/0!</v>
      </c>
      <c s="85">
        <f>OFFSET(Picture!G88,Info!$G$3,Info!$H$3)</f>
        <v>0</v>
      </c>
      <c s="85">
        <f>OFFSET(Picture!H88,Info!$G$3,Info!$H$3)</f>
        <v>0</v>
      </c>
      <c s="24" t="e">
        <f>(O120-P120)/P120*100</f>
        <v>#DIV/0!</v>
      </c>
      <c s="24" t="e">
        <f t="shared" si="132"/>
        <v>#DIV/0!</v>
      </c>
      <c s="24" t="e">
        <f t="shared" si="133"/>
        <v>#DIV/0!</v>
      </c>
      <c s="24" t="e">
        <f>R120-S120</f>
        <v>#DIV/0!</v>
      </c>
      <c s="61">
        <f>OFFSET(Picture!I88,Info!$G$3,Info!$H$3)</f>
        <v>0</v>
      </c>
      <c s="61">
        <f>OFFSET(Picture!J88,Info!$G$3,Info!$H$3)</f>
        <v>0</v>
      </c>
      <c s="24" t="e">
        <f>(U120-V120)/V120*100</f>
        <v>#DIV/0!</v>
      </c>
      <c s="24" t="e">
        <f t="shared" si="136"/>
        <v>#DIV/0!</v>
      </c>
      <c s="24" t="e">
        <f t="shared" si="137"/>
        <v>#DIV/0!</v>
      </c>
      <c s="25" t="e">
        <f>X120-Y120</f>
        <v>#DIV/0!</v>
      </c>
    </row>
    <row r="121" spans="1:26" ht="12" customHeight="1">
      <c r="A121" s="98" t="s">
        <v>19</v>
      </c>
      <c s="157" t="s">
        <v>78</v>
      </c>
      <c s="71">
        <f>C106-SUM(C108:C120)</f>
        <v>0</v>
      </c>
      <c s="71">
        <f>D106-SUM(D108:D120)</f>
        <v>0</v>
      </c>
      <c s="27" t="e">
        <f>(C121-D121)/D121*100</f>
        <v>#DIV/0!</v>
      </c>
      <c s="27" t="e">
        <f t="shared" si="124"/>
        <v>#DIV/0!</v>
      </c>
      <c s="27" t="e">
        <f t="shared" si="125"/>
        <v>#DIV/0!</v>
      </c>
      <c s="27" t="e">
        <f>F121-G121</f>
        <v>#DIV/0!</v>
      </c>
      <c s="26">
        <f>I106-SUM(I108:I120)</f>
        <v>0</v>
      </c>
      <c s="26">
        <f>J106-SUM(J108:J120)</f>
        <v>0</v>
      </c>
      <c s="27" t="e">
        <f>(I121-J121)/J121*100</f>
        <v>#DIV/0!</v>
      </c>
      <c s="27" t="e">
        <f t="shared" si="128"/>
        <v>#DIV/0!</v>
      </c>
      <c s="24" t="e">
        <f t="shared" si="129"/>
        <v>#DIV/0!</v>
      </c>
      <c s="36" t="e">
        <f>L121-M121</f>
        <v>#DIV/0!</v>
      </c>
      <c s="71">
        <f>O106-SUM(O108:O120)</f>
        <v>0</v>
      </c>
      <c s="71">
        <f>P106-SUM(P108:P120)</f>
        <v>0</v>
      </c>
      <c s="27" t="e">
        <f>(O121-P121)/P121*100</f>
        <v>#DIV/0!</v>
      </c>
      <c s="27" t="e">
        <f t="shared" si="132"/>
        <v>#DIV/0!</v>
      </c>
      <c s="27" t="e">
        <f t="shared" si="133"/>
        <v>#DIV/0!</v>
      </c>
      <c s="70" t="e">
        <f>R121-S121</f>
        <v>#DIV/0!</v>
      </c>
      <c s="71">
        <f>U106-SUM(U108:U120)</f>
        <v>0</v>
      </c>
      <c s="71">
        <f>V106-SUM(V108:V120)</f>
        <v>0</v>
      </c>
      <c s="24" t="e">
        <f>(U121-V121)/V121*100</f>
        <v>#DIV/0!</v>
      </c>
      <c s="24" t="e">
        <f t="shared" si="136"/>
        <v>#DIV/0!</v>
      </c>
      <c s="24" t="e">
        <f t="shared" si="137"/>
        <v>#DIV/0!</v>
      </c>
      <c s="25" t="e">
        <f>X121-Y121</f>
        <v>#DIV/0!</v>
      </c>
    </row>
    <row r="122" spans="1:14" ht="12" customHeight="1">
      <c r="A122" s="15"/>
      <c r="M122" s="115"/>
      <c s="115"/>
    </row>
    <row r="123" spans="1:27" ht="12" customHeight="1">
      <c r="A123" s="30" t="s">
        <v>148</v>
      </c>
      <c s="134"/>
      <c s="138"/>
      <c s="116"/>
      <c r="M123" s="115"/>
      <c s="115"/>
      <c r="T123" s="115"/>
      <c r="Z123" s="115"/>
      <c s="115"/>
    </row>
    <row r="124" spans="1:27" ht="12" customHeight="1">
      <c r="A124" s="99" t="s">
        <v>136</v>
      </c>
      <c s="168" t="s">
        <v>165</v>
      </c>
      <c s="153">
        <f>C126+C128</f>
        <v>0</v>
      </c>
      <c s="153">
        <f>D126+D128</f>
        <v>0</v>
      </c>
      <c s="24" t="e">
        <f t="shared" ref="E124:E129" si="139">(C124-D124)/D124*100</f>
        <v>#DIV/0!</v>
      </c>
      <c s="24" t="e">
        <f>C124/C$124*100</f>
        <v>#DIV/0!</v>
      </c>
      <c s="24" t="e">
        <f>D124/D$124*100</f>
        <v>#DIV/0!</v>
      </c>
      <c s="84" t="s">
        <v>16</v>
      </c>
      <c s="85">
        <f>I126+I128</f>
        <v>0</v>
      </c>
      <c s="85">
        <f>J126+J128</f>
        <v>0</v>
      </c>
      <c s="24" t="e">
        <f t="shared" ref="K124:K129" si="140">(I124-J124)/J124*100</f>
        <v>#DIV/0!</v>
      </c>
      <c s="24" t="e">
        <f>I124/I$124*100</f>
        <v>#DIV/0!</v>
      </c>
      <c s="24" t="e">
        <f>J124/J$124*100</f>
        <v>#DIV/0!</v>
      </c>
      <c s="40" t="s">
        <v>16</v>
      </c>
      <c s="61">
        <f>O126+O128</f>
        <v>0</v>
      </c>
      <c s="85">
        <f>P126+P128</f>
        <v>0</v>
      </c>
      <c s="24" t="e">
        <f t="shared" ref="Q124:Q129" si="141">(O124-P124)/P124*100</f>
        <v>#DIV/0!</v>
      </c>
      <c s="24" t="e">
        <f>O124/O$124*100</f>
        <v>#DIV/0!</v>
      </c>
      <c s="24" t="e">
        <f>P124/P$124*100</f>
        <v>#DIV/0!</v>
      </c>
      <c s="40" t="s">
        <v>16</v>
      </c>
      <c s="61">
        <f>U126+U128</f>
        <v>0</v>
      </c>
      <c s="61">
        <f>V126+V128</f>
        <v>0</v>
      </c>
      <c s="24" t="e">
        <f t="shared" ref="W124:W129" si="142">(U124-V124)/V124*100</f>
        <v>#DIV/0!</v>
      </c>
      <c s="24" t="e">
        <f>U124/U$124*100</f>
        <v>#DIV/0!</v>
      </c>
      <c s="24" t="e">
        <f>V124/V$124*100</f>
        <v>#DIV/0!</v>
      </c>
      <c s="40" t="s">
        <v>16</v>
      </c>
      <c s="115"/>
    </row>
    <row r="125" spans="1:27" ht="12" customHeight="1">
      <c r="A125" s="74" t="s">
        <v>137</v>
      </c>
      <c s="135" t="s">
        <v>166</v>
      </c>
      <c s="153">
        <f>C127+C129</f>
        <v>0</v>
      </c>
      <c s="153">
        <f>D127+D129</f>
        <v>0</v>
      </c>
      <c s="24" t="e">
        <f t="shared" si="139"/>
        <v>#DIV/0!</v>
      </c>
      <c s="24" t="e">
        <f>C125/C$124*100</f>
        <v>#DIV/0!</v>
      </c>
      <c s="24" t="e">
        <f>D125/D$124*100</f>
        <v>#DIV/0!</v>
      </c>
      <c s="36" t="e">
        <f>F125-G125</f>
        <v>#DIV/0!</v>
      </c>
      <c s="85">
        <f>I127+I129</f>
        <v>0</v>
      </c>
      <c s="85">
        <f>J127+J129</f>
        <v>0</v>
      </c>
      <c s="24" t="e">
        <f t="shared" si="140"/>
        <v>#DIV/0!</v>
      </c>
      <c s="24" t="e">
        <f>I125/I$124*100</f>
        <v>#DIV/0!</v>
      </c>
      <c s="24" t="e">
        <f>J125/J$124*100</f>
        <v>#DIV/0!</v>
      </c>
      <c s="24" t="e">
        <f>L125-M125</f>
        <v>#DIV/0!</v>
      </c>
      <c s="61">
        <f>O127+O129</f>
        <v>0</v>
      </c>
      <c s="85">
        <f>P127+P129</f>
        <v>0</v>
      </c>
      <c s="24" t="e">
        <f t="shared" si="141"/>
        <v>#DIV/0!</v>
      </c>
      <c s="24" t="e">
        <f>O125/O$124*100</f>
        <v>#DIV/0!</v>
      </c>
      <c s="24" t="e">
        <f>P125/P$124*100</f>
        <v>#DIV/0!</v>
      </c>
      <c s="24" t="e">
        <f>R125-S125</f>
        <v>#DIV/0!</v>
      </c>
      <c s="61">
        <f>U127+U129</f>
        <v>0</v>
      </c>
      <c s="61">
        <f>V127+V129</f>
        <v>0</v>
      </c>
      <c s="24" t="e">
        <f t="shared" si="142"/>
        <v>#DIV/0!</v>
      </c>
      <c s="24" t="e">
        <f>U125/U$124*100</f>
        <v>#DIV/0!</v>
      </c>
      <c s="24" t="e">
        <f>V125/V$124*100</f>
        <v>#DIV/0!</v>
      </c>
      <c s="24" t="e">
        <f>X125-Y125</f>
        <v>#DIV/0!</v>
      </c>
      <c s="115"/>
    </row>
    <row r="126" spans="1:27" ht="12" customHeight="1">
      <c r="A126" s="45" t="s">
        <v>40</v>
      </c>
      <c s="74">
        <f>TRIM(Picture!B89)</f>
      </c>
      <c s="85">
        <f>OFFSET(Picture!C89,Info!$G$3,Info!$H$3)</f>
        <v>0</v>
      </c>
      <c s="85">
        <f>OFFSET(Picture!D89,Info!$G$3,Info!$H$3)</f>
        <v>0</v>
      </c>
      <c s="24" t="e">
        <f t="shared" si="139"/>
        <v>#DIV/0!</v>
      </c>
      <c s="24" t="e">
        <f t="shared" ref="F126:G128" si="143">C126/C$126*100</f>
        <v>#DIV/0!</v>
      </c>
      <c s="24" t="e">
        <f t="shared" si="143"/>
        <v>#DIV/0!</v>
      </c>
      <c s="36" t="e">
        <f>F126-G126</f>
        <v>#DIV/0!</v>
      </c>
      <c s="85">
        <f>OFFSET(Picture!E89,Info!$G$3,Info!$H$3)</f>
        <v>0</v>
      </c>
      <c s="85">
        <f>OFFSET(Picture!F89,Info!$G$3,Info!$H$3)</f>
        <v>0</v>
      </c>
      <c s="24" t="e">
        <f t="shared" si="140"/>
        <v>#DIV/0!</v>
      </c>
      <c s="24" t="e">
        <f t="shared" ref="L126:M128" si="144">I126/I$126*100</f>
        <v>#DIV/0!</v>
      </c>
      <c s="24" t="e">
        <f t="shared" si="144"/>
        <v>#DIV/0!</v>
      </c>
      <c s="40" t="s">
        <v>16</v>
      </c>
      <c s="61">
        <f>OFFSET(Picture!G89,Info!$G$3,Info!$H$3)</f>
        <v>0</v>
      </c>
      <c s="85">
        <f>OFFSET(Picture!H89,Info!$G$3,Info!$H$3)</f>
        <v>0</v>
      </c>
      <c s="24" t="e">
        <f t="shared" si="141"/>
        <v>#DIV/0!</v>
      </c>
      <c s="24" t="e">
        <f t="shared" ref="R126:S128" si="145">O126/O$126*100</f>
        <v>#DIV/0!</v>
      </c>
      <c s="24" t="e">
        <f t="shared" si="145"/>
        <v>#DIV/0!</v>
      </c>
      <c s="40" t="s">
        <v>16</v>
      </c>
      <c s="61">
        <f>OFFSET(Picture!I89,Info!$G$3,Info!$H$3)</f>
        <v>0</v>
      </c>
      <c s="61">
        <f>OFFSET(Picture!J89,Info!$G$3,Info!$H$3)</f>
        <v>0</v>
      </c>
      <c s="24" t="e">
        <f t="shared" si="142"/>
        <v>#DIV/0!</v>
      </c>
      <c s="24" t="e">
        <f t="shared" ref="X126:Y128" si="146">U126/U$126*100</f>
        <v>#DIV/0!</v>
      </c>
      <c s="24" t="e">
        <f t="shared" si="146"/>
        <v>#DIV/0!</v>
      </c>
      <c s="40" t="s">
        <v>16</v>
      </c>
      <c s="115"/>
    </row>
    <row r="127" spans="1:27" ht="12" customHeight="1">
      <c r="A127" s="45" t="s">
        <v>138</v>
      </c>
      <c s="74">
        <f>TRIM(Picture!B90)</f>
      </c>
      <c s="85">
        <f>OFFSET(Picture!C90,Info!$G$3,Info!$H$3)</f>
        <v>0</v>
      </c>
      <c s="85">
        <f>OFFSET(Picture!D90,Info!$G$3,Info!$H$3)</f>
        <v>0</v>
      </c>
      <c s="24" t="e">
        <f t="shared" si="139"/>
        <v>#DIV/0!</v>
      </c>
      <c s="24" t="e">
        <f t="shared" si="143"/>
        <v>#DIV/0!</v>
      </c>
      <c s="24" t="e">
        <f t="shared" si="143"/>
        <v>#DIV/0!</v>
      </c>
      <c s="36" t="e">
        <f>F127-G127</f>
        <v>#DIV/0!</v>
      </c>
      <c s="85">
        <f>OFFSET(Picture!E90,Info!$G$3,Info!$H$3)</f>
        <v>0</v>
      </c>
      <c s="85">
        <f>OFFSET(Picture!F90,Info!$G$3,Info!$H$3)</f>
        <v>0</v>
      </c>
      <c s="24" t="e">
        <f t="shared" si="140"/>
        <v>#DIV/0!</v>
      </c>
      <c s="24" t="e">
        <f t="shared" si="144"/>
        <v>#DIV/0!</v>
      </c>
      <c s="24" t="e">
        <f t="shared" si="144"/>
        <v>#DIV/0!</v>
      </c>
      <c s="24" t="e">
        <f>L127-M127</f>
        <v>#DIV/0!</v>
      </c>
      <c s="61">
        <f>OFFSET(Picture!G90,Info!$G$3,Info!$H$3)</f>
        <v>0</v>
      </c>
      <c s="61">
        <f>OFFSET(Picture!H90,Info!$G$3,Info!$H$3)</f>
        <v>0</v>
      </c>
      <c s="24" t="e">
        <f t="shared" si="141"/>
        <v>#DIV/0!</v>
      </c>
      <c s="24" t="e">
        <f t="shared" si="145"/>
        <v>#DIV/0!</v>
      </c>
      <c s="24" t="e">
        <f t="shared" si="145"/>
        <v>#DIV/0!</v>
      </c>
      <c s="24" t="e">
        <f>R127-S127</f>
        <v>#DIV/0!</v>
      </c>
      <c s="61">
        <f>OFFSET(Picture!I90,Info!$G$3,Info!$H$3)</f>
        <v>0</v>
      </c>
      <c s="61">
        <f>OFFSET(Picture!J90,Info!$G$3,Info!$H$3)</f>
        <v>0</v>
      </c>
      <c s="24" t="e">
        <f t="shared" si="142"/>
        <v>#DIV/0!</v>
      </c>
      <c s="24" t="e">
        <f t="shared" si="146"/>
        <v>#DIV/0!</v>
      </c>
      <c s="24" t="e">
        <f t="shared" si="146"/>
        <v>#DIV/0!</v>
      </c>
      <c s="24" t="e">
        <f>X127-Y127</f>
        <v>#DIV/0!</v>
      </c>
      <c s="115"/>
    </row>
    <row r="128" spans="1:27" ht="12" customHeight="1">
      <c r="A128" s="45" t="s">
        <v>139</v>
      </c>
      <c s="74">
        <f>TRIM(Picture!B91)</f>
      </c>
      <c s="85">
        <f>OFFSET(Picture!C91,Info!$G$3,Info!$H$3)</f>
        <v>0</v>
      </c>
      <c s="85">
        <f>OFFSET(Picture!D91,Info!$G$3,Info!$H$3)</f>
        <v>0</v>
      </c>
      <c s="24" t="e">
        <f t="shared" si="139"/>
        <v>#DIV/0!</v>
      </c>
      <c s="24" t="e">
        <f t="shared" si="143"/>
        <v>#DIV/0!</v>
      </c>
      <c s="24" t="e">
        <f t="shared" si="143"/>
        <v>#DIV/0!</v>
      </c>
      <c s="36" t="e">
        <f>F128-G128</f>
        <v>#DIV/0!</v>
      </c>
      <c s="85">
        <f>OFFSET(Picture!E91,Info!$G$3,Info!$H$3)</f>
        <v>0</v>
      </c>
      <c s="85">
        <f>OFFSET(Picture!F91,Info!$G$3,Info!$H$3)</f>
        <v>0</v>
      </c>
      <c s="24" t="e">
        <f t="shared" si="140"/>
        <v>#DIV/0!</v>
      </c>
      <c s="24" t="e">
        <f t="shared" si="144"/>
        <v>#DIV/0!</v>
      </c>
      <c s="24" t="e">
        <f t="shared" si="144"/>
        <v>#DIV/0!</v>
      </c>
      <c s="40" t="s">
        <v>16</v>
      </c>
      <c s="61">
        <f>OFFSET(Picture!G91,Info!$G$3,Info!$H$3)</f>
        <v>0</v>
      </c>
      <c s="85">
        <f>OFFSET(Picture!H91,Info!$G$3,Info!$H$3)</f>
        <v>0</v>
      </c>
      <c s="24" t="e">
        <f t="shared" si="141"/>
        <v>#DIV/0!</v>
      </c>
      <c s="24" t="e">
        <f t="shared" si="145"/>
        <v>#DIV/0!</v>
      </c>
      <c s="24" t="e">
        <f t="shared" si="145"/>
        <v>#DIV/0!</v>
      </c>
      <c s="40" t="s">
        <v>16</v>
      </c>
      <c s="61">
        <f>OFFSET(Picture!I91,Info!$G$3,Info!$H$3)</f>
        <v>0</v>
      </c>
      <c s="61">
        <f>OFFSET(Picture!J91,Info!$G$3,Info!$H$3)</f>
        <v>0</v>
      </c>
      <c s="24" t="e">
        <f t="shared" si="142"/>
        <v>#DIV/0!</v>
      </c>
      <c s="24" t="e">
        <f t="shared" si="146"/>
        <v>#DIV/0!</v>
      </c>
      <c s="24" t="e">
        <f t="shared" si="146"/>
        <v>#DIV/0!</v>
      </c>
      <c s="40" t="s">
        <v>16</v>
      </c>
      <c s="115"/>
    </row>
    <row r="129" spans="1:27" ht="12" customHeight="1">
      <c r="A129" s="96" t="s">
        <v>140</v>
      </c>
      <c s="74">
        <f>TRIM(Picture!B92)</f>
      </c>
      <c s="85">
        <f>OFFSET(Picture!C92,Info!$G$3,Info!$H$3)</f>
        <v>0</v>
      </c>
      <c s="85">
        <f>OFFSET(Picture!D92,Info!$G$3,Info!$H$3)</f>
        <v>0</v>
      </c>
      <c s="24" t="e">
        <f t="shared" si="139"/>
        <v>#DIV/0!</v>
      </c>
      <c s="24" t="e">
        <f>C129/C$128*100</f>
        <v>#DIV/0!</v>
      </c>
      <c s="24" t="e">
        <f>D129/D$128*100</f>
        <v>#DIV/0!</v>
      </c>
      <c s="36" t="e">
        <f>F129-G129</f>
        <v>#DIV/0!</v>
      </c>
      <c s="85">
        <f>OFFSET(Picture!E92,Info!$G$3,Info!$H$3)</f>
        <v>0</v>
      </c>
      <c s="85">
        <f>OFFSET(Picture!F92,Info!$G$3,Info!$H$3)</f>
        <v>0</v>
      </c>
      <c s="24" t="e">
        <f t="shared" si="140"/>
        <v>#DIV/0!</v>
      </c>
      <c s="24" t="e">
        <f>I129/I$128*100</f>
        <v>#DIV/0!</v>
      </c>
      <c s="24" t="e">
        <f>J129/J$128*100</f>
        <v>#DIV/0!</v>
      </c>
      <c s="24" t="e">
        <f>L129-M129</f>
        <v>#DIV/0!</v>
      </c>
      <c s="61">
        <f>OFFSET(Picture!G92,Info!$G$3,Info!$H$3)</f>
        <v>0</v>
      </c>
      <c s="85">
        <f>OFFSET(Picture!H92,Info!$G$3,Info!$H$3)</f>
        <v>0</v>
      </c>
      <c s="24" t="e">
        <f t="shared" si="141"/>
        <v>#DIV/0!</v>
      </c>
      <c s="24" t="e">
        <f>O129/O$128*100</f>
        <v>#DIV/0!</v>
      </c>
      <c s="24" t="e">
        <f>P129/P$128*100</f>
        <v>#DIV/0!</v>
      </c>
      <c s="24" t="e">
        <f>R129-S129</f>
        <v>#DIV/0!</v>
      </c>
      <c s="61">
        <f>OFFSET(Picture!I92,Info!$G$3,Info!$H$3)</f>
        <v>0</v>
      </c>
      <c s="61">
        <f>OFFSET(Picture!J92,Info!$G$3,Info!$H$3)</f>
        <v>0</v>
      </c>
      <c s="24" t="e">
        <f t="shared" si="142"/>
        <v>#DIV/0!</v>
      </c>
      <c s="24" t="e">
        <f>U129/U$128*100</f>
        <v>#DIV/0!</v>
      </c>
      <c s="24" t="e">
        <f>V129/V$128*100</f>
        <v>#DIV/0!</v>
      </c>
      <c s="24" t="e">
        <f>X129-Y129</f>
        <v>#DIV/0!</v>
      </c>
      <c s="115"/>
    </row>
    <row r="130" spans="1:27" ht="12" customHeight="1">
      <c r="A130" s="115"/>
      <c s="135"/>
      <c s="85"/>
      <c s="85"/>
      <c s="24"/>
      <c s="24"/>
      <c s="24"/>
      <c s="36"/>
      <c s="85"/>
      <c s="85"/>
      <c s="24"/>
      <c s="24"/>
      <c s="24"/>
      <c s="24"/>
      <c s="61"/>
      <c s="85"/>
      <c s="24"/>
      <c s="24"/>
      <c s="24"/>
      <c s="24"/>
      <c s="61"/>
      <c s="61"/>
      <c s="24"/>
      <c s="24"/>
      <c s="24"/>
      <c s="40" t="s">
        <v>16</v>
      </c>
      <c s="115"/>
    </row>
    <row r="131" spans="1:27" ht="12" customHeight="1">
      <c r="A131" s="133" t="s">
        <v>147</v>
      </c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</row>
    <row r="132" spans="1:27" ht="12" customHeight="1">
      <c r="A132" s="129" t="s">
        <v>141</v>
      </c>
      <c s="153" t="s">
        <v>167</v>
      </c>
      <c s="153">
        <f>C134+C136</f>
        <v>0</v>
      </c>
      <c s="153">
        <f>D134+D136</f>
        <v>0</v>
      </c>
      <c s="24" t="e">
        <f t="shared" ref="E132:E137" si="147">(C132-D132)/D132*100</f>
        <v>#DIV/0!</v>
      </c>
      <c s="24" t="e">
        <f>C132/C$132*100</f>
        <v>#DIV/0!</v>
      </c>
      <c s="24" t="e">
        <f>D132/D$132*100</f>
        <v>#DIV/0!</v>
      </c>
      <c s="84" t="s">
        <v>16</v>
      </c>
      <c s="85">
        <f>I134+I136</f>
        <v>0</v>
      </c>
      <c s="85">
        <f>J134+J136</f>
        <v>0</v>
      </c>
      <c s="24" t="e">
        <f t="shared" ref="K132:K137" si="148">(I132-J132)/J132*100</f>
        <v>#DIV/0!</v>
      </c>
      <c s="24" t="e">
        <f>I132/I$132*100</f>
        <v>#DIV/0!</v>
      </c>
      <c s="24" t="e">
        <f>J132/J$132*100</f>
        <v>#DIV/0!</v>
      </c>
      <c s="40" t="s">
        <v>16</v>
      </c>
      <c s="61">
        <f>O134+O136</f>
        <v>0</v>
      </c>
      <c s="85">
        <f>P134+P136</f>
        <v>0</v>
      </c>
      <c s="24" t="e">
        <f t="shared" ref="Q132:Q137" si="149">(O132-P132)/P132*100</f>
        <v>#DIV/0!</v>
      </c>
      <c s="24" t="e">
        <f>O132/O$132*100</f>
        <v>#DIV/0!</v>
      </c>
      <c s="24" t="e">
        <f>P132/P$132*100</f>
        <v>#DIV/0!</v>
      </c>
      <c s="40" t="s">
        <v>16</v>
      </c>
      <c s="61">
        <f>U134+U136</f>
        <v>0</v>
      </c>
      <c s="61">
        <f>V134+V136</f>
        <v>0</v>
      </c>
      <c s="24" t="e">
        <f t="shared" ref="W132:W137" si="150">(U132-V132)/V132*100</f>
        <v>#DIV/0!</v>
      </c>
      <c s="24" t="e">
        <f>U132/U$132*100</f>
        <v>#DIV/0!</v>
      </c>
      <c s="24" t="e">
        <f>V132/V$132*100</f>
        <v>#DIV/0!</v>
      </c>
      <c s="40" t="s">
        <v>16</v>
      </c>
      <c s="115"/>
    </row>
    <row r="133" spans="1:27" ht="12" customHeight="1">
      <c r="A133" s="127" t="s">
        <v>142</v>
      </c>
      <c s="153" t="s">
        <v>168</v>
      </c>
      <c s="153">
        <f>C135+C137</f>
        <v>0</v>
      </c>
      <c s="153">
        <f>D135+D137</f>
        <v>0</v>
      </c>
      <c s="24" t="e">
        <f t="shared" si="147"/>
        <v>#DIV/0!</v>
      </c>
      <c s="24" t="e">
        <f>C133/C$132*100</f>
        <v>#DIV/0!</v>
      </c>
      <c s="24" t="e">
        <f>D133/D$132*100</f>
        <v>#DIV/0!</v>
      </c>
      <c s="36" t="e">
        <f>F133-G133</f>
        <v>#DIV/0!</v>
      </c>
      <c s="85">
        <f>I135+I137</f>
        <v>0</v>
      </c>
      <c s="85">
        <f>J135+J137</f>
        <v>0</v>
      </c>
      <c s="24" t="e">
        <f t="shared" si="148"/>
        <v>#DIV/0!</v>
      </c>
      <c s="24" t="e">
        <f>I133/I$132*100</f>
        <v>#DIV/0!</v>
      </c>
      <c s="24" t="e">
        <f>J133/J$132*100</f>
        <v>#DIV/0!</v>
      </c>
      <c s="24" t="e">
        <f>L133-M133</f>
        <v>#DIV/0!</v>
      </c>
      <c s="61">
        <f>O135+O137</f>
        <v>0</v>
      </c>
      <c s="85">
        <f>P135+P137</f>
        <v>0</v>
      </c>
      <c s="24" t="e">
        <f t="shared" si="149"/>
        <v>#DIV/0!</v>
      </c>
      <c s="24" t="e">
        <f>O133/O$132*100</f>
        <v>#DIV/0!</v>
      </c>
      <c s="24" t="e">
        <f>P133/P$132*100</f>
        <v>#DIV/0!</v>
      </c>
      <c s="24" t="e">
        <f>R133-S133</f>
        <v>#DIV/0!</v>
      </c>
      <c s="61">
        <f>U135+U137</f>
        <v>0</v>
      </c>
      <c s="61">
        <f>V135+V137</f>
        <v>0</v>
      </c>
      <c s="24" t="e">
        <f t="shared" si="150"/>
        <v>#DIV/0!</v>
      </c>
      <c s="24" t="e">
        <f>U133/U$132*100</f>
        <v>#DIV/0!</v>
      </c>
      <c s="24" t="e">
        <f>V133/V$132*100</f>
        <v>#DIV/0!</v>
      </c>
      <c s="24" t="e">
        <f>X133-Y133</f>
        <v>#DIV/0!</v>
      </c>
      <c s="115"/>
    </row>
    <row r="134" spans="1:27" ht="12" customHeight="1">
      <c r="A134" s="126" t="s">
        <v>143</v>
      </c>
      <c s="74" t="e">
        <f>TRIM(#REF!)</f>
        <v>#REF!</v>
      </c>
      <c s="85">
        <f>OFFSET(Picture!C93,Info!$G$3,Info!$H$3)</f>
        <v>0</v>
      </c>
      <c s="85">
        <f>OFFSET(Picture!D93,Info!$G$3,Info!$H$3)</f>
        <v>0</v>
      </c>
      <c s="24" t="e">
        <f t="shared" si="147"/>
        <v>#DIV/0!</v>
      </c>
      <c s="24" t="e">
        <f>C134/C$134*100</f>
        <v>#DIV/0!</v>
      </c>
      <c s="24" t="e">
        <f>D134/D$134*100</f>
        <v>#DIV/0!</v>
      </c>
      <c s="84" t="s">
        <v>16</v>
      </c>
      <c s="85">
        <f>OFFSET(Picture!E93,Info!$G$3,Info!$H$3)</f>
        <v>0</v>
      </c>
      <c s="85">
        <f>OFFSET(Picture!F93,Info!$G$3,Info!$H$3)</f>
        <v>0</v>
      </c>
      <c s="24" t="e">
        <f t="shared" si="148"/>
        <v>#DIV/0!</v>
      </c>
      <c s="24" t="e">
        <f>I134/I$134*100</f>
        <v>#DIV/0!</v>
      </c>
      <c s="24" t="e">
        <f>J134/J$134*100</f>
        <v>#DIV/0!</v>
      </c>
      <c s="40" t="s">
        <v>16</v>
      </c>
      <c s="85">
        <f>OFFSET(Picture!G93,Info!$G$3,Info!$H$3)</f>
        <v>0</v>
      </c>
      <c s="85">
        <f>OFFSET(Picture!H93,Info!$G$3,Info!$H$3)</f>
        <v>0</v>
      </c>
      <c s="24" t="e">
        <f t="shared" si="149"/>
        <v>#DIV/0!</v>
      </c>
      <c s="24" t="e">
        <f>O134/O$134*100</f>
        <v>#DIV/0!</v>
      </c>
      <c s="24" t="e">
        <f>P134/P$134*100</f>
        <v>#DIV/0!</v>
      </c>
      <c s="40" t="s">
        <v>16</v>
      </c>
      <c s="61">
        <f>OFFSET(Picture!I93,Info!$G$3,Info!$H$3)</f>
        <v>0</v>
      </c>
      <c s="61">
        <f>OFFSET(Picture!J93,Info!$G$3,Info!$H$3)</f>
        <v>0</v>
      </c>
      <c s="24" t="e">
        <f t="shared" si="150"/>
        <v>#DIV/0!</v>
      </c>
      <c s="24" t="e">
        <f>U134/U$134*100</f>
        <v>#DIV/0!</v>
      </c>
      <c s="24" t="e">
        <f>V134/V$134*100</f>
        <v>#DIV/0!</v>
      </c>
      <c s="40" t="s">
        <v>16</v>
      </c>
      <c s="115"/>
    </row>
    <row r="135" spans="1:27" ht="12" customHeight="1">
      <c r="A135" s="126" t="s">
        <v>144</v>
      </c>
      <c s="74">
        <f>TRIM(Picture!B93)</f>
      </c>
      <c s="85">
        <f>OFFSET(Picture!C94,Info!$G$3,Info!$H$3)</f>
        <v>0</v>
      </c>
      <c s="85">
        <f>OFFSET(Picture!D94,Info!$G$3,Info!$H$3)</f>
        <v>0</v>
      </c>
      <c s="24" t="e">
        <f t="shared" si="147"/>
        <v>#DIV/0!</v>
      </c>
      <c s="24" t="e">
        <f>C135/C$134*100</f>
        <v>#DIV/0!</v>
      </c>
      <c s="24" t="e">
        <f>D135/D$134*100</f>
        <v>#DIV/0!</v>
      </c>
      <c s="36" t="e">
        <f>F135-G135</f>
        <v>#DIV/0!</v>
      </c>
      <c s="85">
        <f>OFFSET(Picture!E94,Info!$G$3,Info!$H$3)</f>
        <v>0</v>
      </c>
      <c s="85">
        <f>OFFSET(Picture!F94,Info!$G$3,Info!$H$3)</f>
        <v>0</v>
      </c>
      <c s="24" t="e">
        <f t="shared" si="148"/>
        <v>#DIV/0!</v>
      </c>
      <c s="24" t="e">
        <f>I135/I$134*100</f>
        <v>#DIV/0!</v>
      </c>
      <c s="24" t="e">
        <f>J135/J$134*100</f>
        <v>#DIV/0!</v>
      </c>
      <c s="24" t="e">
        <f>L135-M135</f>
        <v>#DIV/0!</v>
      </c>
      <c s="85">
        <f>OFFSET(Picture!G94,Info!$G$3,Info!$H$3)</f>
        <v>0</v>
      </c>
      <c s="85">
        <f>OFFSET(Picture!H94,Info!$G$3,Info!$H$3)</f>
        <v>0</v>
      </c>
      <c s="24" t="e">
        <f t="shared" si="149"/>
        <v>#DIV/0!</v>
      </c>
      <c s="24" t="e">
        <f>O135/O$134*100</f>
        <v>#DIV/0!</v>
      </c>
      <c s="24" t="e">
        <f>P135/P$134*100</f>
        <v>#DIV/0!</v>
      </c>
      <c s="24" t="e">
        <f>R135-S135</f>
        <v>#DIV/0!</v>
      </c>
      <c s="61">
        <f>OFFSET(Picture!I94,Info!$G$3,Info!$H$3)</f>
        <v>0</v>
      </c>
      <c s="61">
        <f>OFFSET(Picture!J94,Info!$G$3,Info!$H$3)</f>
        <v>0</v>
      </c>
      <c s="24" t="e">
        <f t="shared" si="150"/>
        <v>#DIV/0!</v>
      </c>
      <c s="24" t="e">
        <f>U135/U$134*100</f>
        <v>#DIV/0!</v>
      </c>
      <c s="24" t="e">
        <f>V135/V$134*100</f>
        <v>#DIV/0!</v>
      </c>
      <c s="24" t="e">
        <f>X135-Y135</f>
        <v>#DIV/0!</v>
      </c>
      <c s="115"/>
    </row>
    <row r="136" spans="1:27" ht="12" customHeight="1">
      <c r="A136" s="126" t="s">
        <v>145</v>
      </c>
      <c s="74">
        <f>TRIM(Picture!B95)</f>
      </c>
      <c s="85">
        <f>OFFSET(Picture!C95,Info!$G$3,Info!$H$3)</f>
        <v>0</v>
      </c>
      <c s="85">
        <f>OFFSET(Picture!D95,Info!$G$3,Info!$H$3)</f>
        <v>0</v>
      </c>
      <c s="24" t="e">
        <f t="shared" si="147"/>
        <v>#DIV/0!</v>
      </c>
      <c s="24" t="e">
        <f>C136/C$136*100</f>
        <v>#DIV/0!</v>
      </c>
      <c s="24" t="e">
        <f>D136/D$136*100</f>
        <v>#DIV/0!</v>
      </c>
      <c s="84" t="s">
        <v>16</v>
      </c>
      <c s="85">
        <f>OFFSET(Picture!E95,Info!$G$3,Info!$H$3)</f>
        <v>0</v>
      </c>
      <c s="85">
        <f>OFFSET(Picture!F95,Info!$G$3,Info!$H$3)</f>
        <v>0</v>
      </c>
      <c s="24" t="e">
        <f t="shared" si="148"/>
        <v>#DIV/0!</v>
      </c>
      <c s="24" t="e">
        <f>I136/I$136*100</f>
        <v>#DIV/0!</v>
      </c>
      <c s="24" t="e">
        <f>J136/J$136*100</f>
        <v>#DIV/0!</v>
      </c>
      <c s="40" t="s">
        <v>16</v>
      </c>
      <c s="85">
        <f>OFFSET(Picture!G95,Info!$G$3,Info!$H$3)</f>
        <v>0</v>
      </c>
      <c s="85">
        <f>OFFSET(Picture!H95,Info!$G$3,Info!$H$3)</f>
        <v>0</v>
      </c>
      <c s="24" t="e">
        <f t="shared" si="149"/>
        <v>#DIV/0!</v>
      </c>
      <c s="24" t="e">
        <f>O136/O$136*100</f>
        <v>#DIV/0!</v>
      </c>
      <c s="24" t="e">
        <f>P136/P$136*100</f>
        <v>#DIV/0!</v>
      </c>
      <c s="40" t="s">
        <v>16</v>
      </c>
      <c s="61">
        <f>OFFSET(Picture!I95,Info!$G$3,Info!$H$3)</f>
        <v>0</v>
      </c>
      <c s="61">
        <f>OFFSET(Picture!J95,Info!$G$3,Info!$H$3)</f>
        <v>0</v>
      </c>
      <c s="24" t="e">
        <f t="shared" si="150"/>
        <v>#DIV/0!</v>
      </c>
      <c s="24" t="e">
        <f>U136/U$136*100</f>
        <v>#DIV/0!</v>
      </c>
      <c s="24" t="e">
        <f>V136/V$136*100</f>
        <v>#DIV/0!</v>
      </c>
      <c s="40" t="s">
        <v>16</v>
      </c>
      <c s="115"/>
    </row>
    <row r="137" spans="1:27" ht="12" customHeight="1">
      <c r="A137" s="128" t="s">
        <v>146</v>
      </c>
      <c s="74">
        <f>TRIM(Picture!B96)</f>
      </c>
      <c s="85">
        <f>OFFSET(Picture!C96,Info!$G$3,Info!$H$3)</f>
        <v>0</v>
      </c>
      <c s="85">
        <f>OFFSET(Picture!D96,Info!$G$3,Info!$H$3)</f>
        <v>0</v>
      </c>
      <c s="24" t="e">
        <f t="shared" si="147"/>
        <v>#DIV/0!</v>
      </c>
      <c s="24" t="e">
        <f>C137/C$136*100</f>
        <v>#DIV/0!</v>
      </c>
      <c s="24" t="e">
        <f>D137/D$136*100</f>
        <v>#DIV/0!</v>
      </c>
      <c s="36" t="e">
        <f>F137-G137</f>
        <v>#DIV/0!</v>
      </c>
      <c s="85">
        <f>OFFSET(Picture!E96,Info!$G$3,Info!$H$3)</f>
        <v>0</v>
      </c>
      <c s="85">
        <f>OFFSET(Picture!F96,Info!$G$3,Info!$H$3)</f>
        <v>0</v>
      </c>
      <c s="24" t="e">
        <f t="shared" si="148"/>
        <v>#DIV/0!</v>
      </c>
      <c s="24" t="e">
        <f>I137/I$136*100</f>
        <v>#DIV/0!</v>
      </c>
      <c s="24" t="e">
        <f>J137/J$136*100</f>
        <v>#DIV/0!</v>
      </c>
      <c s="24" t="e">
        <f>L137-M137</f>
        <v>#DIV/0!</v>
      </c>
      <c s="85">
        <f>OFFSET(Picture!G96,Info!$G$3,Info!$H$3)</f>
        <v>0</v>
      </c>
      <c s="85">
        <f>OFFSET(Picture!H96,Info!$G$3,Info!$H$3)</f>
        <v>0</v>
      </c>
      <c s="24" t="e">
        <f t="shared" si="149"/>
        <v>#DIV/0!</v>
      </c>
      <c s="24" t="e">
        <f>O137/O$136*100</f>
        <v>#DIV/0!</v>
      </c>
      <c s="24" t="e">
        <f>P137/P$136*100</f>
        <v>#DIV/0!</v>
      </c>
      <c s="24" t="e">
        <f>R137-S137</f>
        <v>#DIV/0!</v>
      </c>
      <c s="61">
        <f>OFFSET(Picture!I96,Info!$G$3,Info!$H$3)</f>
        <v>0</v>
      </c>
      <c s="61">
        <f>OFFSET(Picture!J96,Info!$G$3,Info!$H$3)</f>
        <v>0</v>
      </c>
      <c s="24" t="e">
        <f t="shared" si="150"/>
        <v>#DIV/0!</v>
      </c>
      <c s="24" t="e">
        <f>U137/U$136*100</f>
        <v>#DIV/0!</v>
      </c>
      <c s="24" t="e">
        <f>V137/V$136*100</f>
        <v>#DIV/0!</v>
      </c>
      <c s="24" t="e">
        <f>X137-Y137</f>
        <v>#DIV/0!</v>
      </c>
      <c s="115"/>
    </row>
    <row r="138" spans="13:27" ht="12" customHeight="1">
      <c r="M138" s="115"/>
      <c s="115"/>
      <c r="Z138" s="115"/>
      <c s="115"/>
    </row>
  </sheetData>
  <mergeCells count="8">
    <mergeCell ref="U5:W5"/>
    <mergeCell ref="X5:Z5"/>
    <mergeCell ref="C5:E5"/>
    <mergeCell ref="F5:H5"/>
    <mergeCell ref="I5:K5"/>
    <mergeCell ref="L5:N5"/>
    <mergeCell ref="O5:Q5"/>
    <mergeCell ref="R5:T5"/>
  </mergeCells>
  <printOptions/>
  <pageMargins left="0.25" right="0.25" top="0.25" bottom="0.25" header="0.3" footer="0.3"/>
  <pageSetup horizontalDpi="600" verticalDpi="600" orientation="portrait" scale="5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9"/>
  </sheetPr>
  <dimension ref="A1:AE5392"/>
  <sheetViews>
    <sheetView workbookViewId="0" topLeftCell="A1"/>
  </sheetViews>
  <sheetFormatPr defaultColWidth="9.16666666666667" defaultRowHeight="12.75"/>
  <cols>
    <col min="1" max="1" width="34.1666666666667" style="100" customWidth="1"/>
    <col min="2" max="10" width="9.33333333333333" style="100" customWidth="1"/>
    <col min="11" max="11" width="55" style="100" customWidth="1"/>
    <col min="12" max="12" width="46.1666666666667" style="100" customWidth="1"/>
    <col min="13" max="16" width="9.33333333333333" style="100" customWidth="1"/>
    <col min="17" max="17" width="45.3333333333333" style="100" customWidth="1"/>
    <col min="18" max="18" width="51" style="100" customWidth="1"/>
    <col min="19" max="19" width="9.33333333333333" style="100" customWidth="1"/>
    <col min="20" max="20" width="13.8333333333333" style="100" customWidth="1"/>
    <col min="21" max="21" width="14.1666666666667" style="100" customWidth="1"/>
    <col min="22" max="22" width="11.8333333333333" style="100" customWidth="1"/>
    <col min="23" max="26" width="9.33333333333333" style="100" customWidth="1"/>
    <col min="27" max="27" width="54.5" style="111" customWidth="1"/>
    <col min="28" max="28" width="52.8333333333333" style="217" customWidth="1"/>
    <col min="29" max="29" width="59.6666666666667" style="100" customWidth="1"/>
    <col min="30" max="16384" width="9.33333333333333" style="100" customWidth="1"/>
  </cols>
  <sheetData>
    <row r="1" spans="1:31" ht="12.75">
      <c r="A1" s="100">
        <v>1</v>
      </c>
      <c r="G1" s="101" t="s">
        <v>79</v>
      </c>
      <c s="101" t="s">
        <v>80</v>
      </c>
      <c r="J1" s="102"/>
      <c s="218">
        <f>Picture!A14</f>
        <v>0</v>
      </c>
      <c s="100">
        <v>1</v>
      </c>
      <c r="N1" s="103" t="s">
        <v>81</v>
      </c>
      <c s="103">
        <v>1</v>
      </c>
      <c r="Q1" s="219">
        <f>Picture!C3</f>
        <v>0</v>
      </c>
      <c s="100">
        <v>1</v>
      </c>
      <c r="T1" s="220" t="str">
        <f>LEFT(RIGHT(Q1,12),6)</f>
        <v>0</v>
      </c>
      <c r="V1" s="104">
        <f t="shared" ref="V1:V8" si="0">V2-7</f>
        <v>41280</v>
      </c>
      <c s="105">
        <v>1</v>
      </c>
      <c s="106">
        <v>1</v>
      </c>
      <c s="106" t="str">
        <f>"P"&amp;W1&amp;"W"&amp;X1</f>
        <v>P1W1</v>
      </c>
      <c r="AA1" s="250"/>
      <c s="155"/>
      <c s="108"/>
      <c r="AE1" s="102"/>
    </row>
    <row r="2" spans="2:31" ht="12.75">
      <c r="B2" s="100" t="s">
        <v>82</v>
      </c>
      <c s="100" t="s">
        <v>83</v>
      </c>
      <c s="100" t="s">
        <v>84</v>
      </c>
      <c s="100" t="s">
        <v>85</v>
      </c>
      <c r="G2" s="101"/>
      <c s="101"/>
      <c s="101"/>
      <c s="102"/>
      <c s="102"/>
      <c s="103">
        <f>OFFSET(K1,L1-1,0)</f>
        <v>0</v>
      </c>
      <c r="N2" s="103" t="s">
        <v>86</v>
      </c>
      <c s="103" t="str">
        <f>OFFSET(N1,O1-1,0)</f>
        <v>Dollars</v>
      </c>
      <c r="Q2" s="219">
        <f>Picture!E3</f>
        <v>0</v>
      </c>
      <c s="103">
        <f>OFFSET(Q1,R1-1,0)</f>
        <v>0</v>
      </c>
      <c r="T2" s="100" t="e">
        <f>VLOOKUP(DATEVALUE(T1),V:Y,4,FALSE)</f>
        <v>#VALUE!</v>
      </c>
      <c r="V2" s="104">
        <f t="shared" si="0"/>
        <v>41287</v>
      </c>
      <c s="106">
        <v>1</v>
      </c>
      <c s="106">
        <f>X1+1</f>
        <v>2</v>
      </c>
      <c s="106" t="str">
        <f t="shared" ref="Y2:Y65" si="1">"P"&amp;W2&amp;"W"&amp;X2</f>
        <v>P1W2</v>
      </c>
      <c r="AA2" s="107"/>
      <c s="155"/>
      <c s="108"/>
      <c r="AE2" s="102"/>
    </row>
    <row r="3" spans="1:29" ht="12.75">
      <c r="A3" s="100" t="s">
        <v>87</v>
      </c>
      <c s="100">
        <f>COUNTIFS(K:K,"&lt;&gt;-")-COUNTBLANK(K:K)</f>
        <v>1</v>
      </c>
      <c s="100">
        <v>92</v>
      </c>
      <c s="100">
        <v>4</v>
      </c>
      <c s="100">
        <v>2</v>
      </c>
      <c r="G3" s="100">
        <f>($L$1-1)*C3</f>
        <v>0</v>
      </c>
      <c s="100">
        <f>($O$1-1)*8</f>
        <v>0</v>
      </c>
      <c r="Q3" s="219">
        <f>Picture!G3</f>
        <v>0</v>
      </c>
      <c r="V3" s="104">
        <f t="shared" si="0"/>
        <v>41294</v>
      </c>
      <c s="106">
        <v>1</v>
      </c>
      <c s="106">
        <f>X2+1</f>
        <v>3</v>
      </c>
      <c s="106" t="str">
        <f t="shared" si="1"/>
        <v>P1W3</v>
      </c>
      <c r="AA3" s="107"/>
      <c s="155"/>
      <c s="108"/>
    </row>
    <row r="4" spans="1:29" ht="12.75">
      <c r="A4" s="100" t="s">
        <v>88</v>
      </c>
      <c s="100">
        <f>COUNTIFS(K:K,"&lt;&gt;-")-COUNTBLANK(K:K)</f>
        <v>1</v>
      </c>
      <c s="100">
        <v>62</v>
      </c>
      <c s="100">
        <v>4</v>
      </c>
      <c s="100">
        <v>2</v>
      </c>
      <c r="G4" s="100">
        <f>($L$1-1)*C4</f>
        <v>0</v>
      </c>
      <c s="100">
        <f>($O$1-1)*8</f>
        <v>0</v>
      </c>
      <c r="Q4" s="219">
        <f>Picture!I3</f>
        <v>0</v>
      </c>
      <c r="V4" s="104">
        <f t="shared" si="0"/>
        <v>41301</v>
      </c>
      <c s="106">
        <v>1</v>
      </c>
      <c s="106">
        <f>X3+1</f>
        <v>4</v>
      </c>
      <c s="106" t="str">
        <f t="shared" si="1"/>
        <v>P1W4</v>
      </c>
      <c r="AA4" s="107"/>
      <c s="155"/>
      <c s="108"/>
    </row>
    <row r="5" spans="1:29" ht="12.75">
      <c r="A5" s="100" t="s">
        <v>89</v>
      </c>
      <c s="100">
        <f>COUNTIFS(K:K,"&lt;&gt;-")-COUNTBLANK(K:K)</f>
        <v>1</v>
      </c>
      <c s="100">
        <v>131</v>
      </c>
      <c s="100">
        <v>4</v>
      </c>
      <c s="100">
        <v>2</v>
      </c>
      <c r="G5" s="100">
        <f>($L$1-1)*C5</f>
        <v>0</v>
      </c>
      <c s="100">
        <f>($O$1-1)*8</f>
        <v>0</v>
      </c>
      <c r="V5" s="104">
        <f t="shared" si="0"/>
        <v>41308</v>
      </c>
      <c s="106">
        <f>IF(W1+1=14,1,W1+1)</f>
        <v>2</v>
      </c>
      <c s="106">
        <f>X1</f>
        <v>1</v>
      </c>
      <c s="106" t="str">
        <f t="shared" si="1"/>
        <v>P2W1</v>
      </c>
      <c r="AA5" s="107"/>
      <c s="155"/>
      <c s="108"/>
    </row>
    <row r="6" spans="1:29" ht="12.75">
      <c r="A6" s="100" t="s">
        <v>90</v>
      </c>
      <c s="100">
        <v>5</v>
      </c>
      <c s="100">
        <v>131</v>
      </c>
      <c s="100">
        <v>4</v>
      </c>
      <c s="100">
        <v>2</v>
      </c>
      <c r="G6" s="100">
        <f>($L$1-1)*C6</f>
        <v>0</v>
      </c>
      <c s="100">
        <f>($R$1-1)*C5</f>
        <v>0</v>
      </c>
      <c r="V6" s="104">
        <f t="shared" si="0"/>
        <v>41315</v>
      </c>
      <c s="106">
        <f t="shared" ref="W6:W69" si="2">IF(W2+1=14,1,W2+1)</f>
        <v>2</v>
      </c>
      <c s="106">
        <f t="shared" ref="X6:X69" si="3">X2</f>
        <v>2</v>
      </c>
      <c s="106" t="str">
        <f t="shared" si="1"/>
        <v>P2W2</v>
      </c>
      <c r="AA6" s="107"/>
      <c s="155"/>
      <c s="108"/>
    </row>
    <row r="7" spans="1:29" ht="12.75">
      <c r="A7" s="101" t="s">
        <v>164</v>
      </c>
      <c s="100">
        <v>5</v>
      </c>
      <c s="100">
        <v>194</v>
      </c>
      <c s="100">
        <v>4</v>
      </c>
      <c s="100">
        <v>2</v>
      </c>
      <c r="G7" s="100">
        <f>($R$1-1)*C7</f>
        <v>0</v>
      </c>
      <c s="100">
        <f>($O$1-1)*8</f>
        <v>0</v>
      </c>
      <c r="S7" s="109"/>
      <c r="V7" s="104">
        <f t="shared" si="0"/>
        <v>41322</v>
      </c>
      <c s="106">
        <f t="shared" si="2"/>
        <v>2</v>
      </c>
      <c s="106">
        <f t="shared" si="3"/>
        <v>3</v>
      </c>
      <c s="106" t="str">
        <f t="shared" si="1"/>
        <v>P2W3</v>
      </c>
      <c r="AA7" s="107"/>
      <c s="155"/>
      <c s="108"/>
    </row>
    <row r="8" spans="1:29" ht="12.75">
      <c r="A8" s="101" t="s">
        <v>91</v>
      </c>
      <c s="100">
        <f>COUNTIFS(K:K,"&lt;&gt;-")-COUNTBLANK(K:K)</f>
        <v>1</v>
      </c>
      <c s="100">
        <v>194</v>
      </c>
      <c s="100">
        <v>4</v>
      </c>
      <c s="100">
        <v>2</v>
      </c>
      <c r="G8" s="100">
        <f>($L$1-1)*C8</f>
        <v>0</v>
      </c>
      <c s="100">
        <f>($O$1-1)*8</f>
        <v>0</v>
      </c>
      <c r="V8" s="104">
        <f t="shared" si="0"/>
        <v>41329</v>
      </c>
      <c s="106">
        <f t="shared" si="2"/>
        <v>2</v>
      </c>
      <c s="106">
        <f t="shared" si="3"/>
        <v>4</v>
      </c>
      <c s="106" t="str">
        <f t="shared" si="1"/>
        <v>P2W4</v>
      </c>
      <c r="AA8" s="107"/>
      <c s="155"/>
      <c s="108"/>
    </row>
    <row r="9" spans="1:29" ht="12.75">
      <c r="A9" s="100" t="s">
        <v>92</v>
      </c>
      <c s="100">
        <f>COUNTIFS(K:K,"&lt;&gt;-")-COUNTBLANK(K:K)</f>
        <v>1</v>
      </c>
      <c s="100">
        <v>141</v>
      </c>
      <c s="100">
        <v>4</v>
      </c>
      <c s="100">
        <v>2</v>
      </c>
      <c r="G9" s="100">
        <f>($L$1-1)*C9</f>
        <v>0</v>
      </c>
      <c s="100">
        <f>($O$1-1)*10</f>
        <v>0</v>
      </c>
      <c r="V9" s="104">
        <f>V10-7</f>
        <v>41336</v>
      </c>
      <c s="106">
        <f t="shared" si="2"/>
        <v>3</v>
      </c>
      <c s="106">
        <f t="shared" si="3"/>
        <v>1</v>
      </c>
      <c s="106" t="str">
        <f t="shared" si="1"/>
        <v>P3W1</v>
      </c>
      <c r="AA9" s="107"/>
      <c s="155"/>
      <c s="108"/>
    </row>
    <row r="10" spans="22:29" ht="12.75">
      <c r="V10" s="104">
        <v>41343</v>
      </c>
      <c s="106">
        <f t="shared" si="2"/>
        <v>3</v>
      </c>
      <c s="106">
        <f t="shared" si="3"/>
        <v>2</v>
      </c>
      <c s="106" t="str">
        <f t="shared" si="1"/>
        <v>P3W2</v>
      </c>
      <c r="AA10" s="107"/>
      <c s="155"/>
      <c s="108"/>
    </row>
    <row r="11" spans="22:29" ht="12.75">
      <c r="V11" s="104">
        <f>V10+7</f>
        <v>41350</v>
      </c>
      <c s="106">
        <f t="shared" si="2"/>
        <v>3</v>
      </c>
      <c s="106">
        <f t="shared" si="3"/>
        <v>3</v>
      </c>
      <c s="106" t="str">
        <f t="shared" si="1"/>
        <v>P3W3</v>
      </c>
      <c r="AA11" s="107"/>
      <c s="155"/>
      <c s="108"/>
    </row>
    <row r="12" spans="22:29" ht="12.75">
      <c r="V12" s="104">
        <f t="shared" ref="V12:V75" si="4">V11+7</f>
        <v>41357</v>
      </c>
      <c s="106">
        <f t="shared" si="2"/>
        <v>3</v>
      </c>
      <c s="106">
        <f t="shared" si="3"/>
        <v>4</v>
      </c>
      <c s="106" t="str">
        <f t="shared" si="1"/>
        <v>P3W4</v>
      </c>
      <c r="AA12" s="107"/>
      <c s="155"/>
      <c s="108"/>
    </row>
    <row r="13" spans="22:29" ht="12.75">
      <c r="V13" s="104">
        <f t="shared" si="4"/>
        <v>41364</v>
      </c>
      <c s="106">
        <f t="shared" si="2"/>
        <v>4</v>
      </c>
      <c s="106">
        <f t="shared" si="3"/>
        <v>1</v>
      </c>
      <c s="106" t="str">
        <f t="shared" si="1"/>
        <v>P4W1</v>
      </c>
      <c r="AA13" s="107"/>
      <c s="155"/>
      <c s="108"/>
    </row>
    <row r="14" spans="22:29" ht="12.75">
      <c r="V14" s="104">
        <f t="shared" si="4"/>
        <v>41371</v>
      </c>
      <c s="106">
        <f t="shared" si="2"/>
        <v>4</v>
      </c>
      <c s="106">
        <f t="shared" si="3"/>
        <v>2</v>
      </c>
      <c s="106" t="str">
        <f t="shared" si="1"/>
        <v>P4W2</v>
      </c>
      <c r="AA14" s="107"/>
      <c s="155"/>
      <c s="108"/>
    </row>
    <row r="15" spans="22:29" ht="12.75">
      <c r="V15" s="104">
        <f t="shared" si="4"/>
        <v>41378</v>
      </c>
      <c s="106">
        <f t="shared" si="2"/>
        <v>4</v>
      </c>
      <c s="106">
        <f t="shared" si="3"/>
        <v>3</v>
      </c>
      <c s="106" t="str">
        <f t="shared" si="1"/>
        <v>P4W3</v>
      </c>
      <c r="AA15" s="107"/>
      <c s="155"/>
      <c s="108"/>
    </row>
    <row r="16" spans="22:29" ht="12.75">
      <c r="V16" s="104">
        <f t="shared" si="4"/>
        <v>41385</v>
      </c>
      <c s="106">
        <f t="shared" si="2"/>
        <v>4</v>
      </c>
      <c s="106">
        <f t="shared" si="3"/>
        <v>4</v>
      </c>
      <c s="106" t="str">
        <f t="shared" si="1"/>
        <v>P4W4</v>
      </c>
      <c r="AA16" s="107"/>
      <c s="155"/>
      <c s="108"/>
    </row>
    <row r="17" spans="22:29" ht="12.75">
      <c r="V17" s="104">
        <f t="shared" si="4"/>
        <v>41392</v>
      </c>
      <c s="106">
        <f t="shared" si="2"/>
        <v>5</v>
      </c>
      <c s="106">
        <f t="shared" si="3"/>
        <v>1</v>
      </c>
      <c s="106" t="str">
        <f t="shared" si="1"/>
        <v>P5W1</v>
      </c>
      <c r="AA17" s="107"/>
      <c s="155"/>
      <c s="108"/>
    </row>
    <row r="18" spans="22:29" ht="12.75">
      <c r="V18" s="104">
        <f t="shared" si="4"/>
        <v>41399</v>
      </c>
      <c s="106">
        <f t="shared" si="2"/>
        <v>5</v>
      </c>
      <c s="106">
        <f t="shared" si="3"/>
        <v>2</v>
      </c>
      <c s="106" t="str">
        <f t="shared" si="1"/>
        <v>P5W2</v>
      </c>
      <c r="AA18" s="107"/>
      <c s="155"/>
      <c s="108"/>
    </row>
    <row r="19" spans="22:29" ht="12.75">
      <c r="V19" s="104">
        <f t="shared" si="4"/>
        <v>41406</v>
      </c>
      <c s="106">
        <f t="shared" si="2"/>
        <v>5</v>
      </c>
      <c s="106">
        <f t="shared" si="3"/>
        <v>3</v>
      </c>
      <c s="106" t="str">
        <f t="shared" si="1"/>
        <v>P5W3</v>
      </c>
      <c r="AA19" s="107"/>
      <c s="155"/>
      <c s="108"/>
    </row>
    <row r="20" spans="22:29" ht="12.75">
      <c r="V20" s="104">
        <f t="shared" si="4"/>
        <v>41413</v>
      </c>
      <c s="106">
        <f t="shared" si="2"/>
        <v>5</v>
      </c>
      <c s="106">
        <f t="shared" si="3"/>
        <v>4</v>
      </c>
      <c s="106" t="str">
        <f t="shared" si="1"/>
        <v>P5W4</v>
      </c>
      <c r="AA20" s="107"/>
      <c s="155"/>
      <c s="108"/>
    </row>
    <row r="21" spans="22:29" ht="12.75">
      <c r="V21" s="104">
        <f t="shared" si="4"/>
        <v>41420</v>
      </c>
      <c s="106">
        <f t="shared" si="2"/>
        <v>6</v>
      </c>
      <c s="106">
        <f t="shared" si="3"/>
        <v>1</v>
      </c>
      <c s="106" t="str">
        <f t="shared" si="1"/>
        <v>P6W1</v>
      </c>
      <c r="AA21" s="107"/>
      <c s="155"/>
      <c s="108"/>
    </row>
    <row r="22" spans="22:29" ht="12.75">
      <c r="V22" s="104">
        <f t="shared" si="4"/>
        <v>41427</v>
      </c>
      <c s="106">
        <f t="shared" si="2"/>
        <v>6</v>
      </c>
      <c s="106">
        <f t="shared" si="3"/>
        <v>2</v>
      </c>
      <c s="106" t="str">
        <f t="shared" si="1"/>
        <v>P6W2</v>
      </c>
      <c r="AA22" s="107"/>
      <c s="155"/>
      <c s="108"/>
    </row>
    <row r="23" spans="22:29" ht="12.75">
      <c r="V23" s="104">
        <f t="shared" si="4"/>
        <v>41434</v>
      </c>
      <c s="106">
        <f t="shared" si="2"/>
        <v>6</v>
      </c>
      <c s="106">
        <f t="shared" si="3"/>
        <v>3</v>
      </c>
      <c s="106" t="str">
        <f t="shared" si="1"/>
        <v>P6W3</v>
      </c>
      <c r="AA23" s="107"/>
      <c s="155"/>
      <c s="108"/>
    </row>
    <row r="24" spans="22:29" ht="12.75">
      <c r="V24" s="104">
        <f t="shared" si="4"/>
        <v>41441</v>
      </c>
      <c s="106">
        <f t="shared" si="2"/>
        <v>6</v>
      </c>
      <c s="106">
        <f t="shared" si="3"/>
        <v>4</v>
      </c>
      <c s="106" t="str">
        <f t="shared" si="1"/>
        <v>P6W4</v>
      </c>
      <c r="AA24" s="107"/>
      <c s="155"/>
      <c s="108"/>
    </row>
    <row r="25" spans="22:29" ht="12.75">
      <c r="V25" s="104">
        <f t="shared" si="4"/>
        <v>41448</v>
      </c>
      <c s="106">
        <f t="shared" si="2"/>
        <v>7</v>
      </c>
      <c s="106">
        <f t="shared" si="3"/>
        <v>1</v>
      </c>
      <c s="106" t="str">
        <f t="shared" si="1"/>
        <v>P7W1</v>
      </c>
      <c r="AA25" s="107"/>
      <c s="155"/>
      <c s="108"/>
    </row>
    <row r="26" spans="22:29" ht="12.75">
      <c r="V26" s="104">
        <f t="shared" si="4"/>
        <v>41455</v>
      </c>
      <c s="106">
        <f t="shared" si="2"/>
        <v>7</v>
      </c>
      <c s="106">
        <f t="shared" si="3"/>
        <v>2</v>
      </c>
      <c s="106" t="str">
        <f t="shared" si="1"/>
        <v>P7W2</v>
      </c>
      <c r="AA26" s="107"/>
      <c s="155"/>
      <c s="108"/>
    </row>
    <row r="27" spans="22:29" ht="12.75">
      <c r="V27" s="104">
        <f t="shared" si="4"/>
        <v>41462</v>
      </c>
      <c s="106">
        <f t="shared" si="2"/>
        <v>7</v>
      </c>
      <c s="106">
        <f t="shared" si="3"/>
        <v>3</v>
      </c>
      <c s="106" t="str">
        <f t="shared" si="1"/>
        <v>P7W3</v>
      </c>
      <c r="AA27" s="107"/>
      <c s="155"/>
      <c s="108"/>
    </row>
    <row r="28" spans="22:29" ht="12.75">
      <c r="V28" s="104">
        <f t="shared" si="4"/>
        <v>41469</v>
      </c>
      <c s="106">
        <f t="shared" si="2"/>
        <v>7</v>
      </c>
      <c s="106">
        <f t="shared" si="3"/>
        <v>4</v>
      </c>
      <c s="106" t="str">
        <f t="shared" si="1"/>
        <v>P7W4</v>
      </c>
      <c r="AA28" s="107"/>
      <c s="155"/>
      <c s="108"/>
    </row>
    <row r="29" spans="22:29" ht="12.75">
      <c r="V29" s="104">
        <f t="shared" si="4"/>
        <v>41476</v>
      </c>
      <c s="106">
        <f t="shared" si="2"/>
        <v>8</v>
      </c>
      <c s="106">
        <f t="shared" si="3"/>
        <v>1</v>
      </c>
      <c s="106" t="str">
        <f t="shared" si="1"/>
        <v>P8W1</v>
      </c>
      <c r="AA29" s="107"/>
      <c s="155"/>
      <c s="108"/>
    </row>
    <row r="30" spans="22:29" ht="12.75">
      <c r="V30" s="104">
        <f t="shared" si="4"/>
        <v>41483</v>
      </c>
      <c s="106">
        <f t="shared" si="2"/>
        <v>8</v>
      </c>
      <c s="106">
        <f t="shared" si="3"/>
        <v>2</v>
      </c>
      <c s="106" t="str">
        <f t="shared" si="1"/>
        <v>P8W2</v>
      </c>
      <c r="AA30" s="107"/>
      <c s="155"/>
      <c s="108"/>
    </row>
    <row r="31" spans="22:29" ht="12.75">
      <c r="V31" s="104">
        <f t="shared" si="4"/>
        <v>41490</v>
      </c>
      <c s="106">
        <f t="shared" si="2"/>
        <v>8</v>
      </c>
      <c s="106">
        <f t="shared" si="3"/>
        <v>3</v>
      </c>
      <c s="106" t="str">
        <f t="shared" si="1"/>
        <v>P8W3</v>
      </c>
      <c r="AA31" s="107"/>
      <c s="155"/>
      <c s="108"/>
    </row>
    <row r="32" spans="22:29" ht="12.75">
      <c r="V32" s="104">
        <f t="shared" si="4"/>
        <v>41497</v>
      </c>
      <c s="106">
        <f t="shared" si="2"/>
        <v>8</v>
      </c>
      <c s="106">
        <f t="shared" si="3"/>
        <v>4</v>
      </c>
      <c s="106" t="str">
        <f t="shared" si="1"/>
        <v>P8W4</v>
      </c>
      <c r="AA32" s="107"/>
      <c s="155"/>
      <c s="108"/>
    </row>
    <row r="33" spans="22:29" ht="12.75">
      <c r="V33" s="104">
        <f t="shared" si="4"/>
        <v>41504</v>
      </c>
      <c s="106">
        <f t="shared" si="2"/>
        <v>9</v>
      </c>
      <c s="106">
        <f t="shared" si="3"/>
        <v>1</v>
      </c>
      <c s="106" t="str">
        <f t="shared" si="1"/>
        <v>P9W1</v>
      </c>
      <c r="AA33" s="107"/>
      <c s="155"/>
      <c s="108"/>
    </row>
    <row r="34" spans="22:29" ht="12.75">
      <c r="V34" s="104">
        <f t="shared" si="4"/>
        <v>41511</v>
      </c>
      <c s="106">
        <f t="shared" si="2"/>
        <v>9</v>
      </c>
      <c s="106">
        <f t="shared" si="3"/>
        <v>2</v>
      </c>
      <c s="106" t="str">
        <f t="shared" si="1"/>
        <v>P9W2</v>
      </c>
      <c r="AA34" s="107"/>
      <c s="155"/>
      <c s="108"/>
    </row>
    <row r="35" spans="22:29" ht="12.75">
      <c r="V35" s="104">
        <f t="shared" si="4"/>
        <v>41518</v>
      </c>
      <c s="106">
        <f t="shared" si="2"/>
        <v>9</v>
      </c>
      <c s="106">
        <f t="shared" si="3"/>
        <v>3</v>
      </c>
      <c s="106" t="str">
        <f t="shared" si="1"/>
        <v>P9W3</v>
      </c>
      <c r="AA35" s="107"/>
      <c s="155"/>
      <c s="108"/>
    </row>
    <row r="36" spans="22:29" ht="12.75">
      <c r="V36" s="104">
        <f t="shared" si="4"/>
        <v>41525</v>
      </c>
      <c s="106">
        <f t="shared" si="2"/>
        <v>9</v>
      </c>
      <c s="106">
        <f t="shared" si="3"/>
        <v>4</v>
      </c>
      <c s="106" t="str">
        <f t="shared" si="1"/>
        <v>P9W4</v>
      </c>
      <c r="AA36" s="107"/>
      <c s="155"/>
      <c s="108"/>
    </row>
    <row r="37" spans="22:29" ht="12.75">
      <c r="V37" s="104">
        <f t="shared" si="4"/>
        <v>41532</v>
      </c>
      <c s="106">
        <f t="shared" si="2"/>
        <v>10</v>
      </c>
      <c s="106">
        <f t="shared" si="3"/>
        <v>1</v>
      </c>
      <c s="106" t="str">
        <f t="shared" si="1"/>
        <v>P10W1</v>
      </c>
      <c r="AA37" s="107"/>
      <c s="155"/>
      <c s="108"/>
    </row>
    <row r="38" spans="22:29" ht="12.75">
      <c r="V38" s="104">
        <f t="shared" si="4"/>
        <v>41539</v>
      </c>
      <c s="106">
        <f t="shared" si="2"/>
        <v>10</v>
      </c>
      <c s="106">
        <f t="shared" si="3"/>
        <v>2</v>
      </c>
      <c s="106" t="str">
        <f t="shared" si="1"/>
        <v>P10W2</v>
      </c>
      <c r="AA38" s="107"/>
      <c s="155"/>
      <c s="108"/>
    </row>
    <row r="39" spans="22:29" ht="12.75">
      <c r="V39" s="104">
        <f t="shared" si="4"/>
        <v>41546</v>
      </c>
      <c s="106">
        <f t="shared" si="2"/>
        <v>10</v>
      </c>
      <c s="106">
        <f t="shared" si="3"/>
        <v>3</v>
      </c>
      <c s="106" t="str">
        <f t="shared" si="1"/>
        <v>P10W3</v>
      </c>
      <c r="AA39" s="107"/>
      <c s="155"/>
      <c s="108"/>
    </row>
    <row r="40" spans="22:29" ht="12.75">
      <c r="V40" s="104">
        <f t="shared" si="4"/>
        <v>41553</v>
      </c>
      <c s="106">
        <f t="shared" si="2"/>
        <v>10</v>
      </c>
      <c s="106">
        <f t="shared" si="3"/>
        <v>4</v>
      </c>
      <c s="106" t="str">
        <f t="shared" si="1"/>
        <v>P10W4</v>
      </c>
      <c r="AA40" s="107"/>
      <c s="155"/>
      <c s="108"/>
    </row>
    <row r="41" spans="22:29" ht="12.75">
      <c r="V41" s="104">
        <f t="shared" si="4"/>
        <v>41560</v>
      </c>
      <c s="106">
        <f t="shared" si="2"/>
        <v>11</v>
      </c>
      <c s="106">
        <f t="shared" si="3"/>
        <v>1</v>
      </c>
      <c s="106" t="str">
        <f t="shared" si="1"/>
        <v>P11W1</v>
      </c>
      <c r="AA41" s="107"/>
      <c s="155"/>
      <c s="108"/>
    </row>
    <row r="42" spans="22:29" ht="12.75">
      <c r="V42" s="104">
        <f t="shared" si="4"/>
        <v>41567</v>
      </c>
      <c s="106">
        <f t="shared" si="2"/>
        <v>11</v>
      </c>
      <c s="106">
        <f t="shared" si="3"/>
        <v>2</v>
      </c>
      <c s="106" t="str">
        <f t="shared" si="1"/>
        <v>P11W2</v>
      </c>
      <c r="AA42" s="107"/>
      <c s="155"/>
      <c s="108"/>
    </row>
    <row r="43" spans="22:29" ht="12.75">
      <c r="V43" s="104">
        <f t="shared" si="4"/>
        <v>41574</v>
      </c>
      <c s="106">
        <f t="shared" si="2"/>
        <v>11</v>
      </c>
      <c s="106">
        <f t="shared" si="3"/>
        <v>3</v>
      </c>
      <c s="106" t="str">
        <f t="shared" si="1"/>
        <v>P11W3</v>
      </c>
      <c r="AA43" s="107"/>
      <c s="155"/>
      <c s="108"/>
    </row>
    <row r="44" spans="10:31" ht="12.75">
      <c r="J44" s="110"/>
      <c s="110"/>
      <c r="V44" s="104">
        <f t="shared" si="4"/>
        <v>41581</v>
      </c>
      <c s="106">
        <f t="shared" si="2"/>
        <v>11</v>
      </c>
      <c s="106">
        <f t="shared" si="3"/>
        <v>4</v>
      </c>
      <c s="106" t="str">
        <f t="shared" si="1"/>
        <v>P11W4</v>
      </c>
      <c r="AA44" s="107"/>
      <c s="155"/>
      <c s="108"/>
      <c r="AE44" s="110"/>
    </row>
    <row r="45" spans="22:29" ht="12.75">
      <c r="V45" s="104">
        <f t="shared" si="4"/>
        <v>41588</v>
      </c>
      <c s="106">
        <f t="shared" si="2"/>
        <v>12</v>
      </c>
      <c s="106">
        <f t="shared" si="3"/>
        <v>1</v>
      </c>
      <c s="106" t="str">
        <f t="shared" si="1"/>
        <v>P12W1</v>
      </c>
      <c r="AA45" s="107"/>
      <c s="155"/>
      <c s="108"/>
    </row>
    <row r="46" spans="22:29" ht="12.75">
      <c r="V46" s="104">
        <f t="shared" si="4"/>
        <v>41595</v>
      </c>
      <c s="106">
        <f t="shared" si="2"/>
        <v>12</v>
      </c>
      <c s="106">
        <f t="shared" si="3"/>
        <v>2</v>
      </c>
      <c s="106" t="str">
        <f t="shared" si="1"/>
        <v>P12W2</v>
      </c>
      <c r="AA46" s="107"/>
      <c s="155"/>
      <c s="108"/>
    </row>
    <row r="47" spans="22:29" ht="12.75">
      <c r="V47" s="104">
        <f t="shared" si="4"/>
        <v>41602</v>
      </c>
      <c s="106">
        <f t="shared" si="2"/>
        <v>12</v>
      </c>
      <c s="106">
        <f t="shared" si="3"/>
        <v>3</v>
      </c>
      <c s="106" t="str">
        <f t="shared" si="1"/>
        <v>P12W3</v>
      </c>
      <c r="AA47" s="107"/>
      <c s="155"/>
      <c s="108"/>
    </row>
    <row r="48" spans="22:29" ht="12.75">
      <c r="V48" s="104">
        <f t="shared" si="4"/>
        <v>41609</v>
      </c>
      <c s="106">
        <f t="shared" si="2"/>
        <v>12</v>
      </c>
      <c s="106">
        <f t="shared" si="3"/>
        <v>4</v>
      </c>
      <c s="106" t="str">
        <f t="shared" si="1"/>
        <v>P12W4</v>
      </c>
      <c r="AA48" s="107"/>
      <c s="155"/>
      <c s="108"/>
    </row>
    <row r="49" spans="22:29" ht="12.75">
      <c r="V49" s="104">
        <f t="shared" si="4"/>
        <v>41616</v>
      </c>
      <c s="106">
        <f t="shared" si="2"/>
        <v>13</v>
      </c>
      <c s="106">
        <f t="shared" si="3"/>
        <v>1</v>
      </c>
      <c s="106" t="str">
        <f t="shared" si="1"/>
        <v>P13W1</v>
      </c>
      <c r="AA49" s="107"/>
      <c s="155"/>
      <c s="108"/>
    </row>
    <row r="50" spans="22:29" ht="12.75">
      <c r="V50" s="104">
        <f t="shared" si="4"/>
        <v>41623</v>
      </c>
      <c s="106">
        <f t="shared" si="2"/>
        <v>13</v>
      </c>
      <c s="106">
        <f t="shared" si="3"/>
        <v>2</v>
      </c>
      <c s="106" t="str">
        <f t="shared" si="1"/>
        <v>P13W2</v>
      </c>
      <c r="AA50" s="107"/>
      <c s="155"/>
      <c s="108"/>
    </row>
    <row r="51" spans="22:29" ht="12.75">
      <c r="V51" s="104">
        <f t="shared" si="4"/>
        <v>41630</v>
      </c>
      <c s="106">
        <f t="shared" si="2"/>
        <v>13</v>
      </c>
      <c s="106">
        <f t="shared" si="3"/>
        <v>3</v>
      </c>
      <c s="106" t="str">
        <f t="shared" si="1"/>
        <v>P13W3</v>
      </c>
      <c r="AA51" s="107"/>
      <c s="155"/>
      <c s="108"/>
    </row>
    <row r="52" spans="22:29" ht="12.75">
      <c r="V52" s="104">
        <f t="shared" si="4"/>
        <v>41637</v>
      </c>
      <c s="106">
        <f t="shared" si="2"/>
        <v>13</v>
      </c>
      <c s="106">
        <f t="shared" si="3"/>
        <v>4</v>
      </c>
      <c s="106" t="str">
        <f t="shared" si="1"/>
        <v>P13W4</v>
      </c>
      <c r="AA52" s="107"/>
      <c s="155"/>
      <c s="108"/>
    </row>
    <row r="53" spans="22:29" ht="12.75">
      <c r="V53" s="104">
        <f t="shared" si="4"/>
        <v>41644</v>
      </c>
      <c s="106">
        <f t="shared" si="2"/>
        <v>1</v>
      </c>
      <c s="106">
        <f t="shared" si="3"/>
        <v>1</v>
      </c>
      <c s="106" t="str">
        <f t="shared" si="1"/>
        <v>P1W1</v>
      </c>
      <c r="AA53" s="107"/>
      <c s="155"/>
      <c s="108"/>
    </row>
    <row r="54" spans="22:29" ht="12.75">
      <c r="V54" s="104">
        <f t="shared" si="4"/>
        <v>41651</v>
      </c>
      <c s="106">
        <f t="shared" si="2"/>
        <v>1</v>
      </c>
      <c s="106">
        <f t="shared" si="3"/>
        <v>2</v>
      </c>
      <c s="106" t="str">
        <f t="shared" si="1"/>
        <v>P1W2</v>
      </c>
      <c r="AA54" s="107"/>
      <c s="155"/>
      <c s="108"/>
    </row>
    <row r="55" spans="22:29" ht="12.75">
      <c r="V55" s="104">
        <f t="shared" si="4"/>
        <v>41658</v>
      </c>
      <c s="106">
        <f t="shared" si="2"/>
        <v>1</v>
      </c>
      <c s="106">
        <f t="shared" si="3"/>
        <v>3</v>
      </c>
      <c s="106" t="str">
        <f t="shared" si="1"/>
        <v>P1W3</v>
      </c>
      <c r="AA55" s="107"/>
      <c s="155"/>
      <c s="108"/>
    </row>
    <row r="56" spans="22:29" ht="12.75">
      <c r="V56" s="104">
        <f t="shared" si="4"/>
        <v>41665</v>
      </c>
      <c s="106">
        <f t="shared" si="2"/>
        <v>1</v>
      </c>
      <c s="106">
        <f t="shared" si="3"/>
        <v>4</v>
      </c>
      <c s="106" t="str">
        <f t="shared" si="1"/>
        <v>P1W4</v>
      </c>
      <c r="AA56" s="107"/>
      <c s="155"/>
      <c s="108"/>
    </row>
    <row r="57" spans="22:29" ht="12.75">
      <c r="V57" s="104">
        <f t="shared" si="4"/>
        <v>41672</v>
      </c>
      <c s="106">
        <f t="shared" si="2"/>
        <v>2</v>
      </c>
      <c s="106">
        <f t="shared" si="3"/>
        <v>1</v>
      </c>
      <c s="106" t="str">
        <f t="shared" si="1"/>
        <v>P2W1</v>
      </c>
      <c r="AA57" s="107"/>
      <c s="155"/>
      <c s="108"/>
    </row>
    <row r="58" spans="22:29" ht="12.75">
      <c r="V58" s="104">
        <f t="shared" si="4"/>
        <v>41679</v>
      </c>
      <c s="106">
        <f t="shared" si="2"/>
        <v>2</v>
      </c>
      <c s="106">
        <f t="shared" si="3"/>
        <v>2</v>
      </c>
      <c s="106" t="str">
        <f t="shared" si="1"/>
        <v>P2W2</v>
      </c>
      <c r="AA58" s="107"/>
      <c s="155"/>
      <c s="108"/>
    </row>
    <row r="59" spans="11:29" ht="12.75">
      <c r="K59"/>
      <c r="V59" s="104">
        <f t="shared" si="4"/>
        <v>41686</v>
      </c>
      <c s="106">
        <f t="shared" si="2"/>
        <v>2</v>
      </c>
      <c s="106">
        <f t="shared" si="3"/>
        <v>3</v>
      </c>
      <c s="106" t="str">
        <f t="shared" si="1"/>
        <v>P2W3</v>
      </c>
      <c r="AA59" s="107"/>
      <c/>
      <c s="108" t="str">
        <f t="shared" ref="AC59:AC65" si="5">IF(AB59&lt;&gt;"",TRIM(AB59),"-")</f>
        <v>-</v>
      </c>
    </row>
    <row r="60" spans="11:29" ht="12.75">
      <c r="K60"/>
      <c r="V60" s="104">
        <f t="shared" si="4"/>
        <v>41693</v>
      </c>
      <c s="106">
        <f t="shared" si="2"/>
        <v>2</v>
      </c>
      <c s="106">
        <f t="shared" si="3"/>
        <v>4</v>
      </c>
      <c s="106" t="str">
        <f t="shared" si="1"/>
        <v>P2W4</v>
      </c>
      <c r="AA60" s="107"/>
      <c/>
      <c s="108" t="str">
        <f t="shared" si="5"/>
        <v>-</v>
      </c>
    </row>
    <row r="61" spans="11:29" ht="12.75">
      <c r="K61"/>
      <c r="V61" s="104">
        <f t="shared" si="4"/>
        <v>41700</v>
      </c>
      <c s="106">
        <f t="shared" si="2"/>
        <v>3</v>
      </c>
      <c s="106">
        <f t="shared" si="3"/>
        <v>1</v>
      </c>
      <c s="106" t="str">
        <f t="shared" si="1"/>
        <v>P3W1</v>
      </c>
      <c r="AA61" s="107"/>
      <c/>
      <c s="108" t="str">
        <f t="shared" si="5"/>
        <v>-</v>
      </c>
    </row>
    <row r="62" spans="11:29" ht="12.75">
      <c r="K62"/>
      <c r="V62" s="104">
        <f t="shared" si="4"/>
        <v>41707</v>
      </c>
      <c s="106">
        <f t="shared" si="2"/>
        <v>3</v>
      </c>
      <c s="106">
        <f t="shared" si="3"/>
        <v>2</v>
      </c>
      <c s="106" t="str">
        <f t="shared" si="1"/>
        <v>P3W2</v>
      </c>
      <c r="AA62" s="107"/>
      <c/>
      <c s="108" t="str">
        <f t="shared" si="5"/>
        <v>-</v>
      </c>
    </row>
    <row r="63" spans="11:29" ht="12.75">
      <c r="K63"/>
      <c r="V63" s="104">
        <f t="shared" si="4"/>
        <v>41714</v>
      </c>
      <c s="106">
        <f t="shared" si="2"/>
        <v>3</v>
      </c>
      <c s="106">
        <f t="shared" si="3"/>
        <v>3</v>
      </c>
      <c s="106" t="str">
        <f t="shared" si="1"/>
        <v>P3W3</v>
      </c>
      <c r="AA63" s="107"/>
      <c/>
      <c s="108" t="str">
        <f t="shared" si="5"/>
        <v>-</v>
      </c>
    </row>
    <row r="64" spans="11:29" ht="12.75">
      <c r="K64"/>
      <c r="V64" s="104">
        <f t="shared" si="4"/>
        <v>41721</v>
      </c>
      <c s="106">
        <f t="shared" si="2"/>
        <v>3</v>
      </c>
      <c s="106">
        <f t="shared" si="3"/>
        <v>4</v>
      </c>
      <c s="106" t="str">
        <f t="shared" si="1"/>
        <v>P3W4</v>
      </c>
      <c r="AA64" s="107"/>
      <c/>
      <c s="108" t="str">
        <f t="shared" si="5"/>
        <v>-</v>
      </c>
    </row>
    <row r="65" spans="11:29" ht="12.75">
      <c r="K65"/>
      <c r="V65" s="104">
        <f t="shared" si="4"/>
        <v>41728</v>
      </c>
      <c s="106">
        <f t="shared" si="2"/>
        <v>4</v>
      </c>
      <c s="106">
        <f t="shared" si="3"/>
        <v>1</v>
      </c>
      <c s="106" t="str">
        <f t="shared" si="1"/>
        <v>P4W1</v>
      </c>
      <c r="AA65" s="107"/>
      <c/>
      <c s="108" t="str">
        <f t="shared" si="5"/>
        <v>-</v>
      </c>
    </row>
    <row r="66" spans="11:29" ht="12.75">
      <c r="K66"/>
      <c r="V66" s="104">
        <f t="shared" si="4"/>
        <v>41735</v>
      </c>
      <c s="106">
        <f t="shared" si="2"/>
        <v>4</v>
      </c>
      <c s="106">
        <f t="shared" si="3"/>
        <v>2</v>
      </c>
      <c s="106" t="str">
        <f t="shared" ref="Y66:Y101" si="6">"P"&amp;W66&amp;"W"&amp;X66</f>
        <v>P4W2</v>
      </c>
      <c r="AA66" s="107"/>
      <c/>
      <c s="108" t="str">
        <f t="shared" ref="AC66:AC100" si="7">IF(AB66&lt;&gt;"",TRIM(AB66),"-")</f>
        <v>-</v>
      </c>
    </row>
    <row r="67" spans="11:29" ht="12.75">
      <c r="K67"/>
      <c r="V67" s="104">
        <f t="shared" si="4"/>
        <v>41742</v>
      </c>
      <c s="106">
        <f t="shared" si="2"/>
        <v>4</v>
      </c>
      <c s="106">
        <f t="shared" si="3"/>
        <v>3</v>
      </c>
      <c s="106" t="str">
        <f t="shared" si="6"/>
        <v>P4W3</v>
      </c>
      <c r="AA67" s="107"/>
      <c/>
      <c s="108" t="str">
        <f t="shared" si="7"/>
        <v>-</v>
      </c>
    </row>
    <row r="68" spans="11:29" ht="12.75">
      <c r="K68"/>
      <c r="V68" s="104">
        <f t="shared" si="4"/>
        <v>41749</v>
      </c>
      <c s="106">
        <f t="shared" si="2"/>
        <v>4</v>
      </c>
      <c s="106">
        <f t="shared" si="3"/>
        <v>4</v>
      </c>
      <c s="106" t="str">
        <f t="shared" si="6"/>
        <v>P4W4</v>
      </c>
      <c r="AA68" s="107"/>
      <c/>
      <c s="108" t="str">
        <f t="shared" si="7"/>
        <v>-</v>
      </c>
    </row>
    <row r="69" spans="11:29" ht="12.75">
      <c r="K69"/>
      <c r="V69" s="104">
        <f t="shared" si="4"/>
        <v>41756</v>
      </c>
      <c s="106">
        <f t="shared" si="2"/>
        <v>5</v>
      </c>
      <c s="106">
        <f t="shared" si="3"/>
        <v>1</v>
      </c>
      <c s="106" t="str">
        <f t="shared" si="6"/>
        <v>P5W1</v>
      </c>
      <c r="AA69" s="107"/>
      <c/>
      <c s="108" t="str">
        <f t="shared" si="7"/>
        <v>-</v>
      </c>
    </row>
    <row r="70" spans="11:29" ht="12.75">
      <c r="K70"/>
      <c r="V70" s="104">
        <f t="shared" si="4"/>
        <v>41763</v>
      </c>
      <c s="106">
        <f>IF(W66+1=14,1,W66+1)</f>
        <v>5</v>
      </c>
      <c s="106">
        <f>X66</f>
        <v>2</v>
      </c>
      <c s="106" t="str">
        <f t="shared" si="6"/>
        <v>P5W2</v>
      </c>
      <c r="AA70" s="107"/>
      <c/>
      <c s="108" t="str">
        <f t="shared" si="7"/>
        <v>-</v>
      </c>
    </row>
    <row r="71" spans="11:29" ht="12.75">
      <c r="K71"/>
      <c r="V71" s="104">
        <f t="shared" si="4"/>
        <v>41770</v>
      </c>
      <c s="106">
        <f>IF(W67+1=14,1,W67+1)</f>
        <v>5</v>
      </c>
      <c s="106">
        <f>X67</f>
        <v>3</v>
      </c>
      <c s="106" t="str">
        <f t="shared" si="6"/>
        <v>P5W3</v>
      </c>
      <c r="AA71" s="107"/>
      <c/>
      <c s="108" t="str">
        <f t="shared" si="7"/>
        <v>-</v>
      </c>
    </row>
    <row r="72" spans="11:29" ht="12.75">
      <c r="K72"/>
      <c r="V72" s="104">
        <f t="shared" si="4"/>
        <v>41777</v>
      </c>
      <c s="106">
        <f>IF(W68+1=14,1,W68+1)</f>
        <v>5</v>
      </c>
      <c s="106">
        <f>X68</f>
        <v>4</v>
      </c>
      <c s="106" t="str">
        <f t="shared" si="6"/>
        <v>P5W4</v>
      </c>
      <c r="AA72" s="107"/>
      <c/>
      <c s="108" t="str">
        <f t="shared" si="7"/>
        <v>-</v>
      </c>
    </row>
    <row r="73" spans="11:29" ht="12.75">
      <c r="K73"/>
      <c r="V73" s="104">
        <f t="shared" si="4"/>
        <v>41784</v>
      </c>
      <c s="106">
        <f t="shared" ref="W73:W136" si="8">IF(W69+1=14,1,W69+1)</f>
        <v>6</v>
      </c>
      <c s="106">
        <f t="shared" ref="X73:X136" si="9">X69</f>
        <v>1</v>
      </c>
      <c s="106" t="str">
        <f t="shared" si="6"/>
        <v>P6W1</v>
      </c>
      <c r="AA73" s="107"/>
      <c/>
      <c s="108" t="str">
        <f t="shared" si="7"/>
        <v>-</v>
      </c>
    </row>
    <row r="74" spans="11:29" ht="12.75">
      <c r="K74"/>
      <c r="V74" s="104">
        <f t="shared" si="4"/>
        <v>41791</v>
      </c>
      <c s="106">
        <f t="shared" si="8"/>
        <v>6</v>
      </c>
      <c s="106">
        <f t="shared" si="9"/>
        <v>2</v>
      </c>
      <c s="106" t="str">
        <f t="shared" si="6"/>
        <v>P6W2</v>
      </c>
      <c r="AA74" s="107"/>
      <c/>
      <c s="108" t="str">
        <f t="shared" si="7"/>
        <v>-</v>
      </c>
    </row>
    <row r="75" spans="11:29" ht="12.75">
      <c r="K75"/>
      <c r="V75" s="104">
        <f t="shared" si="4"/>
        <v>41798</v>
      </c>
      <c s="106">
        <f t="shared" si="8"/>
        <v>6</v>
      </c>
      <c s="106">
        <f t="shared" si="9"/>
        <v>3</v>
      </c>
      <c s="106" t="str">
        <f t="shared" si="6"/>
        <v>P6W3</v>
      </c>
      <c r="AA75" s="107"/>
      <c/>
      <c s="108" t="str">
        <f t="shared" si="7"/>
        <v>-</v>
      </c>
    </row>
    <row r="76" spans="11:29" ht="12.75">
      <c r="K76"/>
      <c r="V76" s="104">
        <f t="shared" ref="V76:V139" si="10">V75+7</f>
        <v>41805</v>
      </c>
      <c s="106">
        <f t="shared" si="8"/>
        <v>6</v>
      </c>
      <c s="106">
        <f t="shared" si="9"/>
        <v>4</v>
      </c>
      <c s="106" t="str">
        <f t="shared" si="6"/>
        <v>P6W4</v>
      </c>
      <c r="AA76" s="107"/>
      <c/>
      <c s="108" t="str">
        <f t="shared" si="7"/>
        <v>-</v>
      </c>
    </row>
    <row r="77" spans="11:29" ht="12.75">
      <c r="K77"/>
      <c r="V77" s="104">
        <f t="shared" si="10"/>
        <v>41812</v>
      </c>
      <c s="106">
        <f t="shared" si="8"/>
        <v>7</v>
      </c>
      <c s="106">
        <f t="shared" si="9"/>
        <v>1</v>
      </c>
      <c s="106" t="str">
        <f t="shared" si="6"/>
        <v>P7W1</v>
      </c>
      <c r="AA77" s="107"/>
      <c/>
      <c s="108" t="str">
        <f t="shared" si="7"/>
        <v>-</v>
      </c>
    </row>
    <row r="78" spans="11:29" ht="12.75">
      <c r="K78"/>
      <c r="V78" s="104">
        <f t="shared" si="10"/>
        <v>41819</v>
      </c>
      <c s="106">
        <f t="shared" si="8"/>
        <v>7</v>
      </c>
      <c s="106">
        <f t="shared" si="9"/>
        <v>2</v>
      </c>
      <c s="106" t="str">
        <f t="shared" si="6"/>
        <v>P7W2</v>
      </c>
      <c r="AA78" s="107"/>
      <c/>
      <c s="108" t="str">
        <f t="shared" si="7"/>
        <v>-</v>
      </c>
    </row>
    <row r="79" spans="11:29" ht="12.75">
      <c r="K79"/>
      <c r="V79" s="104">
        <f t="shared" si="10"/>
        <v>41826</v>
      </c>
      <c s="106">
        <f t="shared" si="8"/>
        <v>7</v>
      </c>
      <c s="106">
        <f t="shared" si="9"/>
        <v>3</v>
      </c>
      <c s="106" t="str">
        <f t="shared" si="6"/>
        <v>P7W3</v>
      </c>
      <c r="AA79" s="107"/>
      <c/>
      <c s="108" t="str">
        <f t="shared" si="7"/>
        <v>-</v>
      </c>
    </row>
    <row r="80" spans="11:29" ht="12.75">
      <c r="K80"/>
      <c r="V80" s="104">
        <f t="shared" si="10"/>
        <v>41833</v>
      </c>
      <c s="106">
        <f t="shared" si="8"/>
        <v>7</v>
      </c>
      <c s="106">
        <f t="shared" si="9"/>
        <v>4</v>
      </c>
      <c s="106" t="str">
        <f t="shared" si="6"/>
        <v>P7W4</v>
      </c>
      <c r="AA80" s="107"/>
      <c/>
      <c s="108" t="str">
        <f t="shared" si="7"/>
        <v>-</v>
      </c>
    </row>
    <row r="81" spans="11:29" ht="12.75">
      <c r="K81"/>
      <c r="V81" s="104">
        <f t="shared" si="10"/>
        <v>41840</v>
      </c>
      <c s="106">
        <f t="shared" si="8"/>
        <v>8</v>
      </c>
      <c s="106">
        <f t="shared" si="9"/>
        <v>1</v>
      </c>
      <c s="106" t="str">
        <f t="shared" si="6"/>
        <v>P8W1</v>
      </c>
      <c r="AA81" s="107"/>
      <c/>
      <c s="108" t="str">
        <f t="shared" si="7"/>
        <v>-</v>
      </c>
    </row>
    <row r="82" spans="11:29" ht="12.75">
      <c r="K82"/>
      <c r="V82" s="104">
        <f t="shared" si="10"/>
        <v>41847</v>
      </c>
      <c s="106">
        <f t="shared" si="8"/>
        <v>8</v>
      </c>
      <c s="106">
        <f t="shared" si="9"/>
        <v>2</v>
      </c>
      <c s="106" t="str">
        <f t="shared" si="6"/>
        <v>P8W2</v>
      </c>
      <c r="AA82" s="107"/>
      <c/>
      <c s="108" t="str">
        <f t="shared" si="7"/>
        <v>-</v>
      </c>
    </row>
    <row r="83" spans="11:29" ht="12.75">
      <c r="K83"/>
      <c r="V83" s="104">
        <f t="shared" si="10"/>
        <v>41854</v>
      </c>
      <c s="106">
        <f t="shared" si="8"/>
        <v>8</v>
      </c>
      <c s="106">
        <f t="shared" si="9"/>
        <v>3</v>
      </c>
      <c s="106" t="str">
        <f t="shared" si="6"/>
        <v>P8W3</v>
      </c>
      <c r="AA83" s="107"/>
      <c/>
      <c s="108" t="str">
        <f t="shared" si="7"/>
        <v>-</v>
      </c>
    </row>
    <row r="84" spans="11:29" ht="12.75">
      <c r="K84"/>
      <c r="V84" s="104">
        <f t="shared" si="10"/>
        <v>41861</v>
      </c>
      <c s="106">
        <f t="shared" si="8"/>
        <v>8</v>
      </c>
      <c s="106">
        <f t="shared" si="9"/>
        <v>4</v>
      </c>
      <c s="106" t="str">
        <f t="shared" si="6"/>
        <v>P8W4</v>
      </c>
      <c r="AA84" s="107"/>
      <c/>
      <c s="108" t="str">
        <f t="shared" si="7"/>
        <v>-</v>
      </c>
    </row>
    <row r="85" spans="11:29" ht="12.75">
      <c r="K85"/>
      <c r="V85" s="104">
        <f t="shared" si="10"/>
        <v>41868</v>
      </c>
      <c s="106">
        <f t="shared" si="8"/>
        <v>9</v>
      </c>
      <c s="106">
        <f t="shared" si="9"/>
        <v>1</v>
      </c>
      <c s="106" t="str">
        <f t="shared" si="6"/>
        <v>P9W1</v>
      </c>
      <c r="AA85" s="107"/>
      <c/>
      <c s="108" t="str">
        <f t="shared" si="7"/>
        <v>-</v>
      </c>
    </row>
    <row r="86" spans="11:29" ht="12.75">
      <c r="K86"/>
      <c r="V86" s="104">
        <f t="shared" si="10"/>
        <v>41875</v>
      </c>
      <c s="106">
        <f t="shared" si="8"/>
        <v>9</v>
      </c>
      <c s="106">
        <f t="shared" si="9"/>
        <v>2</v>
      </c>
      <c s="106" t="str">
        <f t="shared" si="6"/>
        <v>P9W2</v>
      </c>
      <c r="AA86" s="107"/>
      <c/>
      <c s="108" t="str">
        <f t="shared" si="7"/>
        <v>-</v>
      </c>
    </row>
    <row r="87" spans="11:29" ht="12.75">
      <c r="K87"/>
      <c r="V87" s="104">
        <f t="shared" si="10"/>
        <v>41882</v>
      </c>
      <c s="106">
        <f t="shared" si="8"/>
        <v>9</v>
      </c>
      <c s="106">
        <f t="shared" si="9"/>
        <v>3</v>
      </c>
      <c s="106" t="str">
        <f t="shared" si="6"/>
        <v>P9W3</v>
      </c>
      <c r="AA87" s="107"/>
      <c/>
      <c s="108" t="str">
        <f t="shared" si="7"/>
        <v>-</v>
      </c>
    </row>
    <row r="88" spans="11:29" ht="12.75">
      <c r="K88"/>
      <c r="V88" s="104">
        <f t="shared" si="10"/>
        <v>41889</v>
      </c>
      <c s="106">
        <f t="shared" si="8"/>
        <v>9</v>
      </c>
      <c s="106">
        <f t="shared" si="9"/>
        <v>4</v>
      </c>
      <c s="106" t="str">
        <f t="shared" si="6"/>
        <v>P9W4</v>
      </c>
      <c r="AA88" s="107"/>
      <c/>
      <c s="108" t="str">
        <f t="shared" si="7"/>
        <v>-</v>
      </c>
    </row>
    <row r="89" spans="11:29" ht="12.75">
      <c r="K89"/>
      <c r="V89" s="104">
        <f t="shared" si="10"/>
        <v>41896</v>
      </c>
      <c s="106">
        <f t="shared" si="8"/>
        <v>10</v>
      </c>
      <c s="106">
        <f t="shared" si="9"/>
        <v>1</v>
      </c>
      <c s="106" t="str">
        <f t="shared" si="6"/>
        <v>P10W1</v>
      </c>
      <c r="AA89" s="107"/>
      <c/>
      <c s="108" t="str">
        <f t="shared" si="7"/>
        <v>-</v>
      </c>
    </row>
    <row r="90" spans="11:29" ht="12.75">
      <c r="K90"/>
      <c r="V90" s="104">
        <f t="shared" si="10"/>
        <v>41903</v>
      </c>
      <c s="106">
        <f t="shared" si="8"/>
        <v>10</v>
      </c>
      <c s="106">
        <f t="shared" si="9"/>
        <v>2</v>
      </c>
      <c s="106" t="str">
        <f t="shared" si="6"/>
        <v>P10W2</v>
      </c>
      <c r="AA90" s="107"/>
      <c/>
      <c s="108" t="str">
        <f t="shared" si="7"/>
        <v>-</v>
      </c>
    </row>
    <row r="91" spans="11:29" ht="12.75">
      <c r="K91"/>
      <c r="V91" s="104">
        <f t="shared" si="10"/>
        <v>41910</v>
      </c>
      <c s="106">
        <f t="shared" si="8"/>
        <v>10</v>
      </c>
      <c s="106">
        <f t="shared" si="9"/>
        <v>3</v>
      </c>
      <c s="106" t="str">
        <f t="shared" si="6"/>
        <v>P10W3</v>
      </c>
      <c r="AA91" s="107"/>
      <c/>
      <c s="108" t="str">
        <f t="shared" si="7"/>
        <v>-</v>
      </c>
    </row>
    <row r="92" spans="11:29" ht="12.75">
      <c r="K92"/>
      <c r="V92" s="104">
        <f t="shared" si="10"/>
        <v>41917</v>
      </c>
      <c s="106">
        <f t="shared" si="8"/>
        <v>10</v>
      </c>
      <c s="106">
        <f t="shared" si="9"/>
        <v>4</v>
      </c>
      <c s="106" t="str">
        <f t="shared" si="6"/>
        <v>P10W4</v>
      </c>
      <c r="AA92" s="107"/>
      <c/>
      <c s="108" t="str">
        <f t="shared" si="7"/>
        <v>-</v>
      </c>
    </row>
    <row r="93" spans="11:29" ht="12.75">
      <c r="K93"/>
      <c r="V93" s="104">
        <f t="shared" si="10"/>
        <v>41924</v>
      </c>
      <c s="106">
        <f t="shared" si="8"/>
        <v>11</v>
      </c>
      <c s="106">
        <f t="shared" si="9"/>
        <v>1</v>
      </c>
      <c s="106" t="str">
        <f t="shared" si="6"/>
        <v>P11W1</v>
      </c>
      <c r="AA93" s="107"/>
      <c/>
      <c s="108" t="str">
        <f t="shared" si="7"/>
        <v>-</v>
      </c>
    </row>
    <row r="94" spans="11:29" ht="12.75">
      <c r="K94"/>
      <c r="V94" s="104">
        <f t="shared" si="10"/>
        <v>41931</v>
      </c>
      <c s="106">
        <f t="shared" si="8"/>
        <v>11</v>
      </c>
      <c s="106">
        <f t="shared" si="9"/>
        <v>2</v>
      </c>
      <c s="106" t="str">
        <f t="shared" si="6"/>
        <v>P11W2</v>
      </c>
      <c r="AA94" s="107"/>
      <c/>
      <c s="108" t="str">
        <f t="shared" si="7"/>
        <v>-</v>
      </c>
    </row>
    <row r="95" spans="11:29" ht="12.75">
      <c r="K95"/>
      <c r="V95" s="104">
        <f t="shared" si="10"/>
        <v>41938</v>
      </c>
      <c s="106">
        <f t="shared" si="8"/>
        <v>11</v>
      </c>
      <c s="106">
        <f t="shared" si="9"/>
        <v>3</v>
      </c>
      <c s="106" t="str">
        <f t="shared" si="6"/>
        <v>P11W3</v>
      </c>
      <c r="AA95" s="107"/>
      <c/>
      <c s="108" t="str">
        <f t="shared" si="7"/>
        <v>-</v>
      </c>
    </row>
    <row r="96" spans="11:29" ht="12.75">
      <c r="K96"/>
      <c r="V96" s="104">
        <f t="shared" si="10"/>
        <v>41945</v>
      </c>
      <c s="106">
        <f t="shared" si="8"/>
        <v>11</v>
      </c>
      <c s="106">
        <f t="shared" si="9"/>
        <v>4</v>
      </c>
      <c s="106" t="str">
        <f t="shared" si="6"/>
        <v>P11W4</v>
      </c>
      <c r="AA96" s="107"/>
      <c/>
      <c s="108" t="str">
        <f t="shared" si="7"/>
        <v>-</v>
      </c>
    </row>
    <row r="97" spans="11:29" ht="12.75">
      <c r="K97"/>
      <c r="V97" s="104">
        <f t="shared" si="10"/>
        <v>41952</v>
      </c>
      <c s="106">
        <f t="shared" si="8"/>
        <v>12</v>
      </c>
      <c s="106">
        <f t="shared" si="9"/>
        <v>1</v>
      </c>
      <c s="106" t="str">
        <f t="shared" si="6"/>
        <v>P12W1</v>
      </c>
      <c r="AA97" s="107"/>
      <c/>
      <c s="108" t="str">
        <f t="shared" si="7"/>
        <v>-</v>
      </c>
    </row>
    <row r="98" spans="11:29" ht="12.75">
      <c r="K98"/>
      <c r="V98" s="104">
        <f t="shared" si="10"/>
        <v>41959</v>
      </c>
      <c s="106">
        <f t="shared" si="8"/>
        <v>12</v>
      </c>
      <c s="106">
        <f t="shared" si="9"/>
        <v>2</v>
      </c>
      <c s="106" t="str">
        <f t="shared" si="6"/>
        <v>P12W2</v>
      </c>
      <c r="AA98" s="107"/>
      <c/>
      <c s="108" t="str">
        <f t="shared" si="7"/>
        <v>-</v>
      </c>
    </row>
    <row r="99" spans="11:29" ht="12.75">
      <c r="K99"/>
      <c r="V99" s="104">
        <f t="shared" si="10"/>
        <v>41966</v>
      </c>
      <c s="106">
        <f t="shared" si="8"/>
        <v>12</v>
      </c>
      <c s="106">
        <f t="shared" si="9"/>
        <v>3</v>
      </c>
      <c s="106" t="str">
        <f t="shared" si="6"/>
        <v>P12W3</v>
      </c>
      <c r="AA99" s="107"/>
      <c/>
      <c s="108" t="str">
        <f t="shared" si="7"/>
        <v>-</v>
      </c>
    </row>
    <row r="100" spans="11:29" ht="12.75">
      <c r="K100"/>
      <c r="V100" s="104">
        <f t="shared" si="10"/>
        <v>41973</v>
      </c>
      <c s="106">
        <f t="shared" si="8"/>
        <v>12</v>
      </c>
      <c s="106">
        <f t="shared" si="9"/>
        <v>4</v>
      </c>
      <c s="106" t="str">
        <f t="shared" si="6"/>
        <v>P12W4</v>
      </c>
      <c r="AA100" s="107"/>
      <c/>
      <c s="108" t="str">
        <f t="shared" si="7"/>
        <v>-</v>
      </c>
    </row>
    <row r="101" spans="22:28" ht="12.75">
      <c r="V101" s="104">
        <f t="shared" si="10"/>
        <v>41980</v>
      </c>
      <c s="106">
        <f t="shared" si="8"/>
        <v>13</v>
      </c>
      <c s="106">
        <f t="shared" si="9"/>
        <v>1</v>
      </c>
      <c s="106" t="str">
        <f t="shared" si="6"/>
        <v>P13W1</v>
      </c>
      <c r="AA101" s="107"/>
      <c/>
    </row>
    <row r="102" spans="22:28" ht="12.75">
      <c r="V102" s="104">
        <f t="shared" si="10"/>
        <v>41987</v>
      </c>
      <c s="106">
        <f t="shared" si="8"/>
        <v>13</v>
      </c>
      <c s="106">
        <f t="shared" si="9"/>
        <v>2</v>
      </c>
      <c s="106" t="str">
        <f t="shared" ref="Y102:Y156" si="11">"P"&amp;W102&amp;"W"&amp;X102</f>
        <v>P13W2</v>
      </c>
      <c r="AA102" s="107"/>
      <c/>
    </row>
    <row r="103" spans="22:28" ht="12.75">
      <c r="V103" s="104">
        <f t="shared" si="10"/>
        <v>41994</v>
      </c>
      <c s="106">
        <f t="shared" si="8"/>
        <v>13</v>
      </c>
      <c s="106">
        <f t="shared" si="9"/>
        <v>3</v>
      </c>
      <c s="106" t="str">
        <f t="shared" si="11"/>
        <v>P13W3</v>
      </c>
      <c r="AA103" s="107"/>
      <c/>
    </row>
    <row r="104" spans="22:28" ht="12.75">
      <c r="V104" s="104">
        <f t="shared" si="10"/>
        <v>42001</v>
      </c>
      <c s="106">
        <f t="shared" si="8"/>
        <v>13</v>
      </c>
      <c s="106">
        <f t="shared" si="9"/>
        <v>4</v>
      </c>
      <c s="106" t="str">
        <f t="shared" si="11"/>
        <v>P13W4</v>
      </c>
      <c r="AA104" s="107"/>
      <c/>
    </row>
    <row r="105" spans="22:28" ht="12.75">
      <c r="V105" s="104">
        <f t="shared" si="10"/>
        <v>42008</v>
      </c>
      <c s="106">
        <f t="shared" si="8"/>
        <v>1</v>
      </c>
      <c s="106">
        <f t="shared" si="9"/>
        <v>1</v>
      </c>
      <c s="106" t="str">
        <f t="shared" si="11"/>
        <v>P1W1</v>
      </c>
      <c r="AA105" s="107"/>
      <c/>
    </row>
    <row r="106" spans="22:28" ht="12.75">
      <c r="V106" s="104">
        <f t="shared" si="10"/>
        <v>42015</v>
      </c>
      <c s="106">
        <f t="shared" si="8"/>
        <v>1</v>
      </c>
      <c s="106">
        <f t="shared" si="9"/>
        <v>2</v>
      </c>
      <c s="106" t="str">
        <f t="shared" si="11"/>
        <v>P1W2</v>
      </c>
      <c r="AA106" s="107"/>
      <c/>
    </row>
    <row r="107" spans="22:28" ht="12.75">
      <c r="V107" s="104">
        <f t="shared" si="10"/>
        <v>42022</v>
      </c>
      <c s="106">
        <f t="shared" si="8"/>
        <v>1</v>
      </c>
      <c s="106">
        <f t="shared" si="9"/>
        <v>3</v>
      </c>
      <c s="106" t="str">
        <f t="shared" si="11"/>
        <v>P1W3</v>
      </c>
      <c r="AA107" s="107"/>
      <c/>
    </row>
    <row r="108" spans="22:28" ht="12.75">
      <c r="V108" s="104">
        <f t="shared" si="10"/>
        <v>42029</v>
      </c>
      <c s="106">
        <f t="shared" si="8"/>
        <v>1</v>
      </c>
      <c s="106">
        <f t="shared" si="9"/>
        <v>4</v>
      </c>
      <c s="106" t="str">
        <f t="shared" si="11"/>
        <v>P1W4</v>
      </c>
      <c r="AA108" s="107"/>
      <c/>
    </row>
    <row r="109" spans="22:28" ht="12.75">
      <c r="V109" s="104">
        <f t="shared" si="10"/>
        <v>42036</v>
      </c>
      <c s="106">
        <f t="shared" si="8"/>
        <v>2</v>
      </c>
      <c s="106">
        <f t="shared" si="9"/>
        <v>1</v>
      </c>
      <c s="106" t="str">
        <f t="shared" si="11"/>
        <v>P2W1</v>
      </c>
      <c r="AA109" s="107"/>
      <c/>
    </row>
    <row r="110" spans="22:28" ht="12.75">
      <c r="V110" s="104">
        <f t="shared" si="10"/>
        <v>42043</v>
      </c>
      <c s="106">
        <f t="shared" si="8"/>
        <v>2</v>
      </c>
      <c s="106">
        <f t="shared" si="9"/>
        <v>2</v>
      </c>
      <c s="106" t="str">
        <f t="shared" si="11"/>
        <v>P2W2</v>
      </c>
      <c r="AA110" s="107"/>
      <c/>
    </row>
    <row r="111" spans="22:28" ht="12.75">
      <c r="V111" s="104">
        <f t="shared" si="10"/>
        <v>42050</v>
      </c>
      <c s="106">
        <f t="shared" si="8"/>
        <v>2</v>
      </c>
      <c s="106">
        <f t="shared" si="9"/>
        <v>3</v>
      </c>
      <c s="106" t="str">
        <f t="shared" si="11"/>
        <v>P2W3</v>
      </c>
      <c r="AA111" s="107"/>
      <c/>
    </row>
    <row r="112" spans="22:28" ht="12.75">
      <c r="V112" s="104">
        <f t="shared" si="10"/>
        <v>42057</v>
      </c>
      <c s="106">
        <f t="shared" si="8"/>
        <v>2</v>
      </c>
      <c s="106">
        <f t="shared" si="9"/>
        <v>4</v>
      </c>
      <c s="106" t="str">
        <f t="shared" si="11"/>
        <v>P2W4</v>
      </c>
      <c r="AA112" s="107"/>
      <c/>
    </row>
    <row r="113" spans="22:28" ht="12.75">
      <c r="V113" s="104">
        <f t="shared" si="10"/>
        <v>42064</v>
      </c>
      <c s="106">
        <f t="shared" si="8"/>
        <v>3</v>
      </c>
      <c s="106">
        <f t="shared" si="9"/>
        <v>1</v>
      </c>
      <c s="106" t="str">
        <f t="shared" si="11"/>
        <v>P3W1</v>
      </c>
      <c r="AA113" s="107"/>
      <c/>
    </row>
    <row r="114" spans="22:28" ht="12.75">
      <c r="V114" s="104">
        <f t="shared" si="10"/>
        <v>42071</v>
      </c>
      <c s="106">
        <f t="shared" si="8"/>
        <v>3</v>
      </c>
      <c s="106">
        <f t="shared" si="9"/>
        <v>2</v>
      </c>
      <c s="106" t="str">
        <f t="shared" si="11"/>
        <v>P3W2</v>
      </c>
      <c r="AA114" s="107"/>
      <c/>
    </row>
    <row r="115" spans="22:28" ht="12.75">
      <c r="V115" s="104">
        <f t="shared" si="10"/>
        <v>42078</v>
      </c>
      <c s="106">
        <f t="shared" si="8"/>
        <v>3</v>
      </c>
      <c s="106">
        <f t="shared" si="9"/>
        <v>3</v>
      </c>
      <c s="106" t="str">
        <f t="shared" si="11"/>
        <v>P3W3</v>
      </c>
      <c r="AA115" s="107"/>
      <c/>
    </row>
    <row r="116" spans="22:28" ht="12.75">
      <c r="V116" s="104">
        <f t="shared" si="10"/>
        <v>42085</v>
      </c>
      <c s="106">
        <f t="shared" si="8"/>
        <v>3</v>
      </c>
      <c s="106">
        <f t="shared" si="9"/>
        <v>4</v>
      </c>
      <c s="106" t="str">
        <f t="shared" si="11"/>
        <v>P3W4</v>
      </c>
      <c r="AA116" s="107"/>
      <c/>
    </row>
    <row r="117" spans="22:28" ht="12.75">
      <c r="V117" s="104">
        <f t="shared" si="10"/>
        <v>42092</v>
      </c>
      <c s="106">
        <f t="shared" si="8"/>
        <v>4</v>
      </c>
      <c s="106">
        <f t="shared" si="9"/>
        <v>1</v>
      </c>
      <c s="106" t="str">
        <f t="shared" si="11"/>
        <v>P4W1</v>
      </c>
      <c r="AA117" s="107"/>
      <c/>
    </row>
    <row r="118" spans="22:28" ht="12.75">
      <c r="V118" s="104">
        <f t="shared" si="10"/>
        <v>42099</v>
      </c>
      <c s="106">
        <f t="shared" si="8"/>
        <v>4</v>
      </c>
      <c s="106">
        <f t="shared" si="9"/>
        <v>2</v>
      </c>
      <c s="106" t="str">
        <f t="shared" si="11"/>
        <v>P4W2</v>
      </c>
      <c r="AA118" s="107"/>
      <c/>
    </row>
    <row r="119" spans="22:28" ht="12.75">
      <c r="V119" s="104">
        <f t="shared" si="10"/>
        <v>42106</v>
      </c>
      <c s="106">
        <f t="shared" si="8"/>
        <v>4</v>
      </c>
      <c s="106">
        <f t="shared" si="9"/>
        <v>3</v>
      </c>
      <c s="106" t="str">
        <f t="shared" si="11"/>
        <v>P4W3</v>
      </c>
      <c r="AA119" s="107"/>
      <c/>
    </row>
    <row r="120" spans="22:28" ht="12.75">
      <c r="V120" s="104">
        <f t="shared" si="10"/>
        <v>42113</v>
      </c>
      <c s="106">
        <f t="shared" si="8"/>
        <v>4</v>
      </c>
      <c s="106">
        <f t="shared" si="9"/>
        <v>4</v>
      </c>
      <c s="106" t="str">
        <f t="shared" si="11"/>
        <v>P4W4</v>
      </c>
      <c r="AA120" s="107"/>
      <c/>
    </row>
    <row r="121" spans="22:28" ht="12.75">
      <c r="V121" s="104">
        <f t="shared" si="10"/>
        <v>42120</v>
      </c>
      <c s="106">
        <f t="shared" si="8"/>
        <v>5</v>
      </c>
      <c s="106">
        <f t="shared" si="9"/>
        <v>1</v>
      </c>
      <c s="106" t="str">
        <f t="shared" si="11"/>
        <v>P5W1</v>
      </c>
      <c r="AA121" s="107"/>
      <c/>
    </row>
    <row r="122" spans="22:28" ht="12.75">
      <c r="V122" s="104">
        <f t="shared" si="10"/>
        <v>42127</v>
      </c>
      <c s="106">
        <f t="shared" si="8"/>
        <v>5</v>
      </c>
      <c s="106">
        <f t="shared" si="9"/>
        <v>2</v>
      </c>
      <c s="106" t="str">
        <f t="shared" si="11"/>
        <v>P5W2</v>
      </c>
      <c r="AA122" s="107"/>
      <c/>
    </row>
    <row r="123" spans="22:28" ht="12.75">
      <c r="V123" s="104">
        <f t="shared" si="10"/>
        <v>42134</v>
      </c>
      <c s="106">
        <f t="shared" si="8"/>
        <v>5</v>
      </c>
      <c s="106">
        <f t="shared" si="9"/>
        <v>3</v>
      </c>
      <c s="106" t="str">
        <f t="shared" si="11"/>
        <v>P5W3</v>
      </c>
      <c r="AA123" s="107"/>
      <c/>
    </row>
    <row r="124" spans="22:28" ht="12.75">
      <c r="V124" s="104">
        <f t="shared" si="10"/>
        <v>42141</v>
      </c>
      <c s="106">
        <f t="shared" si="8"/>
        <v>5</v>
      </c>
      <c s="106">
        <f t="shared" si="9"/>
        <v>4</v>
      </c>
      <c s="106" t="str">
        <f t="shared" si="11"/>
        <v>P5W4</v>
      </c>
      <c r="AA124" s="107"/>
      <c/>
    </row>
    <row r="125" spans="22:28" ht="12.75">
      <c r="V125" s="104">
        <f t="shared" si="10"/>
        <v>42148</v>
      </c>
      <c s="106">
        <f t="shared" si="8"/>
        <v>6</v>
      </c>
      <c s="106">
        <f t="shared" si="9"/>
        <v>1</v>
      </c>
      <c s="106" t="str">
        <f t="shared" si="11"/>
        <v>P6W1</v>
      </c>
      <c r="AA125" s="107"/>
      <c/>
    </row>
    <row r="126" spans="22:28" ht="12.75">
      <c r="V126" s="104">
        <f t="shared" si="10"/>
        <v>42155</v>
      </c>
      <c s="106">
        <f t="shared" si="8"/>
        <v>6</v>
      </c>
      <c s="106">
        <f t="shared" si="9"/>
        <v>2</v>
      </c>
      <c s="106" t="str">
        <f t="shared" si="11"/>
        <v>P6W2</v>
      </c>
      <c r="AA126" s="107"/>
      <c/>
    </row>
    <row r="127" spans="22:28" ht="12.75">
      <c r="V127" s="104">
        <f t="shared" si="10"/>
        <v>42162</v>
      </c>
      <c s="106">
        <f t="shared" si="8"/>
        <v>6</v>
      </c>
      <c s="106">
        <f t="shared" si="9"/>
        <v>3</v>
      </c>
      <c s="106" t="str">
        <f t="shared" si="11"/>
        <v>P6W3</v>
      </c>
      <c r="AA127" s="107"/>
      <c/>
    </row>
    <row r="128" spans="22:28" ht="12.75">
      <c r="V128" s="104">
        <f t="shared" si="10"/>
        <v>42169</v>
      </c>
      <c s="106">
        <f t="shared" si="8"/>
        <v>6</v>
      </c>
      <c s="106">
        <f t="shared" si="9"/>
        <v>4</v>
      </c>
      <c s="106" t="str">
        <f t="shared" si="11"/>
        <v>P6W4</v>
      </c>
      <c r="AA128" s="107"/>
      <c/>
    </row>
    <row r="129" spans="22:28" ht="12.75">
      <c r="V129" s="104">
        <f t="shared" si="10"/>
        <v>42176</v>
      </c>
      <c s="106">
        <f t="shared" si="8"/>
        <v>7</v>
      </c>
      <c s="106">
        <f t="shared" si="9"/>
        <v>1</v>
      </c>
      <c s="106" t="str">
        <f t="shared" si="11"/>
        <v>P7W1</v>
      </c>
      <c r="AA129" s="107"/>
      <c/>
    </row>
    <row r="130" spans="22:28" ht="12.75">
      <c r="V130" s="104">
        <f t="shared" si="10"/>
        <v>42183</v>
      </c>
      <c s="106">
        <f t="shared" si="8"/>
        <v>7</v>
      </c>
      <c s="106">
        <f t="shared" si="9"/>
        <v>2</v>
      </c>
      <c s="106" t="str">
        <f t="shared" si="11"/>
        <v>P7W2</v>
      </c>
      <c r="AA130" s="107"/>
      <c/>
    </row>
    <row r="131" spans="22:28" ht="12.75">
      <c r="V131" s="104">
        <f>V130+7</f>
        <v>42190</v>
      </c>
      <c s="106">
        <f>IF(W127+1=14,1,W127+1)</f>
        <v>7</v>
      </c>
      <c s="106">
        <f>X127</f>
        <v>3</v>
      </c>
      <c s="106" t="str">
        <f t="shared" si="11"/>
        <v>P7W3</v>
      </c>
      <c r="AA131" s="107"/>
      <c/>
    </row>
    <row r="132" spans="21:28" ht="12.75">
      <c r="U132" s="272"/>
      <c s="104">
        <f t="shared" si="10"/>
        <v>42197</v>
      </c>
      <c s="106">
        <f>IF(W128+1=14,1,W128+1)</f>
        <v>7</v>
      </c>
      <c s="106">
        <f>X128</f>
        <v>4</v>
      </c>
      <c s="106" t="str">
        <f t="shared" si="11"/>
        <v>P7W4</v>
      </c>
      <c r="AA132" s="107"/>
      <c/>
    </row>
    <row r="133" spans="21:28" ht="12.75">
      <c r="U133" s="272"/>
      <c s="104">
        <f t="shared" si="10"/>
        <v>42204</v>
      </c>
      <c s="106">
        <f>IF(W129+1=14,1,W129+1)</f>
        <v>8</v>
      </c>
      <c s="106">
        <f>X129</f>
        <v>1</v>
      </c>
      <c s="106" t="str">
        <f t="shared" si="11"/>
        <v>P8W1</v>
      </c>
      <c r="AA133" s="107"/>
      <c/>
    </row>
    <row r="134" spans="21:28" ht="12.75">
      <c r="U134" s="272"/>
      <c s="104">
        <f t="shared" si="10"/>
        <v>42211</v>
      </c>
      <c s="106">
        <f>IF(W130+1=14,1,W130+1)</f>
        <v>8</v>
      </c>
      <c s="106">
        <f>X130</f>
        <v>2</v>
      </c>
      <c s="106" t="str">
        <f t="shared" si="11"/>
        <v>P8W2</v>
      </c>
      <c r="AA134" s="107"/>
      <c/>
    </row>
    <row r="135" spans="21:28" ht="12.75">
      <c r="U135" s="272"/>
      <c s="104">
        <f t="shared" si="10"/>
        <v>42218</v>
      </c>
      <c s="106">
        <f t="shared" si="8"/>
        <v>8</v>
      </c>
      <c s="106">
        <f t="shared" si="9"/>
        <v>3</v>
      </c>
      <c s="106" t="str">
        <f t="shared" si="11"/>
        <v>P8W3</v>
      </c>
      <c r="AA135" s="107"/>
      <c/>
    </row>
    <row r="136" spans="21:28" ht="12.75">
      <c r="U136" s="272"/>
      <c s="104">
        <f t="shared" si="10"/>
        <v>42225</v>
      </c>
      <c s="106">
        <f t="shared" si="8"/>
        <v>8</v>
      </c>
      <c s="106">
        <f t="shared" si="9"/>
        <v>4</v>
      </c>
      <c s="106" t="str">
        <f t="shared" si="11"/>
        <v>P8W4</v>
      </c>
      <c r="AA136" s="107"/>
      <c/>
    </row>
    <row r="137" spans="21:28" ht="12.75">
      <c r="U137" s="272"/>
      <c s="104">
        <f t="shared" si="10"/>
        <v>42232</v>
      </c>
      <c s="106">
        <f t="shared" ref="W137:W200" si="12">IF(W133+1=14,1,W133+1)</f>
        <v>9</v>
      </c>
      <c s="106">
        <f t="shared" ref="X137:X200" si="13">X133</f>
        <v>1</v>
      </c>
      <c s="106" t="str">
        <f t="shared" si="11"/>
        <v>P9W1</v>
      </c>
      <c r="AA137" s="107"/>
      <c/>
    </row>
    <row r="138" spans="21:28" ht="12.75">
      <c r="U138" s="272"/>
      <c s="104">
        <f t="shared" si="10"/>
        <v>42239</v>
      </c>
      <c s="106">
        <f t="shared" si="12"/>
        <v>9</v>
      </c>
      <c s="106">
        <f t="shared" si="13"/>
        <v>2</v>
      </c>
      <c s="106" t="str">
        <f t="shared" si="11"/>
        <v>P9W2</v>
      </c>
      <c r="AA138" s="107"/>
      <c/>
    </row>
    <row r="139" spans="21:28" ht="12.75">
      <c r="U139" s="272"/>
      <c s="104">
        <f t="shared" si="10"/>
        <v>42246</v>
      </c>
      <c s="106">
        <f t="shared" si="12"/>
        <v>9</v>
      </c>
      <c s="106">
        <f t="shared" si="13"/>
        <v>3</v>
      </c>
      <c s="106" t="str">
        <f t="shared" si="11"/>
        <v>P9W3</v>
      </c>
      <c r="AA139" s="107"/>
      <c/>
    </row>
    <row r="140" spans="21:28" ht="12.75">
      <c r="U140" s="272"/>
      <c s="104">
        <f t="shared" ref="V140:V203" si="14">V139+7</f>
        <v>42253</v>
      </c>
      <c s="106">
        <f t="shared" si="12"/>
        <v>9</v>
      </c>
      <c s="106">
        <f t="shared" si="13"/>
        <v>4</v>
      </c>
      <c s="106" t="str">
        <f t="shared" si="11"/>
        <v>P9W4</v>
      </c>
      <c r="AA140" s="107"/>
      <c/>
    </row>
    <row r="141" spans="21:28" ht="12.75">
      <c r="U141" s="272"/>
      <c s="104">
        <f t="shared" si="14"/>
        <v>42260</v>
      </c>
      <c s="106">
        <f t="shared" si="12"/>
        <v>10</v>
      </c>
      <c s="106">
        <f t="shared" si="13"/>
        <v>1</v>
      </c>
      <c s="106" t="str">
        <f t="shared" si="11"/>
        <v>P10W1</v>
      </c>
      <c r="AA141" s="107"/>
      <c/>
    </row>
    <row r="142" spans="21:28" ht="12.75">
      <c r="U142" s="272"/>
      <c s="104">
        <f t="shared" si="14"/>
        <v>42267</v>
      </c>
      <c s="106">
        <f t="shared" si="12"/>
        <v>10</v>
      </c>
      <c s="106">
        <f t="shared" si="13"/>
        <v>2</v>
      </c>
      <c s="106" t="str">
        <f t="shared" si="11"/>
        <v>P10W2</v>
      </c>
      <c r="AA142" s="107"/>
      <c/>
    </row>
    <row r="143" spans="21:28" ht="12.75">
      <c r="U143" s="272"/>
      <c s="104">
        <f t="shared" si="14"/>
        <v>42274</v>
      </c>
      <c s="106">
        <f t="shared" si="12"/>
        <v>10</v>
      </c>
      <c s="106">
        <f t="shared" si="13"/>
        <v>3</v>
      </c>
      <c s="106" t="str">
        <f t="shared" si="11"/>
        <v>P10W3</v>
      </c>
      <c r="AA143" s="107"/>
      <c/>
    </row>
    <row r="144" spans="21:28" ht="12.75">
      <c r="U144" s="272"/>
      <c s="104">
        <f t="shared" si="14"/>
        <v>42281</v>
      </c>
      <c s="106">
        <f t="shared" si="12"/>
        <v>10</v>
      </c>
      <c s="106">
        <f t="shared" si="13"/>
        <v>4</v>
      </c>
      <c s="106" t="str">
        <f t="shared" si="11"/>
        <v>P10W4</v>
      </c>
      <c r="AA144" s="107"/>
      <c/>
    </row>
    <row r="145" spans="21:28" ht="12.75">
      <c r="U145" s="272"/>
      <c s="104">
        <f t="shared" si="14"/>
        <v>42288</v>
      </c>
      <c s="106">
        <f t="shared" si="12"/>
        <v>11</v>
      </c>
      <c s="106">
        <f t="shared" si="13"/>
        <v>1</v>
      </c>
      <c s="106" t="str">
        <f t="shared" si="11"/>
        <v>P11W1</v>
      </c>
      <c r="AA145" s="107"/>
      <c/>
    </row>
    <row r="146" spans="21:28" ht="12.75">
      <c r="U146" s="272"/>
      <c s="104">
        <f t="shared" si="14"/>
        <v>42295</v>
      </c>
      <c s="106">
        <f t="shared" si="12"/>
        <v>11</v>
      </c>
      <c s="106">
        <f t="shared" si="13"/>
        <v>2</v>
      </c>
      <c s="106" t="str">
        <f t="shared" si="11"/>
        <v>P11W2</v>
      </c>
      <c r="AA146" s="107"/>
      <c/>
    </row>
    <row r="147" spans="21:28" ht="12.75">
      <c r="U147" s="272"/>
      <c s="104">
        <f t="shared" si="14"/>
        <v>42302</v>
      </c>
      <c s="106">
        <f t="shared" si="12"/>
        <v>11</v>
      </c>
      <c s="106">
        <f t="shared" si="13"/>
        <v>3</v>
      </c>
      <c s="106" t="str">
        <f t="shared" si="11"/>
        <v>P11W3</v>
      </c>
      <c r="AA147" s="107"/>
      <c/>
    </row>
    <row r="148" spans="21:28" ht="12.75">
      <c r="U148" s="272"/>
      <c s="104">
        <f t="shared" si="14"/>
        <v>42309</v>
      </c>
      <c s="106">
        <f t="shared" si="12"/>
        <v>11</v>
      </c>
      <c s="106">
        <f t="shared" si="13"/>
        <v>4</v>
      </c>
      <c s="106" t="str">
        <f t="shared" si="11"/>
        <v>P11W4</v>
      </c>
      <c r="AA148" s="107"/>
      <c/>
    </row>
    <row r="149" spans="21:28" ht="12.75">
      <c r="U149" s="272"/>
      <c s="104">
        <f t="shared" si="14"/>
        <v>42316</v>
      </c>
      <c s="106">
        <f t="shared" si="12"/>
        <v>12</v>
      </c>
      <c s="106">
        <f t="shared" si="13"/>
        <v>1</v>
      </c>
      <c s="106" t="str">
        <f t="shared" si="11"/>
        <v>P12W1</v>
      </c>
      <c r="AA149" s="107"/>
      <c/>
    </row>
    <row r="150" spans="21:28" ht="12.75">
      <c r="U150" s="272"/>
      <c s="104">
        <f t="shared" si="14"/>
        <v>42323</v>
      </c>
      <c s="106">
        <f t="shared" si="12"/>
        <v>12</v>
      </c>
      <c s="106">
        <f t="shared" si="13"/>
        <v>2</v>
      </c>
      <c s="106" t="str">
        <f t="shared" si="11"/>
        <v>P12W2</v>
      </c>
      <c r="AA150" s="107"/>
      <c/>
    </row>
    <row r="151" spans="21:28" ht="12.75">
      <c r="U151" s="272"/>
      <c s="104">
        <f t="shared" si="14"/>
        <v>42330</v>
      </c>
      <c s="106">
        <f t="shared" si="12"/>
        <v>12</v>
      </c>
      <c s="106">
        <f t="shared" si="13"/>
        <v>3</v>
      </c>
      <c s="106" t="str">
        <f t="shared" si="11"/>
        <v>P12W3</v>
      </c>
      <c r="AA151" s="107"/>
      <c/>
    </row>
    <row r="152" spans="21:28" ht="12.75">
      <c r="U152" s="272"/>
      <c s="104">
        <f t="shared" si="14"/>
        <v>42337</v>
      </c>
      <c s="106">
        <f t="shared" si="12"/>
        <v>12</v>
      </c>
      <c s="106">
        <f t="shared" si="13"/>
        <v>4</v>
      </c>
      <c s="106" t="str">
        <f t="shared" si="11"/>
        <v>P12W4</v>
      </c>
      <c r="AA152" s="107"/>
      <c/>
    </row>
    <row r="153" spans="21:28" ht="12.75">
      <c r="U153" s="272"/>
      <c s="104">
        <f t="shared" si="14"/>
        <v>42344</v>
      </c>
      <c s="106">
        <f t="shared" si="12"/>
        <v>13</v>
      </c>
      <c s="106">
        <f t="shared" si="13"/>
        <v>1</v>
      </c>
      <c s="106" t="str">
        <f t="shared" si="11"/>
        <v>P13W1</v>
      </c>
      <c r="AA153" s="107"/>
      <c/>
    </row>
    <row r="154" spans="21:28" ht="12.75">
      <c r="U154" s="272"/>
      <c s="104">
        <f t="shared" si="14"/>
        <v>42351</v>
      </c>
      <c s="106">
        <f t="shared" si="12"/>
        <v>13</v>
      </c>
      <c s="106">
        <f t="shared" si="13"/>
        <v>2</v>
      </c>
      <c s="106" t="str">
        <f t="shared" si="11"/>
        <v>P13W2</v>
      </c>
      <c r="AA154" s="107"/>
      <c/>
    </row>
    <row r="155" spans="21:28" ht="12.75">
      <c r="U155" s="272"/>
      <c s="104">
        <f t="shared" si="14"/>
        <v>42358</v>
      </c>
      <c s="106">
        <f t="shared" si="12"/>
        <v>13</v>
      </c>
      <c s="106">
        <f t="shared" si="13"/>
        <v>3</v>
      </c>
      <c s="106" t="str">
        <f t="shared" si="11"/>
        <v>P13W3</v>
      </c>
      <c r="AA155" s="107"/>
      <c/>
    </row>
    <row r="156" spans="21:28" ht="12.75">
      <c r="U156" s="272"/>
      <c s="104">
        <f t="shared" si="14"/>
        <v>42365</v>
      </c>
      <c s="106">
        <f t="shared" si="12"/>
        <v>13</v>
      </c>
      <c s="106">
        <f t="shared" si="13"/>
        <v>4</v>
      </c>
      <c s="106" t="str">
        <f t="shared" si="11"/>
        <v>P13W4</v>
      </c>
      <c r="AA156" s="107"/>
      <c/>
    </row>
    <row r="157" spans="21:28" ht="12.75">
      <c r="U157" s="272"/>
      <c s="104">
        <f t="shared" si="14"/>
        <v>42372</v>
      </c>
      <c s="106">
        <f t="shared" si="12"/>
        <v>1</v>
      </c>
      <c s="106">
        <f t="shared" si="13"/>
        <v>1</v>
      </c>
      <c s="106" t="str">
        <f t="shared" ref="Y157:Y220" si="15">"P"&amp;W157&amp;"W"&amp;X157</f>
        <v>P1W1</v>
      </c>
      <c r="AA157" s="107"/>
      <c/>
    </row>
    <row r="158" spans="21:28" ht="12.75">
      <c r="U158" s="272"/>
      <c s="104">
        <f t="shared" si="14"/>
        <v>42379</v>
      </c>
      <c s="106">
        <f t="shared" si="12"/>
        <v>1</v>
      </c>
      <c s="106">
        <f t="shared" si="13"/>
        <v>2</v>
      </c>
      <c s="106" t="str">
        <f t="shared" si="15"/>
        <v>P1W2</v>
      </c>
      <c r="AA158" s="107"/>
      <c/>
    </row>
    <row r="159" spans="21:28" ht="12.75">
      <c r="U159" s="272"/>
      <c s="104">
        <f t="shared" si="14"/>
        <v>42386</v>
      </c>
      <c s="106">
        <f t="shared" si="12"/>
        <v>1</v>
      </c>
      <c s="106">
        <f t="shared" si="13"/>
        <v>3</v>
      </c>
      <c s="106" t="str">
        <f t="shared" si="15"/>
        <v>P1W3</v>
      </c>
      <c r="AA159" s="107"/>
      <c/>
    </row>
    <row r="160" spans="22:28" ht="12.75">
      <c r="V160" s="104">
        <f t="shared" si="14"/>
        <v>42393</v>
      </c>
      <c s="106">
        <f t="shared" si="12"/>
        <v>1</v>
      </c>
      <c s="106">
        <f t="shared" si="13"/>
        <v>4</v>
      </c>
      <c s="106" t="str">
        <f t="shared" si="15"/>
        <v>P1W4</v>
      </c>
      <c r="AA160" s="107"/>
      <c/>
    </row>
    <row r="161" spans="22:28" ht="12.75">
      <c r="V161" s="104">
        <f t="shared" si="14"/>
        <v>42400</v>
      </c>
      <c s="106">
        <f t="shared" si="12"/>
        <v>2</v>
      </c>
      <c s="106">
        <f t="shared" si="13"/>
        <v>1</v>
      </c>
      <c s="106" t="str">
        <f t="shared" si="15"/>
        <v>P2W1</v>
      </c>
      <c r="AA161" s="107"/>
      <c/>
    </row>
    <row r="162" spans="22:28" ht="12.75">
      <c r="V162" s="104">
        <f t="shared" si="14"/>
        <v>42407</v>
      </c>
      <c s="106">
        <f t="shared" si="12"/>
        <v>2</v>
      </c>
      <c s="106">
        <f t="shared" si="13"/>
        <v>2</v>
      </c>
      <c s="106" t="str">
        <f t="shared" si="15"/>
        <v>P2W2</v>
      </c>
      <c r="AA162" s="107"/>
      <c/>
    </row>
    <row r="163" spans="22:28" ht="12.75">
      <c r="V163" s="104">
        <f t="shared" si="14"/>
        <v>42414</v>
      </c>
      <c s="106">
        <f t="shared" si="12"/>
        <v>2</v>
      </c>
      <c s="106">
        <f t="shared" si="13"/>
        <v>3</v>
      </c>
      <c s="106" t="str">
        <f t="shared" si="15"/>
        <v>P2W3</v>
      </c>
      <c r="AA163" s="107"/>
      <c/>
    </row>
    <row r="164" spans="22:28" ht="12.75">
      <c r="V164" s="104">
        <f t="shared" si="14"/>
        <v>42421</v>
      </c>
      <c s="106">
        <f t="shared" si="12"/>
        <v>2</v>
      </c>
      <c s="106">
        <f t="shared" si="13"/>
        <v>4</v>
      </c>
      <c s="106" t="str">
        <f t="shared" si="15"/>
        <v>P2W4</v>
      </c>
      <c r="AA164" s="107"/>
      <c/>
    </row>
    <row r="165" spans="22:28" ht="12.75">
      <c r="V165" s="104">
        <f t="shared" si="14"/>
        <v>42428</v>
      </c>
      <c s="106">
        <f t="shared" si="12"/>
        <v>3</v>
      </c>
      <c s="106">
        <f t="shared" si="13"/>
        <v>1</v>
      </c>
      <c s="106" t="str">
        <f t="shared" si="15"/>
        <v>P3W1</v>
      </c>
      <c r="AA165" s="107"/>
      <c/>
    </row>
    <row r="166" spans="22:28" ht="12.75">
      <c r="V166" s="104">
        <f t="shared" si="14"/>
        <v>42435</v>
      </c>
      <c s="106">
        <f t="shared" si="12"/>
        <v>3</v>
      </c>
      <c s="106">
        <f t="shared" si="13"/>
        <v>2</v>
      </c>
      <c s="106" t="str">
        <f t="shared" si="15"/>
        <v>P3W2</v>
      </c>
      <c r="AA166" s="107"/>
      <c/>
    </row>
    <row r="167" spans="22:28" ht="12.75">
      <c r="V167" s="104">
        <f t="shared" si="14"/>
        <v>42442</v>
      </c>
      <c s="106">
        <f t="shared" si="12"/>
        <v>3</v>
      </c>
      <c s="106">
        <f t="shared" si="13"/>
        <v>3</v>
      </c>
      <c s="106" t="str">
        <f t="shared" si="15"/>
        <v>P3W3</v>
      </c>
      <c r="AA167" s="107"/>
      <c/>
    </row>
    <row r="168" spans="22:28" ht="12.75">
      <c r="V168" s="104">
        <f t="shared" si="14"/>
        <v>42449</v>
      </c>
      <c s="106">
        <f t="shared" si="12"/>
        <v>3</v>
      </c>
      <c s="106">
        <f t="shared" si="13"/>
        <v>4</v>
      </c>
      <c s="106" t="str">
        <f t="shared" si="15"/>
        <v>P3W4</v>
      </c>
      <c r="AA168" s="107"/>
      <c/>
    </row>
    <row r="169" spans="22:28" ht="12.75">
      <c r="V169" s="104">
        <f t="shared" si="14"/>
        <v>42456</v>
      </c>
      <c s="106">
        <f t="shared" si="12"/>
        <v>4</v>
      </c>
      <c s="106">
        <f t="shared" si="13"/>
        <v>1</v>
      </c>
      <c s="106" t="str">
        <f t="shared" si="15"/>
        <v>P4W1</v>
      </c>
      <c r="AA169" s="107"/>
      <c/>
    </row>
    <row r="170" spans="22:28" ht="12.75">
      <c r="V170" s="104">
        <f t="shared" si="14"/>
        <v>42463</v>
      </c>
      <c s="106">
        <f t="shared" si="12"/>
        <v>4</v>
      </c>
      <c s="106">
        <f t="shared" si="13"/>
        <v>2</v>
      </c>
      <c s="106" t="str">
        <f t="shared" si="15"/>
        <v>P4W2</v>
      </c>
      <c r="AA170" s="107"/>
      <c/>
    </row>
    <row r="171" spans="22:28" ht="12.75">
      <c r="V171" s="104">
        <f t="shared" si="14"/>
        <v>42470</v>
      </c>
      <c s="106">
        <f t="shared" si="12"/>
        <v>4</v>
      </c>
      <c s="106">
        <f t="shared" si="13"/>
        <v>3</v>
      </c>
      <c s="106" t="str">
        <f t="shared" si="15"/>
        <v>P4W3</v>
      </c>
      <c r="AA171" s="107"/>
      <c/>
    </row>
    <row r="172" spans="22:28" ht="12.75">
      <c r="V172" s="104">
        <f t="shared" si="14"/>
        <v>42477</v>
      </c>
      <c s="106">
        <f t="shared" si="12"/>
        <v>4</v>
      </c>
      <c s="106">
        <f t="shared" si="13"/>
        <v>4</v>
      </c>
      <c s="106" t="str">
        <f t="shared" si="15"/>
        <v>P4W4</v>
      </c>
      <c r="AA172" s="107"/>
      <c/>
    </row>
    <row r="173" spans="22:28" ht="12.75">
      <c r="V173" s="104">
        <f t="shared" si="14"/>
        <v>42484</v>
      </c>
      <c s="106">
        <f t="shared" si="12"/>
        <v>5</v>
      </c>
      <c s="106">
        <f t="shared" si="13"/>
        <v>1</v>
      </c>
      <c s="106" t="str">
        <f t="shared" si="15"/>
        <v>P5W1</v>
      </c>
      <c r="AA173" s="107"/>
      <c/>
    </row>
    <row r="174" spans="22:28" ht="12.75">
      <c r="V174" s="104">
        <f t="shared" si="14"/>
        <v>42491</v>
      </c>
      <c s="106">
        <f t="shared" si="12"/>
        <v>5</v>
      </c>
      <c s="106">
        <f t="shared" si="13"/>
        <v>2</v>
      </c>
      <c s="106" t="str">
        <f t="shared" si="15"/>
        <v>P5W2</v>
      </c>
      <c r="AA174" s="107"/>
      <c/>
    </row>
    <row r="175" spans="22:28" ht="12.75">
      <c r="V175" s="104">
        <f t="shared" si="14"/>
        <v>42498</v>
      </c>
      <c s="106">
        <f t="shared" si="12"/>
        <v>5</v>
      </c>
      <c s="106">
        <f t="shared" si="13"/>
        <v>3</v>
      </c>
      <c s="106" t="str">
        <f t="shared" si="15"/>
        <v>P5W3</v>
      </c>
      <c r="AA175" s="107"/>
      <c/>
    </row>
    <row r="176" spans="22:28" ht="12.75">
      <c r="V176" s="104">
        <f t="shared" si="14"/>
        <v>42505</v>
      </c>
      <c s="106">
        <f t="shared" si="12"/>
        <v>5</v>
      </c>
      <c s="106">
        <f t="shared" si="13"/>
        <v>4</v>
      </c>
      <c s="106" t="str">
        <f t="shared" si="15"/>
        <v>P5W4</v>
      </c>
      <c r="AA176" s="107"/>
      <c/>
    </row>
    <row r="177" spans="22:28" ht="12.75">
      <c r="V177" s="104">
        <f t="shared" si="14"/>
        <v>42512</v>
      </c>
      <c s="106">
        <f t="shared" si="12"/>
        <v>6</v>
      </c>
      <c s="106">
        <f t="shared" si="13"/>
        <v>1</v>
      </c>
      <c s="106" t="str">
        <f t="shared" si="15"/>
        <v>P6W1</v>
      </c>
      <c r="AA177" s="107"/>
      <c/>
    </row>
    <row r="178" spans="22:28" ht="12.75">
      <c r="V178" s="104">
        <f t="shared" si="14"/>
        <v>42519</v>
      </c>
      <c s="106">
        <f t="shared" si="12"/>
        <v>6</v>
      </c>
      <c s="106">
        <f t="shared" si="13"/>
        <v>2</v>
      </c>
      <c s="106" t="str">
        <f t="shared" si="15"/>
        <v>P6W2</v>
      </c>
      <c r="AA178" s="107"/>
      <c/>
    </row>
    <row r="179" spans="22:28" ht="12.75">
      <c r="V179" s="104">
        <f t="shared" si="14"/>
        <v>42526</v>
      </c>
      <c s="106">
        <f t="shared" si="12"/>
        <v>6</v>
      </c>
      <c s="106">
        <f t="shared" si="13"/>
        <v>3</v>
      </c>
      <c s="106" t="str">
        <f t="shared" si="15"/>
        <v>P6W3</v>
      </c>
      <c r="AA179" s="107"/>
      <c/>
    </row>
    <row r="180" spans="22:28" ht="12.75">
      <c r="V180" s="104">
        <f t="shared" si="14"/>
        <v>42533</v>
      </c>
      <c s="106">
        <f t="shared" si="12"/>
        <v>6</v>
      </c>
      <c s="106">
        <f t="shared" si="13"/>
        <v>4</v>
      </c>
      <c s="106" t="str">
        <f t="shared" si="15"/>
        <v>P6W4</v>
      </c>
      <c r="AA180" s="107"/>
      <c/>
    </row>
    <row r="181" spans="22:28" ht="12.75">
      <c r="V181" s="104">
        <f t="shared" si="14"/>
        <v>42540</v>
      </c>
      <c s="106">
        <f t="shared" si="12"/>
        <v>7</v>
      </c>
      <c s="106">
        <f t="shared" si="13"/>
        <v>1</v>
      </c>
      <c s="106" t="str">
        <f t="shared" si="15"/>
        <v>P7W1</v>
      </c>
      <c r="AA181" s="107"/>
      <c/>
    </row>
    <row r="182" spans="22:28" ht="12.75">
      <c r="V182" s="104">
        <f t="shared" si="14"/>
        <v>42547</v>
      </c>
      <c s="106">
        <f t="shared" si="12"/>
        <v>7</v>
      </c>
      <c s="106">
        <f t="shared" si="13"/>
        <v>2</v>
      </c>
      <c s="106" t="str">
        <f t="shared" si="15"/>
        <v>P7W2</v>
      </c>
      <c r="AA182" s="107"/>
      <c/>
    </row>
    <row r="183" spans="22:28" ht="12.75">
      <c r="V183" s="104">
        <f t="shared" si="14"/>
        <v>42554</v>
      </c>
      <c s="106">
        <f t="shared" si="12"/>
        <v>7</v>
      </c>
      <c s="106">
        <f t="shared" si="13"/>
        <v>3</v>
      </c>
      <c s="106" t="str">
        <f t="shared" si="15"/>
        <v>P7W3</v>
      </c>
      <c r="AA183" s="107"/>
      <c/>
    </row>
    <row r="184" spans="22:28" ht="12.75">
      <c r="V184" s="104">
        <f t="shared" si="14"/>
        <v>42561</v>
      </c>
      <c s="106">
        <f t="shared" si="12"/>
        <v>7</v>
      </c>
      <c s="106">
        <f t="shared" si="13"/>
        <v>4</v>
      </c>
      <c s="106" t="str">
        <f t="shared" si="15"/>
        <v>P7W4</v>
      </c>
      <c r="AA184" s="107"/>
      <c/>
    </row>
    <row r="185" spans="22:28" ht="12.75">
      <c r="V185" s="104">
        <f t="shared" si="14"/>
        <v>42568</v>
      </c>
      <c s="106">
        <f t="shared" si="12"/>
        <v>8</v>
      </c>
      <c s="106">
        <f t="shared" si="13"/>
        <v>1</v>
      </c>
      <c s="106" t="str">
        <f t="shared" si="15"/>
        <v>P8W1</v>
      </c>
      <c r="AA185" s="107"/>
      <c/>
    </row>
    <row r="186" spans="22:28" ht="12.75">
      <c r="V186" s="104">
        <f t="shared" si="14"/>
        <v>42575</v>
      </c>
      <c s="106">
        <f t="shared" si="12"/>
        <v>8</v>
      </c>
      <c s="106">
        <f t="shared" si="13"/>
        <v>2</v>
      </c>
      <c s="106" t="str">
        <f t="shared" si="15"/>
        <v>P8W2</v>
      </c>
      <c r="AA186" s="107"/>
      <c/>
    </row>
    <row r="187" spans="22:28" ht="12.75">
      <c r="V187" s="104">
        <f t="shared" si="14"/>
        <v>42582</v>
      </c>
      <c s="106">
        <f t="shared" si="12"/>
        <v>8</v>
      </c>
      <c s="106">
        <f t="shared" si="13"/>
        <v>3</v>
      </c>
      <c s="106" t="str">
        <f t="shared" si="15"/>
        <v>P8W3</v>
      </c>
      <c r="AA187" s="107"/>
      <c/>
    </row>
    <row r="188" spans="22:28" ht="12.75">
      <c r="V188" s="104">
        <f t="shared" si="14"/>
        <v>42589</v>
      </c>
      <c s="106">
        <f t="shared" si="12"/>
        <v>8</v>
      </c>
      <c s="106">
        <f t="shared" si="13"/>
        <v>4</v>
      </c>
      <c s="106" t="str">
        <f t="shared" si="15"/>
        <v>P8W4</v>
      </c>
      <c r="AA188" s="107"/>
      <c/>
    </row>
    <row r="189" spans="22:28" ht="12.75">
      <c r="V189" s="104">
        <f t="shared" si="14"/>
        <v>42596</v>
      </c>
      <c s="106">
        <f t="shared" si="12"/>
        <v>9</v>
      </c>
      <c s="106">
        <f t="shared" si="13"/>
        <v>1</v>
      </c>
      <c s="106" t="str">
        <f t="shared" si="15"/>
        <v>P9W1</v>
      </c>
      <c r="AA189" s="107"/>
      <c/>
    </row>
    <row r="190" spans="22:28" ht="12.75">
      <c r="V190" s="104">
        <f t="shared" si="14"/>
        <v>42603</v>
      </c>
      <c s="106">
        <f t="shared" si="12"/>
        <v>9</v>
      </c>
      <c s="106">
        <f t="shared" si="13"/>
        <v>2</v>
      </c>
      <c s="106" t="str">
        <f t="shared" si="15"/>
        <v>P9W2</v>
      </c>
      <c r="AA190" s="107"/>
      <c/>
    </row>
    <row r="191" spans="22:28" ht="12.75">
      <c r="V191" s="104">
        <f t="shared" si="14"/>
        <v>42610</v>
      </c>
      <c s="106">
        <f t="shared" si="12"/>
        <v>9</v>
      </c>
      <c s="106">
        <f t="shared" si="13"/>
        <v>3</v>
      </c>
      <c s="106" t="str">
        <f t="shared" si="15"/>
        <v>P9W3</v>
      </c>
      <c r="AA191" s="107"/>
      <c/>
    </row>
    <row r="192" spans="22:28" ht="12.75">
      <c r="V192" s="104">
        <f t="shared" si="14"/>
        <v>42617</v>
      </c>
      <c s="106">
        <f t="shared" si="12"/>
        <v>9</v>
      </c>
      <c s="106">
        <f t="shared" si="13"/>
        <v>4</v>
      </c>
      <c s="106" t="str">
        <f t="shared" si="15"/>
        <v>P9W4</v>
      </c>
      <c r="AA192" s="107"/>
      <c/>
    </row>
    <row r="193" spans="22:28" ht="12.75">
      <c r="V193" s="104">
        <f t="shared" si="14"/>
        <v>42624</v>
      </c>
      <c s="106">
        <f t="shared" si="12"/>
        <v>10</v>
      </c>
      <c s="106">
        <f t="shared" si="13"/>
        <v>1</v>
      </c>
      <c s="106" t="str">
        <f t="shared" si="15"/>
        <v>P10W1</v>
      </c>
      <c r="AA193" s="107"/>
      <c/>
    </row>
    <row r="194" spans="22:28" ht="12.75">
      <c r="V194" s="104">
        <f t="shared" si="14"/>
        <v>42631</v>
      </c>
      <c s="106">
        <f t="shared" si="12"/>
        <v>10</v>
      </c>
      <c s="106">
        <f t="shared" si="13"/>
        <v>2</v>
      </c>
      <c s="106" t="str">
        <f t="shared" si="15"/>
        <v>P10W2</v>
      </c>
      <c r="AA194" s="107"/>
      <c/>
    </row>
    <row r="195" spans="22:28" ht="12.75">
      <c r="V195" s="104">
        <f t="shared" si="14"/>
        <v>42638</v>
      </c>
      <c s="106">
        <f t="shared" si="12"/>
        <v>10</v>
      </c>
      <c s="106">
        <f t="shared" si="13"/>
        <v>3</v>
      </c>
      <c s="106" t="str">
        <f t="shared" si="15"/>
        <v>P10W3</v>
      </c>
      <c r="AA195" s="107"/>
      <c/>
    </row>
    <row r="196" spans="22:28" ht="12.75">
      <c r="V196" s="104">
        <f t="shared" si="14"/>
        <v>42645</v>
      </c>
      <c s="106">
        <f t="shared" si="12"/>
        <v>10</v>
      </c>
      <c s="106">
        <f t="shared" si="13"/>
        <v>4</v>
      </c>
      <c s="106" t="str">
        <f t="shared" si="15"/>
        <v>P10W4</v>
      </c>
      <c r="AA196" s="107"/>
      <c/>
    </row>
    <row r="197" spans="22:28" ht="12.75">
      <c r="V197" s="104">
        <f t="shared" si="14"/>
        <v>42652</v>
      </c>
      <c s="106">
        <f t="shared" si="12"/>
        <v>11</v>
      </c>
      <c s="106">
        <f t="shared" si="13"/>
        <v>1</v>
      </c>
      <c s="106" t="str">
        <f t="shared" si="15"/>
        <v>P11W1</v>
      </c>
      <c r="AA197" s="107"/>
      <c/>
    </row>
    <row r="198" spans="22:28" ht="12.75">
      <c r="V198" s="104">
        <f t="shared" si="14"/>
        <v>42659</v>
      </c>
      <c s="106">
        <f t="shared" si="12"/>
        <v>11</v>
      </c>
      <c s="106">
        <f t="shared" si="13"/>
        <v>2</v>
      </c>
      <c s="106" t="str">
        <f t="shared" si="15"/>
        <v>P11W2</v>
      </c>
      <c r="AA198" s="107"/>
      <c/>
    </row>
    <row r="199" spans="22:28" ht="12.75">
      <c r="V199" s="104">
        <f t="shared" si="14"/>
        <v>42666</v>
      </c>
      <c s="106">
        <f t="shared" si="12"/>
        <v>11</v>
      </c>
      <c s="106">
        <f t="shared" si="13"/>
        <v>3</v>
      </c>
      <c s="106" t="str">
        <f t="shared" si="15"/>
        <v>P11W3</v>
      </c>
      <c r="AA199" s="107"/>
      <c/>
    </row>
    <row r="200" spans="22:28" ht="12.75">
      <c r="V200" s="104">
        <f t="shared" si="14"/>
        <v>42673</v>
      </c>
      <c s="106">
        <f t="shared" si="12"/>
        <v>11</v>
      </c>
      <c s="106">
        <f t="shared" si="13"/>
        <v>4</v>
      </c>
      <c s="106" t="str">
        <f t="shared" si="15"/>
        <v>P11W4</v>
      </c>
      <c r="AA200" s="107"/>
      <c/>
    </row>
    <row r="201" spans="22:28" ht="12.75">
      <c r="V201" s="104">
        <f t="shared" si="14"/>
        <v>42680</v>
      </c>
      <c s="106">
        <f t="shared" ref="W201:W264" si="16">IF(W197+1=14,1,W197+1)</f>
        <v>12</v>
      </c>
      <c s="106">
        <f t="shared" ref="X201:X264" si="17">X197</f>
        <v>1</v>
      </c>
      <c s="106" t="str">
        <f t="shared" si="15"/>
        <v>P12W1</v>
      </c>
      <c r="AA201" s="107"/>
      <c/>
    </row>
    <row r="202" spans="22:28" ht="12.75">
      <c r="V202" s="104">
        <f t="shared" si="14"/>
        <v>42687</v>
      </c>
      <c s="106">
        <f t="shared" si="16"/>
        <v>12</v>
      </c>
      <c s="106">
        <f t="shared" si="17"/>
        <v>2</v>
      </c>
      <c s="106" t="str">
        <f t="shared" si="15"/>
        <v>P12W2</v>
      </c>
      <c r="AA202" s="107"/>
      <c/>
    </row>
    <row r="203" spans="22:28" ht="12.75">
      <c r="V203" s="104">
        <f t="shared" si="14"/>
        <v>42694</v>
      </c>
      <c s="106">
        <f t="shared" si="16"/>
        <v>12</v>
      </c>
      <c s="106">
        <f t="shared" si="17"/>
        <v>3</v>
      </c>
      <c s="106" t="str">
        <f t="shared" si="15"/>
        <v>P12W3</v>
      </c>
      <c r="AA203" s="107"/>
      <c/>
    </row>
    <row r="204" spans="22:28" ht="12.75">
      <c r="V204" s="104">
        <f t="shared" ref="V204:V267" si="18">V203+7</f>
        <v>42701</v>
      </c>
      <c s="106">
        <f t="shared" si="16"/>
        <v>12</v>
      </c>
      <c s="106">
        <f t="shared" si="17"/>
        <v>4</v>
      </c>
      <c s="106" t="str">
        <f t="shared" si="15"/>
        <v>P12W4</v>
      </c>
      <c r="AA204" s="107"/>
      <c/>
    </row>
    <row r="205" spans="22:28" ht="12.75">
      <c r="V205" s="104">
        <f t="shared" si="18"/>
        <v>42708</v>
      </c>
      <c s="106">
        <f t="shared" si="16"/>
        <v>13</v>
      </c>
      <c s="106">
        <f t="shared" si="17"/>
        <v>1</v>
      </c>
      <c s="106" t="str">
        <f t="shared" si="15"/>
        <v>P13W1</v>
      </c>
      <c r="AA205" s="107"/>
      <c/>
    </row>
    <row r="206" spans="22:28" ht="12.75">
      <c r="V206" s="104">
        <f t="shared" si="18"/>
        <v>42715</v>
      </c>
      <c s="106">
        <f t="shared" si="16"/>
        <v>13</v>
      </c>
      <c s="106">
        <f t="shared" si="17"/>
        <v>2</v>
      </c>
      <c s="106" t="str">
        <f t="shared" si="15"/>
        <v>P13W2</v>
      </c>
      <c r="AA206" s="107"/>
      <c/>
    </row>
    <row r="207" spans="22:28" ht="12.75">
      <c r="V207" s="104">
        <f t="shared" si="18"/>
        <v>42722</v>
      </c>
      <c s="106">
        <f t="shared" si="16"/>
        <v>13</v>
      </c>
      <c s="106">
        <f t="shared" si="17"/>
        <v>3</v>
      </c>
      <c s="106" t="str">
        <f t="shared" si="15"/>
        <v>P13W3</v>
      </c>
      <c r="AA207" s="107"/>
      <c/>
    </row>
    <row r="208" spans="22:28" ht="12.75">
      <c r="V208" s="104">
        <f t="shared" si="18"/>
        <v>42729</v>
      </c>
      <c s="106">
        <f t="shared" si="16"/>
        <v>13</v>
      </c>
      <c s="106">
        <f t="shared" si="17"/>
        <v>4</v>
      </c>
      <c s="106" t="str">
        <f t="shared" si="15"/>
        <v>P13W4</v>
      </c>
      <c r="AA208" s="107"/>
      <c/>
    </row>
    <row r="209" spans="22:28" ht="12.75">
      <c r="V209" s="104">
        <f t="shared" si="18"/>
        <v>42736</v>
      </c>
      <c s="106">
        <f t="shared" si="16"/>
        <v>1</v>
      </c>
      <c s="106">
        <f t="shared" si="17"/>
        <v>1</v>
      </c>
      <c s="106" t="str">
        <f t="shared" si="15"/>
        <v>P1W1</v>
      </c>
      <c r="AA209" s="107"/>
      <c/>
    </row>
    <row r="210" spans="22:28" ht="12.75">
      <c r="V210" s="104">
        <f t="shared" si="18"/>
        <v>42743</v>
      </c>
      <c s="106">
        <f t="shared" si="16"/>
        <v>1</v>
      </c>
      <c s="106">
        <f t="shared" si="17"/>
        <v>2</v>
      </c>
      <c s="106" t="str">
        <f t="shared" si="15"/>
        <v>P1W2</v>
      </c>
      <c r="AA210" s="107"/>
      <c/>
    </row>
    <row r="211" spans="22:28" ht="12.75">
      <c r="V211" s="104">
        <f t="shared" si="18"/>
        <v>42750</v>
      </c>
      <c s="106">
        <f t="shared" si="16"/>
        <v>1</v>
      </c>
      <c s="106">
        <f t="shared" si="17"/>
        <v>3</v>
      </c>
      <c s="106" t="str">
        <f t="shared" si="15"/>
        <v>P1W3</v>
      </c>
      <c r="AA211" s="107"/>
      <c/>
    </row>
    <row r="212" spans="22:28" ht="12.75">
      <c r="V212" s="104">
        <f t="shared" si="18"/>
        <v>42757</v>
      </c>
      <c s="106">
        <f t="shared" si="16"/>
        <v>1</v>
      </c>
      <c s="106">
        <f t="shared" si="17"/>
        <v>4</v>
      </c>
      <c s="106" t="str">
        <f t="shared" si="15"/>
        <v>P1W4</v>
      </c>
      <c r="AA212" s="107"/>
      <c/>
    </row>
    <row r="213" spans="22:28" ht="12.75">
      <c r="V213" s="104">
        <f t="shared" si="18"/>
        <v>42764</v>
      </c>
      <c s="106">
        <f t="shared" si="16"/>
        <v>2</v>
      </c>
      <c s="106">
        <f t="shared" si="17"/>
        <v>1</v>
      </c>
      <c s="106" t="str">
        <f t="shared" si="15"/>
        <v>P2W1</v>
      </c>
      <c r="AA213" s="107"/>
      <c/>
    </row>
    <row r="214" spans="22:28" ht="12.75">
      <c r="V214" s="104">
        <f t="shared" si="18"/>
        <v>42771</v>
      </c>
      <c s="106">
        <f t="shared" si="16"/>
        <v>2</v>
      </c>
      <c s="106">
        <f t="shared" si="17"/>
        <v>2</v>
      </c>
      <c s="106" t="str">
        <f t="shared" si="15"/>
        <v>P2W2</v>
      </c>
      <c r="AA214" s="107"/>
      <c/>
    </row>
    <row r="215" spans="22:28" ht="12.75">
      <c r="V215" s="104">
        <f t="shared" si="18"/>
        <v>42778</v>
      </c>
      <c s="106">
        <f t="shared" si="16"/>
        <v>2</v>
      </c>
      <c s="106">
        <f t="shared" si="17"/>
        <v>3</v>
      </c>
      <c s="106" t="str">
        <f t="shared" si="15"/>
        <v>P2W3</v>
      </c>
      <c r="AA215" s="107"/>
      <c/>
    </row>
    <row r="216" spans="22:28" ht="12.75">
      <c r="V216" s="104">
        <f t="shared" si="18"/>
        <v>42785</v>
      </c>
      <c s="106">
        <f t="shared" si="16"/>
        <v>2</v>
      </c>
      <c s="106">
        <f t="shared" si="17"/>
        <v>4</v>
      </c>
      <c s="106" t="str">
        <f t="shared" si="15"/>
        <v>P2W4</v>
      </c>
      <c r="AA216" s="107"/>
      <c/>
    </row>
    <row r="217" spans="22:28" ht="12.75">
      <c r="V217" s="104">
        <f t="shared" si="18"/>
        <v>42792</v>
      </c>
      <c s="106">
        <f t="shared" si="16"/>
        <v>3</v>
      </c>
      <c s="106">
        <f t="shared" si="17"/>
        <v>1</v>
      </c>
      <c s="106" t="str">
        <f t="shared" si="15"/>
        <v>P3W1</v>
      </c>
      <c r="AA217" s="107"/>
      <c/>
    </row>
    <row r="218" spans="22:28" ht="12.75">
      <c r="V218" s="104">
        <f t="shared" si="18"/>
        <v>42799</v>
      </c>
      <c s="106">
        <f t="shared" si="16"/>
        <v>3</v>
      </c>
      <c s="106">
        <f t="shared" si="17"/>
        <v>2</v>
      </c>
      <c s="106" t="str">
        <f t="shared" si="15"/>
        <v>P3W2</v>
      </c>
      <c r="AA218" s="107"/>
      <c/>
    </row>
    <row r="219" spans="22:28" ht="12.75">
      <c r="V219" s="104">
        <f t="shared" si="18"/>
        <v>42806</v>
      </c>
      <c s="106">
        <f t="shared" si="16"/>
        <v>3</v>
      </c>
      <c s="106">
        <f t="shared" si="17"/>
        <v>3</v>
      </c>
      <c s="106" t="str">
        <f t="shared" si="15"/>
        <v>P3W3</v>
      </c>
      <c r="AA219" s="107"/>
      <c/>
    </row>
    <row r="220" spans="22:28" ht="12.75">
      <c r="V220" s="104">
        <f t="shared" si="18"/>
        <v>42813</v>
      </c>
      <c s="106">
        <f t="shared" si="16"/>
        <v>3</v>
      </c>
      <c s="106">
        <f t="shared" si="17"/>
        <v>4</v>
      </c>
      <c s="106" t="str">
        <f t="shared" si="15"/>
        <v>P3W4</v>
      </c>
      <c r="AA220" s="107"/>
      <c/>
    </row>
    <row r="221" spans="22:28" ht="12.75">
      <c r="V221" s="104">
        <f t="shared" si="18"/>
        <v>42820</v>
      </c>
      <c s="106">
        <f t="shared" si="16"/>
        <v>4</v>
      </c>
      <c s="106">
        <f t="shared" si="17"/>
        <v>1</v>
      </c>
      <c s="106" t="str">
        <f t="shared" ref="Y221:Y284" si="19">"P"&amp;W221&amp;"W"&amp;X221</f>
        <v>P4W1</v>
      </c>
      <c r="AA221" s="107"/>
      <c/>
    </row>
    <row r="222" spans="22:28" ht="12.75">
      <c r="V222" s="104">
        <f t="shared" si="18"/>
        <v>42827</v>
      </c>
      <c s="106">
        <f t="shared" si="16"/>
        <v>4</v>
      </c>
      <c s="106">
        <f t="shared" si="17"/>
        <v>2</v>
      </c>
      <c s="106" t="str">
        <f t="shared" si="19"/>
        <v>P4W2</v>
      </c>
      <c r="AA222" s="107"/>
      <c/>
    </row>
    <row r="223" spans="22:28" ht="12.75">
      <c r="V223" s="104">
        <f t="shared" si="18"/>
        <v>42834</v>
      </c>
      <c s="106">
        <f t="shared" si="16"/>
        <v>4</v>
      </c>
      <c s="106">
        <f t="shared" si="17"/>
        <v>3</v>
      </c>
      <c s="106" t="str">
        <f t="shared" si="19"/>
        <v>P4W3</v>
      </c>
      <c r="AA223" s="107"/>
      <c/>
    </row>
    <row r="224" spans="22:28" ht="12.75">
      <c r="V224" s="104">
        <f t="shared" si="18"/>
        <v>42841</v>
      </c>
      <c s="106">
        <f t="shared" si="16"/>
        <v>4</v>
      </c>
      <c s="106">
        <f t="shared" si="17"/>
        <v>4</v>
      </c>
      <c s="106" t="str">
        <f t="shared" si="19"/>
        <v>P4W4</v>
      </c>
      <c r="AA224" s="107"/>
      <c/>
    </row>
    <row r="225" spans="22:28" ht="12.75">
      <c r="V225" s="104">
        <f t="shared" si="18"/>
        <v>42848</v>
      </c>
      <c s="106">
        <f t="shared" si="16"/>
        <v>5</v>
      </c>
      <c s="106">
        <f t="shared" si="17"/>
        <v>1</v>
      </c>
      <c s="106" t="str">
        <f t="shared" si="19"/>
        <v>P5W1</v>
      </c>
      <c r="AA225" s="107"/>
      <c/>
    </row>
    <row r="226" spans="22:28" ht="12.75">
      <c r="V226" s="104">
        <f t="shared" si="18"/>
        <v>42855</v>
      </c>
      <c s="106">
        <f t="shared" si="16"/>
        <v>5</v>
      </c>
      <c s="106">
        <f t="shared" si="17"/>
        <v>2</v>
      </c>
      <c s="106" t="str">
        <f t="shared" si="19"/>
        <v>P5W2</v>
      </c>
      <c r="AA226" s="107"/>
      <c/>
    </row>
    <row r="227" spans="22:28" ht="12.75">
      <c r="V227" s="104">
        <f t="shared" si="18"/>
        <v>42862</v>
      </c>
      <c s="106">
        <f t="shared" si="16"/>
        <v>5</v>
      </c>
      <c s="106">
        <f t="shared" si="17"/>
        <v>3</v>
      </c>
      <c s="106" t="str">
        <f t="shared" si="19"/>
        <v>P5W3</v>
      </c>
      <c r="AA227" s="107"/>
      <c/>
    </row>
    <row r="228" spans="22:28" ht="12.75">
      <c r="V228" s="104">
        <f t="shared" si="18"/>
        <v>42869</v>
      </c>
      <c s="106">
        <f t="shared" si="16"/>
        <v>5</v>
      </c>
      <c s="106">
        <f t="shared" si="17"/>
        <v>4</v>
      </c>
      <c s="106" t="str">
        <f t="shared" si="19"/>
        <v>P5W4</v>
      </c>
      <c r="AA228" s="107"/>
      <c/>
    </row>
    <row r="229" spans="22:28" ht="12.75">
      <c r="V229" s="104">
        <f t="shared" si="18"/>
        <v>42876</v>
      </c>
      <c s="106">
        <f t="shared" si="16"/>
        <v>6</v>
      </c>
      <c s="106">
        <f t="shared" si="17"/>
        <v>1</v>
      </c>
      <c s="106" t="str">
        <f t="shared" si="19"/>
        <v>P6W1</v>
      </c>
      <c r="AA229" s="107"/>
      <c/>
    </row>
    <row r="230" spans="22:28" ht="12.75">
      <c r="V230" s="104">
        <f t="shared" si="18"/>
        <v>42883</v>
      </c>
      <c s="106">
        <f t="shared" si="16"/>
        <v>6</v>
      </c>
      <c s="106">
        <f t="shared" si="17"/>
        <v>2</v>
      </c>
      <c s="106" t="str">
        <f t="shared" si="19"/>
        <v>P6W2</v>
      </c>
      <c r="AA230" s="107"/>
      <c/>
    </row>
    <row r="231" spans="22:28" ht="12.75">
      <c r="V231" s="104">
        <f t="shared" si="18"/>
        <v>42890</v>
      </c>
      <c s="106">
        <f t="shared" si="16"/>
        <v>6</v>
      </c>
      <c s="106">
        <f t="shared" si="17"/>
        <v>3</v>
      </c>
      <c s="106" t="str">
        <f t="shared" si="19"/>
        <v>P6W3</v>
      </c>
      <c r="AA231" s="107"/>
      <c/>
    </row>
    <row r="232" spans="22:28" ht="12.75">
      <c r="V232" s="104">
        <f t="shared" si="18"/>
        <v>42897</v>
      </c>
      <c s="106">
        <f t="shared" si="16"/>
        <v>6</v>
      </c>
      <c s="106">
        <f t="shared" si="17"/>
        <v>4</v>
      </c>
      <c s="106" t="str">
        <f t="shared" si="19"/>
        <v>P6W4</v>
      </c>
      <c r="AA232" s="107"/>
      <c/>
    </row>
    <row r="233" spans="22:28" ht="12.75">
      <c r="V233" s="104">
        <f t="shared" si="18"/>
        <v>42904</v>
      </c>
      <c s="106">
        <f t="shared" si="16"/>
        <v>7</v>
      </c>
      <c s="106">
        <f t="shared" si="17"/>
        <v>1</v>
      </c>
      <c s="106" t="str">
        <f t="shared" si="19"/>
        <v>P7W1</v>
      </c>
      <c r="AA233" s="107"/>
      <c/>
    </row>
    <row r="234" spans="22:28" ht="12.75">
      <c r="V234" s="104">
        <f t="shared" si="18"/>
        <v>42911</v>
      </c>
      <c s="106">
        <f t="shared" si="16"/>
        <v>7</v>
      </c>
      <c s="106">
        <f t="shared" si="17"/>
        <v>2</v>
      </c>
      <c s="106" t="str">
        <f t="shared" si="19"/>
        <v>P7W2</v>
      </c>
      <c r="AA234" s="107"/>
      <c/>
    </row>
    <row r="235" spans="22:28" ht="12.75">
      <c r="V235" s="104">
        <f t="shared" si="18"/>
        <v>42918</v>
      </c>
      <c s="106">
        <f t="shared" si="16"/>
        <v>7</v>
      </c>
      <c s="106">
        <f t="shared" si="17"/>
        <v>3</v>
      </c>
      <c s="106" t="str">
        <f t="shared" si="19"/>
        <v>P7W3</v>
      </c>
      <c r="AA235" s="107"/>
      <c/>
    </row>
    <row r="236" spans="22:28" ht="12.75">
      <c r="V236" s="104">
        <f t="shared" si="18"/>
        <v>42925</v>
      </c>
      <c s="106">
        <f t="shared" si="16"/>
        <v>7</v>
      </c>
      <c s="106">
        <f t="shared" si="17"/>
        <v>4</v>
      </c>
      <c s="106" t="str">
        <f t="shared" si="19"/>
        <v>P7W4</v>
      </c>
      <c r="AA236" s="107"/>
      <c/>
    </row>
    <row r="237" spans="22:28" ht="12.75">
      <c r="V237" s="104">
        <f t="shared" si="18"/>
        <v>42932</v>
      </c>
      <c s="106">
        <f t="shared" si="16"/>
        <v>8</v>
      </c>
      <c s="106">
        <f t="shared" si="17"/>
        <v>1</v>
      </c>
      <c s="106" t="str">
        <f t="shared" si="19"/>
        <v>P8W1</v>
      </c>
      <c r="AA237" s="107"/>
      <c/>
    </row>
    <row r="238" spans="22:28" ht="12.75">
      <c r="V238" s="104">
        <f t="shared" si="18"/>
        <v>42939</v>
      </c>
      <c s="106">
        <f t="shared" si="16"/>
        <v>8</v>
      </c>
      <c s="106">
        <f t="shared" si="17"/>
        <v>2</v>
      </c>
      <c s="106" t="str">
        <f t="shared" si="19"/>
        <v>P8W2</v>
      </c>
      <c r="AA238" s="107"/>
      <c/>
    </row>
    <row r="239" spans="22:28" ht="12.75">
      <c r="V239" s="104">
        <f t="shared" si="18"/>
        <v>42946</v>
      </c>
      <c s="106">
        <f t="shared" si="16"/>
        <v>8</v>
      </c>
      <c s="106">
        <f t="shared" si="17"/>
        <v>3</v>
      </c>
      <c s="106" t="str">
        <f t="shared" si="19"/>
        <v>P8W3</v>
      </c>
      <c r="AA239" s="107"/>
      <c/>
    </row>
    <row r="240" spans="22:28" ht="12.75">
      <c r="V240" s="104">
        <f t="shared" si="18"/>
        <v>42953</v>
      </c>
      <c s="106">
        <f t="shared" si="16"/>
        <v>8</v>
      </c>
      <c s="106">
        <f t="shared" si="17"/>
        <v>4</v>
      </c>
      <c s="106" t="str">
        <f t="shared" si="19"/>
        <v>P8W4</v>
      </c>
      <c r="AA240" s="107"/>
      <c/>
    </row>
    <row r="241" spans="22:28" ht="12.75">
      <c r="V241" s="104">
        <f t="shared" si="18"/>
        <v>42960</v>
      </c>
      <c s="106">
        <f t="shared" si="16"/>
        <v>9</v>
      </c>
      <c s="106">
        <f t="shared" si="17"/>
        <v>1</v>
      </c>
      <c s="106" t="str">
        <f t="shared" si="19"/>
        <v>P9W1</v>
      </c>
      <c r="AA241" s="107"/>
      <c/>
    </row>
    <row r="242" spans="22:28" ht="12.75">
      <c r="V242" s="104">
        <f t="shared" si="18"/>
        <v>42967</v>
      </c>
      <c s="106">
        <f t="shared" si="16"/>
        <v>9</v>
      </c>
      <c s="106">
        <f t="shared" si="17"/>
        <v>2</v>
      </c>
      <c s="106" t="str">
        <f t="shared" si="19"/>
        <v>P9W2</v>
      </c>
      <c r="AA242" s="107"/>
      <c/>
    </row>
    <row r="243" spans="22:28" ht="12.75">
      <c r="V243" s="104">
        <f t="shared" si="18"/>
        <v>42974</v>
      </c>
      <c s="106">
        <f t="shared" si="16"/>
        <v>9</v>
      </c>
      <c s="106">
        <f t="shared" si="17"/>
        <v>3</v>
      </c>
      <c s="106" t="str">
        <f t="shared" si="19"/>
        <v>P9W3</v>
      </c>
      <c r="AA243" s="107"/>
      <c/>
    </row>
    <row r="244" spans="22:28" ht="12.75">
      <c r="V244" s="104">
        <f t="shared" si="18"/>
        <v>42981</v>
      </c>
      <c s="106">
        <f t="shared" si="16"/>
        <v>9</v>
      </c>
      <c s="106">
        <f t="shared" si="17"/>
        <v>4</v>
      </c>
      <c s="106" t="str">
        <f t="shared" si="19"/>
        <v>P9W4</v>
      </c>
      <c r="AA244" s="107"/>
      <c/>
    </row>
    <row r="245" spans="22:28" ht="12.75">
      <c r="V245" s="104">
        <f t="shared" si="18"/>
        <v>42988</v>
      </c>
      <c s="106">
        <f t="shared" si="16"/>
        <v>10</v>
      </c>
      <c s="106">
        <f t="shared" si="17"/>
        <v>1</v>
      </c>
      <c s="106" t="str">
        <f t="shared" si="19"/>
        <v>P10W1</v>
      </c>
      <c r="AA245" s="107"/>
      <c/>
    </row>
    <row r="246" spans="22:28" ht="12.75">
      <c r="V246" s="104">
        <f t="shared" si="18"/>
        <v>42995</v>
      </c>
      <c s="106">
        <f t="shared" si="16"/>
        <v>10</v>
      </c>
      <c s="106">
        <f t="shared" si="17"/>
        <v>2</v>
      </c>
      <c s="106" t="str">
        <f t="shared" si="19"/>
        <v>P10W2</v>
      </c>
      <c r="AA246" s="107"/>
      <c/>
    </row>
    <row r="247" spans="22:28" ht="12.75">
      <c r="V247" s="104">
        <f t="shared" si="18"/>
        <v>43002</v>
      </c>
      <c s="106">
        <f t="shared" si="16"/>
        <v>10</v>
      </c>
      <c s="106">
        <f t="shared" si="17"/>
        <v>3</v>
      </c>
      <c s="106" t="str">
        <f t="shared" si="19"/>
        <v>P10W3</v>
      </c>
      <c r="AA247" s="107"/>
      <c/>
    </row>
    <row r="248" spans="22:28" ht="12.75">
      <c r="V248" s="104">
        <f t="shared" si="18"/>
        <v>43009</v>
      </c>
      <c s="106">
        <f t="shared" si="16"/>
        <v>10</v>
      </c>
      <c s="106">
        <f t="shared" si="17"/>
        <v>4</v>
      </c>
      <c s="106" t="str">
        <f t="shared" si="19"/>
        <v>P10W4</v>
      </c>
      <c r="AA248" s="107"/>
      <c/>
    </row>
    <row r="249" spans="22:28" ht="12.75">
      <c r="V249" s="104">
        <f t="shared" si="18"/>
        <v>43016</v>
      </c>
      <c s="106">
        <f t="shared" si="16"/>
        <v>11</v>
      </c>
      <c s="106">
        <f t="shared" si="17"/>
        <v>1</v>
      </c>
      <c s="106" t="str">
        <f t="shared" si="19"/>
        <v>P11W1</v>
      </c>
      <c r="AA249" s="107"/>
      <c/>
    </row>
    <row r="250" spans="22:28" ht="12.75">
      <c r="V250" s="104">
        <f t="shared" si="18"/>
        <v>43023</v>
      </c>
      <c s="106">
        <f t="shared" si="16"/>
        <v>11</v>
      </c>
      <c s="106">
        <f t="shared" si="17"/>
        <v>2</v>
      </c>
      <c s="106" t="str">
        <f t="shared" si="19"/>
        <v>P11W2</v>
      </c>
      <c r="AA250" s="107"/>
      <c/>
    </row>
    <row r="251" spans="22:28" ht="12.75">
      <c r="V251" s="104">
        <f t="shared" si="18"/>
        <v>43030</v>
      </c>
      <c s="106">
        <f t="shared" si="16"/>
        <v>11</v>
      </c>
      <c s="106">
        <f t="shared" si="17"/>
        <v>3</v>
      </c>
      <c s="106" t="str">
        <f t="shared" si="19"/>
        <v>P11W3</v>
      </c>
      <c r="AA251" s="107"/>
      <c/>
    </row>
    <row r="252" spans="22:28" ht="12.75">
      <c r="V252" s="104">
        <f t="shared" si="18"/>
        <v>43037</v>
      </c>
      <c s="106">
        <f t="shared" si="16"/>
        <v>11</v>
      </c>
      <c s="106">
        <f t="shared" si="17"/>
        <v>4</v>
      </c>
      <c s="106" t="str">
        <f t="shared" si="19"/>
        <v>P11W4</v>
      </c>
      <c r="AA252" s="107"/>
      <c/>
    </row>
    <row r="253" spans="22:28" ht="12.75">
      <c r="V253" s="104">
        <f t="shared" si="18"/>
        <v>43044</v>
      </c>
      <c s="106">
        <f t="shared" si="16"/>
        <v>12</v>
      </c>
      <c s="106">
        <f t="shared" si="17"/>
        <v>1</v>
      </c>
      <c s="106" t="str">
        <f t="shared" si="19"/>
        <v>P12W1</v>
      </c>
      <c r="AA253" s="107"/>
      <c/>
    </row>
    <row r="254" spans="22:28" ht="12.75">
      <c r="V254" s="104">
        <f t="shared" si="18"/>
        <v>43051</v>
      </c>
      <c s="106">
        <f t="shared" si="16"/>
        <v>12</v>
      </c>
      <c s="106">
        <f t="shared" si="17"/>
        <v>2</v>
      </c>
      <c s="106" t="str">
        <f t="shared" si="19"/>
        <v>P12W2</v>
      </c>
      <c r="AA254" s="107"/>
      <c/>
    </row>
    <row r="255" spans="22:28" ht="12.75">
      <c r="V255" s="104">
        <f t="shared" si="18"/>
        <v>43058</v>
      </c>
      <c s="106">
        <f t="shared" si="16"/>
        <v>12</v>
      </c>
      <c s="106">
        <f t="shared" si="17"/>
        <v>3</v>
      </c>
      <c s="106" t="str">
        <f t="shared" si="19"/>
        <v>P12W3</v>
      </c>
      <c r="AA255" s="107"/>
      <c/>
    </row>
    <row r="256" spans="22:28" ht="12.75">
      <c r="V256" s="104">
        <f t="shared" si="18"/>
        <v>43065</v>
      </c>
      <c s="106">
        <f t="shared" si="16"/>
        <v>12</v>
      </c>
      <c s="106">
        <f t="shared" si="17"/>
        <v>4</v>
      </c>
      <c s="106" t="str">
        <f t="shared" si="19"/>
        <v>P12W4</v>
      </c>
      <c r="AA256" s="107"/>
      <c/>
    </row>
    <row r="257" spans="22:28" ht="12.75">
      <c r="V257" s="104">
        <f t="shared" si="18"/>
        <v>43072</v>
      </c>
      <c s="106">
        <f t="shared" si="16"/>
        <v>13</v>
      </c>
      <c s="106">
        <f t="shared" si="17"/>
        <v>1</v>
      </c>
      <c s="106" t="str">
        <f t="shared" si="19"/>
        <v>P13W1</v>
      </c>
      <c r="AA257" s="107"/>
      <c/>
    </row>
    <row r="258" spans="22:28" ht="12.75">
      <c r="V258" s="104">
        <f t="shared" si="18"/>
        <v>43079</v>
      </c>
      <c s="106">
        <f t="shared" si="16"/>
        <v>13</v>
      </c>
      <c s="106">
        <f t="shared" si="17"/>
        <v>2</v>
      </c>
      <c s="106" t="str">
        <f t="shared" si="19"/>
        <v>P13W2</v>
      </c>
      <c r="AA258" s="107"/>
      <c/>
    </row>
    <row r="259" spans="22:28" ht="12.75">
      <c r="V259" s="104">
        <f t="shared" si="18"/>
        <v>43086</v>
      </c>
      <c s="106">
        <f t="shared" si="16"/>
        <v>13</v>
      </c>
      <c s="106">
        <f t="shared" si="17"/>
        <v>3</v>
      </c>
      <c s="106" t="str">
        <f t="shared" si="19"/>
        <v>P13W3</v>
      </c>
      <c r="AA259" s="107"/>
      <c/>
    </row>
    <row r="260" spans="22:28" ht="12.75">
      <c r="V260" s="104">
        <f t="shared" si="18"/>
        <v>43093</v>
      </c>
      <c s="106">
        <f t="shared" si="16"/>
        <v>13</v>
      </c>
      <c s="106">
        <f t="shared" si="17"/>
        <v>4</v>
      </c>
      <c s="106" t="str">
        <f t="shared" si="19"/>
        <v>P13W4</v>
      </c>
      <c r="AA260" s="107"/>
      <c/>
    </row>
    <row r="261" spans="22:28" ht="12.75">
      <c r="V261" s="104">
        <f t="shared" si="18"/>
        <v>43100</v>
      </c>
      <c s="106">
        <f t="shared" si="16"/>
        <v>1</v>
      </c>
      <c s="106">
        <f t="shared" si="17"/>
        <v>1</v>
      </c>
      <c s="106" t="str">
        <f t="shared" si="19"/>
        <v>P1W1</v>
      </c>
      <c r="AA261" s="107"/>
      <c/>
    </row>
    <row r="262" spans="22:28" ht="12.75">
      <c r="V262" s="104">
        <f t="shared" si="18"/>
        <v>43107</v>
      </c>
      <c s="106">
        <f t="shared" si="16"/>
        <v>1</v>
      </c>
      <c s="106">
        <f t="shared" si="17"/>
        <v>2</v>
      </c>
      <c s="106" t="str">
        <f t="shared" si="19"/>
        <v>P1W2</v>
      </c>
      <c r="AA262" s="107"/>
      <c/>
    </row>
    <row r="263" spans="22:28" ht="12.75">
      <c r="V263" s="104">
        <f t="shared" si="18"/>
        <v>43114</v>
      </c>
      <c s="106">
        <f t="shared" si="16"/>
        <v>1</v>
      </c>
      <c s="106">
        <f t="shared" si="17"/>
        <v>3</v>
      </c>
      <c s="106" t="str">
        <f t="shared" si="19"/>
        <v>P1W3</v>
      </c>
      <c r="AA263" s="107"/>
      <c/>
    </row>
    <row r="264" spans="22:28" ht="12.75">
      <c r="V264" s="104">
        <f t="shared" si="18"/>
        <v>43121</v>
      </c>
      <c s="106">
        <f t="shared" si="16"/>
        <v>1</v>
      </c>
      <c s="106">
        <f t="shared" si="17"/>
        <v>4</v>
      </c>
      <c s="106" t="str">
        <f t="shared" si="19"/>
        <v>P1W4</v>
      </c>
      <c r="AA264" s="107"/>
      <c/>
    </row>
    <row r="265" spans="22:28" ht="12.75">
      <c r="V265" s="104">
        <f t="shared" si="18"/>
        <v>43128</v>
      </c>
      <c s="106">
        <f t="shared" ref="W265:W292" si="20">IF(W261+1=14,1,W261+1)</f>
        <v>2</v>
      </c>
      <c s="106">
        <f t="shared" ref="X265:X292" si="21">X261</f>
        <v>1</v>
      </c>
      <c s="106" t="str">
        <f t="shared" si="19"/>
        <v>P2W1</v>
      </c>
      <c r="AA265" s="107"/>
      <c/>
    </row>
    <row r="266" spans="22:28" ht="12.75">
      <c r="V266" s="104">
        <f t="shared" si="18"/>
        <v>43135</v>
      </c>
      <c s="106">
        <f t="shared" si="20"/>
        <v>2</v>
      </c>
      <c s="106">
        <f t="shared" si="21"/>
        <v>2</v>
      </c>
      <c s="106" t="str">
        <f t="shared" si="19"/>
        <v>P2W2</v>
      </c>
      <c r="AA266" s="107"/>
      <c/>
    </row>
    <row r="267" spans="22:28" ht="12.75">
      <c r="V267" s="104">
        <f t="shared" si="18"/>
        <v>43142</v>
      </c>
      <c s="106">
        <f t="shared" si="20"/>
        <v>2</v>
      </c>
      <c s="106">
        <f t="shared" si="21"/>
        <v>3</v>
      </c>
      <c s="106" t="str">
        <f t="shared" si="19"/>
        <v>P2W3</v>
      </c>
      <c r="AA267" s="107"/>
      <c/>
    </row>
    <row r="268" spans="22:28" ht="12.75">
      <c r="V268" s="104">
        <f t="shared" ref="V268:V292" si="22">V267+7</f>
        <v>43149</v>
      </c>
      <c s="106">
        <f t="shared" si="20"/>
        <v>2</v>
      </c>
      <c s="106">
        <f t="shared" si="21"/>
        <v>4</v>
      </c>
      <c s="106" t="str">
        <f t="shared" si="19"/>
        <v>P2W4</v>
      </c>
      <c r="AA268" s="107"/>
      <c/>
    </row>
    <row r="269" spans="22:28" ht="12.75">
      <c r="V269" s="104">
        <f t="shared" si="22"/>
        <v>43156</v>
      </c>
      <c s="106">
        <f t="shared" si="20"/>
        <v>3</v>
      </c>
      <c s="106">
        <f t="shared" si="21"/>
        <v>1</v>
      </c>
      <c s="106" t="str">
        <f t="shared" si="19"/>
        <v>P3W1</v>
      </c>
      <c r="AA269" s="107"/>
      <c/>
    </row>
    <row r="270" spans="22:28" ht="12.75">
      <c r="V270" s="104">
        <f t="shared" si="22"/>
        <v>43163</v>
      </c>
      <c s="106">
        <f t="shared" si="20"/>
        <v>3</v>
      </c>
      <c s="106">
        <f t="shared" si="21"/>
        <v>2</v>
      </c>
      <c s="106" t="str">
        <f t="shared" si="19"/>
        <v>P3W2</v>
      </c>
      <c r="AA270" s="107"/>
      <c/>
    </row>
    <row r="271" spans="22:28" ht="12.75">
      <c r="V271" s="104">
        <f t="shared" si="22"/>
        <v>43170</v>
      </c>
      <c s="106">
        <f t="shared" si="20"/>
        <v>3</v>
      </c>
      <c s="106">
        <f t="shared" si="21"/>
        <v>3</v>
      </c>
      <c s="106" t="str">
        <f t="shared" si="19"/>
        <v>P3W3</v>
      </c>
      <c r="AA271" s="107"/>
      <c/>
    </row>
    <row r="272" spans="22:28" ht="12.75">
      <c r="V272" s="104">
        <f t="shared" si="22"/>
        <v>43177</v>
      </c>
      <c s="106">
        <f t="shared" si="20"/>
        <v>3</v>
      </c>
      <c s="106">
        <f t="shared" si="21"/>
        <v>4</v>
      </c>
      <c s="106" t="str">
        <f t="shared" si="19"/>
        <v>P3W4</v>
      </c>
      <c r="AA272" s="107"/>
      <c/>
    </row>
    <row r="273" spans="22:28" ht="12.75">
      <c r="V273" s="104">
        <f t="shared" si="22"/>
        <v>43184</v>
      </c>
      <c s="106">
        <f t="shared" si="20"/>
        <v>4</v>
      </c>
      <c s="106">
        <f t="shared" si="21"/>
        <v>1</v>
      </c>
      <c s="106" t="str">
        <f t="shared" si="19"/>
        <v>P4W1</v>
      </c>
      <c r="AA273" s="107"/>
      <c/>
    </row>
    <row r="274" spans="22:28" ht="12.75">
      <c r="V274" s="104">
        <f t="shared" si="22"/>
        <v>43191</v>
      </c>
      <c s="106">
        <f t="shared" si="20"/>
        <v>4</v>
      </c>
      <c s="106">
        <f t="shared" si="21"/>
        <v>2</v>
      </c>
      <c s="106" t="str">
        <f t="shared" si="19"/>
        <v>P4W2</v>
      </c>
      <c r="AA274" s="107"/>
      <c/>
    </row>
    <row r="275" spans="22:28" ht="12.75">
      <c r="V275" s="104">
        <f t="shared" si="22"/>
        <v>43198</v>
      </c>
      <c s="106">
        <f t="shared" si="20"/>
        <v>4</v>
      </c>
      <c s="106">
        <f t="shared" si="21"/>
        <v>3</v>
      </c>
      <c s="106" t="str">
        <f t="shared" si="19"/>
        <v>P4W3</v>
      </c>
      <c r="AA275" s="107"/>
      <c/>
    </row>
    <row r="276" spans="22:28" ht="12.75">
      <c r="V276" s="104">
        <f t="shared" si="22"/>
        <v>43205</v>
      </c>
      <c s="106">
        <f t="shared" si="20"/>
        <v>4</v>
      </c>
      <c s="106">
        <f t="shared" si="21"/>
        <v>4</v>
      </c>
      <c s="106" t="str">
        <f t="shared" si="19"/>
        <v>P4W4</v>
      </c>
      <c r="AA276" s="107"/>
      <c/>
    </row>
    <row r="277" spans="22:28" ht="12.75">
      <c r="V277" s="104">
        <f t="shared" si="22"/>
        <v>43212</v>
      </c>
      <c s="106">
        <f t="shared" si="20"/>
        <v>5</v>
      </c>
      <c s="106">
        <f t="shared" si="21"/>
        <v>1</v>
      </c>
      <c s="106" t="str">
        <f t="shared" si="19"/>
        <v>P5W1</v>
      </c>
      <c r="AA277" s="107"/>
      <c/>
    </row>
    <row r="278" spans="22:28" ht="12.75">
      <c r="V278" s="104">
        <f t="shared" si="22"/>
        <v>43219</v>
      </c>
      <c s="106">
        <f t="shared" si="20"/>
        <v>5</v>
      </c>
      <c s="106">
        <f t="shared" si="21"/>
        <v>2</v>
      </c>
      <c s="106" t="str">
        <f t="shared" si="19"/>
        <v>P5W2</v>
      </c>
      <c r="AA278" s="107"/>
      <c/>
    </row>
    <row r="279" spans="22:28" ht="12.75">
      <c r="V279" s="104">
        <f t="shared" si="22"/>
        <v>43226</v>
      </c>
      <c s="106">
        <f t="shared" si="20"/>
        <v>5</v>
      </c>
      <c s="106">
        <f t="shared" si="21"/>
        <v>3</v>
      </c>
      <c s="106" t="str">
        <f t="shared" si="19"/>
        <v>P5W3</v>
      </c>
      <c r="AA279" s="107"/>
      <c/>
    </row>
    <row r="280" spans="22:28" ht="12.75">
      <c r="V280" s="104">
        <f t="shared" si="22"/>
        <v>43233</v>
      </c>
      <c s="106">
        <f t="shared" si="20"/>
        <v>5</v>
      </c>
      <c s="106">
        <f t="shared" si="21"/>
        <v>4</v>
      </c>
      <c s="106" t="str">
        <f t="shared" si="19"/>
        <v>P5W4</v>
      </c>
      <c r="AA280" s="107"/>
      <c/>
    </row>
    <row r="281" spans="22:28" ht="12.75">
      <c r="V281" s="104">
        <f t="shared" si="22"/>
        <v>43240</v>
      </c>
      <c s="106">
        <f t="shared" si="20"/>
        <v>6</v>
      </c>
      <c s="106">
        <f t="shared" si="21"/>
        <v>1</v>
      </c>
      <c s="106" t="str">
        <f t="shared" si="19"/>
        <v>P6W1</v>
      </c>
      <c r="AA281" s="107"/>
      <c/>
    </row>
    <row r="282" spans="22:28" ht="12.75">
      <c r="V282" s="104">
        <f t="shared" si="22"/>
        <v>43247</v>
      </c>
      <c s="106">
        <f t="shared" si="20"/>
        <v>6</v>
      </c>
      <c s="106">
        <f t="shared" si="21"/>
        <v>2</v>
      </c>
      <c s="106" t="str">
        <f t="shared" si="19"/>
        <v>P6W2</v>
      </c>
      <c r="AA282" s="107"/>
      <c/>
    </row>
    <row r="283" spans="22:28" ht="12.75">
      <c r="V283" s="104">
        <f t="shared" si="22"/>
        <v>43254</v>
      </c>
      <c s="106">
        <f t="shared" si="20"/>
        <v>6</v>
      </c>
      <c s="106">
        <f t="shared" si="21"/>
        <v>3</v>
      </c>
      <c s="106" t="str">
        <f t="shared" si="19"/>
        <v>P6W3</v>
      </c>
      <c r="AA283" s="107"/>
      <c/>
    </row>
    <row r="284" spans="22:28" ht="12.75">
      <c r="V284" s="104">
        <f t="shared" si="22"/>
        <v>43261</v>
      </c>
      <c s="106">
        <f t="shared" si="20"/>
        <v>6</v>
      </c>
      <c s="106">
        <f t="shared" si="21"/>
        <v>4</v>
      </c>
      <c s="106" t="str">
        <f t="shared" si="19"/>
        <v>P6W4</v>
      </c>
      <c r="AA284" s="107"/>
      <c/>
    </row>
    <row r="285" spans="22:28" ht="12.75">
      <c r="V285" s="104">
        <f t="shared" si="22"/>
        <v>43268</v>
      </c>
      <c s="106">
        <f t="shared" si="20"/>
        <v>7</v>
      </c>
      <c s="106">
        <f t="shared" si="21"/>
        <v>1</v>
      </c>
      <c s="106" t="str">
        <f t="shared" ref="Y285:Y292" si="23">"P"&amp;W285&amp;"W"&amp;X285</f>
        <v>P7W1</v>
      </c>
      <c r="AA285" s="107"/>
      <c/>
    </row>
    <row r="286" spans="22:28" ht="12.75">
      <c r="V286" s="104">
        <f t="shared" si="22"/>
        <v>43275</v>
      </c>
      <c s="106">
        <f t="shared" si="20"/>
        <v>7</v>
      </c>
      <c s="106">
        <f t="shared" si="21"/>
        <v>2</v>
      </c>
      <c s="106" t="str">
        <f t="shared" si="23"/>
        <v>P7W2</v>
      </c>
      <c r="AA286" s="107"/>
      <c/>
    </row>
    <row r="287" spans="22:28" ht="12.75">
      <c r="V287" s="104">
        <f t="shared" si="22"/>
        <v>43282</v>
      </c>
      <c s="106">
        <f t="shared" si="20"/>
        <v>7</v>
      </c>
      <c s="106">
        <f t="shared" si="21"/>
        <v>3</v>
      </c>
      <c s="106" t="str">
        <f t="shared" si="23"/>
        <v>P7W3</v>
      </c>
      <c r="AA287" s="107"/>
      <c/>
    </row>
    <row r="288" spans="22:28" ht="12.75">
      <c r="V288" s="104">
        <f t="shared" si="22"/>
        <v>43289</v>
      </c>
      <c s="106">
        <f t="shared" si="20"/>
        <v>7</v>
      </c>
      <c s="106">
        <f t="shared" si="21"/>
        <v>4</v>
      </c>
      <c s="106" t="str">
        <f t="shared" si="23"/>
        <v>P7W4</v>
      </c>
      <c r="AA288" s="107"/>
      <c/>
    </row>
    <row r="289" spans="22:28" ht="12.75">
      <c r="V289" s="104">
        <f t="shared" si="22"/>
        <v>43296</v>
      </c>
      <c s="106">
        <f t="shared" si="20"/>
        <v>8</v>
      </c>
      <c s="106">
        <f t="shared" si="21"/>
        <v>1</v>
      </c>
      <c s="106" t="str">
        <f t="shared" si="23"/>
        <v>P8W1</v>
      </c>
      <c r="AA289" s="107"/>
      <c/>
    </row>
    <row r="290" spans="22:28" ht="12.75">
      <c r="V290" s="104">
        <f t="shared" si="22"/>
        <v>43303</v>
      </c>
      <c s="106">
        <f t="shared" si="20"/>
        <v>8</v>
      </c>
      <c s="106">
        <f t="shared" si="21"/>
        <v>2</v>
      </c>
      <c s="106" t="str">
        <f t="shared" si="23"/>
        <v>P8W2</v>
      </c>
      <c r="AA290" s="107"/>
      <c/>
    </row>
    <row r="291" spans="22:28" ht="12.75">
      <c r="V291" s="104">
        <f t="shared" si="22"/>
        <v>43310</v>
      </c>
      <c s="106">
        <f t="shared" si="20"/>
        <v>8</v>
      </c>
      <c s="106">
        <f t="shared" si="21"/>
        <v>3</v>
      </c>
      <c s="106" t="str">
        <f t="shared" si="23"/>
        <v>P8W3</v>
      </c>
      <c r="AA291" s="107"/>
      <c/>
    </row>
    <row r="292" spans="22:28" ht="12.75">
      <c r="V292" s="104">
        <f t="shared" si="22"/>
        <v>43317</v>
      </c>
      <c s="106">
        <f t="shared" si="20"/>
        <v>8</v>
      </c>
      <c s="106">
        <f t="shared" si="21"/>
        <v>4</v>
      </c>
      <c s="106" t="str">
        <f t="shared" si="23"/>
        <v>P8W4</v>
      </c>
      <c r="AA292" s="107"/>
      <c/>
    </row>
    <row r="293" spans="22:28" ht="12.75">
      <c r="V293" s="104"/>
      <c r="AA293" s="107"/>
      <c/>
    </row>
    <row r="294" spans="22:28" ht="12.75">
      <c r="V294" s="104"/>
      <c r="AA294" s="107"/>
      <c/>
    </row>
    <row r="295" spans="22:28" ht="12.75">
      <c r="V295" s="104"/>
      <c r="AA295" s="107"/>
      <c/>
    </row>
    <row r="296" spans="22:28" ht="12.75">
      <c r="V296" s="104"/>
      <c r="AA296" s="107"/>
      <c/>
    </row>
    <row r="297" spans="22:28" ht="12.75">
      <c r="V297" s="104"/>
      <c r="AA297" s="107"/>
      <c/>
    </row>
    <row r="298" spans="22:28" ht="12.75">
      <c r="V298" s="104"/>
      <c r="AA298" s="107"/>
      <c/>
    </row>
    <row r="299" spans="22:28" ht="12.75">
      <c r="V299" s="104"/>
      <c r="AA299" s="107"/>
      <c/>
    </row>
    <row r="300" spans="22:28" ht="12.75">
      <c r="V300" s="104"/>
      <c r="AA300" s="107"/>
      <c/>
    </row>
    <row r="301" spans="22:28" ht="12.75">
      <c r="V301" s="104"/>
      <c r="AA301" s="107"/>
      <c/>
    </row>
    <row r="302" spans="22:28" ht="12.75">
      <c r="V302" s="104"/>
      <c r="AA302" s="107"/>
      <c/>
    </row>
    <row r="303" spans="22:28" ht="12.75">
      <c r="V303" s="104"/>
      <c r="AA303" s="107"/>
      <c/>
    </row>
    <row r="304" spans="22:28" ht="12.75">
      <c r="V304" s="104"/>
      <c r="AA304" s="107"/>
      <c/>
    </row>
    <row r="305" spans="22:28" ht="12.75">
      <c r="V305" s="104"/>
      <c r="AA305" s="107"/>
      <c/>
    </row>
    <row r="306" spans="22:28" ht="12.75">
      <c r="V306" s="104"/>
      <c r="AA306" s="107"/>
      <c/>
    </row>
    <row r="307" spans="22:28" ht="12.75">
      <c r="V307" s="104"/>
      <c r="AA307" s="107"/>
      <c/>
    </row>
    <row r="308" spans="22:28" ht="12.75">
      <c r="V308" s="104"/>
      <c r="AA308" s="107"/>
      <c/>
    </row>
    <row r="309" spans="22:28" ht="12.75">
      <c r="V309" s="104"/>
      <c r="AA309" s="107"/>
      <c/>
    </row>
    <row r="310" spans="22:28" ht="12.75">
      <c r="V310" s="104"/>
      <c r="AA310" s="107"/>
      <c/>
    </row>
    <row r="311" spans="22:28" ht="12.75">
      <c r="V311" s="104"/>
      <c r="AA311" s="107"/>
      <c/>
    </row>
    <row r="312" spans="22:28" ht="12.75">
      <c r="V312" s="104"/>
      <c r="AA312" s="107"/>
      <c/>
    </row>
    <row r="313" spans="22:28" ht="12.75">
      <c r="V313" s="104"/>
      <c r="AA313" s="107"/>
      <c/>
    </row>
    <row r="314" spans="22:28" ht="12.75">
      <c r="V314" s="104"/>
      <c r="AA314" s="107"/>
      <c/>
    </row>
    <row r="315" spans="22:28" ht="12.75">
      <c r="V315" s="104"/>
      <c r="AA315" s="107"/>
      <c/>
    </row>
    <row r="316" spans="22:28" ht="12.75">
      <c r="V316" s="104"/>
      <c r="AA316" s="107"/>
      <c/>
    </row>
    <row r="317" spans="22:28" ht="12.75">
      <c r="V317" s="104"/>
      <c r="AA317" s="107"/>
      <c/>
    </row>
    <row r="318" spans="22:28" ht="12.75">
      <c r="V318" s="104"/>
      <c r="AA318" s="107"/>
      <c/>
    </row>
    <row r="319" spans="22:28" ht="12.75">
      <c r="V319" s="104"/>
      <c r="AA319" s="107"/>
      <c/>
    </row>
    <row r="320" spans="22:28" ht="12.75">
      <c r="V320" s="104"/>
      <c r="AA320" s="107"/>
      <c/>
    </row>
    <row r="321" spans="22:28" ht="12.75">
      <c r="V321" s="104"/>
      <c r="AA321" s="107"/>
      <c/>
    </row>
    <row r="322" spans="22:28" ht="12.75">
      <c r="V322" s="104"/>
      <c r="AA322" s="107"/>
      <c/>
    </row>
    <row r="323" spans="22:28" ht="12.75">
      <c r="V323" s="104"/>
      <c r="AA323" s="107"/>
      <c/>
    </row>
    <row r="324" spans="22:28" ht="12.75">
      <c r="V324" s="104"/>
      <c r="AA324" s="107"/>
      <c/>
    </row>
    <row r="325" spans="22:28" ht="12.75">
      <c r="V325" s="104"/>
      <c r="AA325" s="107"/>
      <c/>
    </row>
    <row r="326" spans="22:28" ht="12.75">
      <c r="V326" s="104"/>
      <c r="AA326" s="107"/>
      <c/>
    </row>
    <row r="327" spans="22:28" ht="12.75">
      <c r="V327" s="104"/>
      <c r="AA327" s="107"/>
      <c/>
    </row>
    <row r="328" spans="22:28" ht="12.75">
      <c r="V328" s="104"/>
      <c r="AA328" s="107"/>
      <c/>
    </row>
    <row r="329" spans="22:28" ht="12.75">
      <c r="V329" s="104"/>
      <c r="AA329" s="107"/>
      <c/>
    </row>
    <row r="330" spans="22:28" ht="12.75">
      <c r="V330" s="104"/>
      <c r="AA330" s="107"/>
      <c/>
    </row>
    <row r="331" spans="22:28" ht="12.75">
      <c r="V331" s="104"/>
      <c r="AA331" s="107"/>
      <c/>
    </row>
    <row r="332" spans="22:28" ht="12.75">
      <c r="V332" s="104"/>
      <c r="AA332" s="107"/>
      <c/>
    </row>
    <row r="333" spans="22:28" ht="12.75">
      <c r="V333" s="104"/>
      <c r="AA333" s="107"/>
      <c/>
    </row>
    <row r="334" spans="22:28" ht="12.75">
      <c r="V334" s="104"/>
      <c r="AA334" s="107"/>
      <c/>
    </row>
    <row r="335" spans="22:28" ht="12.75">
      <c r="V335" s="104"/>
      <c r="AA335" s="107"/>
      <c/>
    </row>
    <row r="336" spans="22:28" ht="12.75">
      <c r="V336" s="104"/>
      <c r="AA336" s="107"/>
      <c/>
    </row>
    <row r="337" spans="22:28" ht="12.75">
      <c r="V337" s="104"/>
      <c r="AA337" s="107"/>
      <c/>
    </row>
    <row r="338" spans="22:28" ht="12.75">
      <c r="V338" s="104"/>
      <c r="AA338" s="107"/>
      <c/>
    </row>
    <row r="339" spans="22:28" ht="12.75">
      <c r="V339" s="104"/>
      <c r="AA339" s="107"/>
      <c/>
    </row>
    <row r="340" spans="22:28" ht="12.75">
      <c r="V340" s="104"/>
      <c r="AA340" s="107"/>
      <c/>
    </row>
    <row r="341" spans="22:28" ht="12.75">
      <c r="V341" s="104"/>
      <c r="AA341" s="107"/>
      <c/>
    </row>
    <row r="342" spans="22:28" ht="12.75">
      <c r="V342" s="104"/>
      <c r="AA342" s="107"/>
      <c/>
    </row>
    <row r="343" spans="22:28" ht="12.75">
      <c r="V343" s="104"/>
      <c r="AA343" s="107"/>
      <c/>
    </row>
    <row r="344" spans="22:28" ht="12.75">
      <c r="V344" s="104"/>
      <c r="AA344" s="107"/>
      <c/>
    </row>
    <row r="345" spans="22:28" ht="12.75">
      <c r="V345" s="104"/>
      <c r="AA345" s="107"/>
      <c/>
    </row>
    <row r="346" spans="22:28" ht="12.75">
      <c r="V346" s="104"/>
      <c r="AA346" s="107"/>
      <c/>
    </row>
    <row r="347" spans="22:28" ht="12.75">
      <c r="V347" s="104"/>
      <c r="AA347" s="107"/>
      <c/>
    </row>
    <row r="348" spans="22:28" ht="12.75">
      <c r="V348" s="104"/>
      <c r="AA348" s="107"/>
      <c/>
    </row>
    <row r="349" spans="22:28" ht="12.75">
      <c r="V349" s="104"/>
      <c r="AA349" s="107"/>
      <c/>
    </row>
    <row r="350" spans="22:28" ht="12.75">
      <c r="V350" s="104"/>
      <c r="AA350" s="107"/>
      <c/>
    </row>
    <row r="351" spans="22:28" ht="12.75">
      <c r="V351" s="104"/>
      <c r="AA351" s="107"/>
      <c/>
    </row>
    <row r="352" spans="22:28" ht="12.75">
      <c r="V352" s="104"/>
      <c r="AA352" s="107"/>
      <c/>
    </row>
    <row r="353" spans="22:28" ht="12.75">
      <c r="V353" s="104"/>
      <c r="AA353" s="107"/>
      <c/>
    </row>
    <row r="354" spans="22:28" ht="12.75">
      <c r="V354" s="104"/>
      <c r="AA354" s="107"/>
      <c/>
    </row>
    <row r="355" spans="22:28" ht="12.75">
      <c r="V355" s="104"/>
      <c r="AA355" s="107"/>
      <c/>
    </row>
    <row r="356" spans="22:28" ht="12.75">
      <c r="V356" s="104"/>
      <c r="AA356" s="107"/>
      <c/>
    </row>
    <row r="357" spans="22:28" ht="12.75">
      <c r="V357" s="104"/>
      <c r="AA357" s="107"/>
      <c/>
    </row>
    <row r="358" spans="22:28" ht="12.75">
      <c r="V358" s="104"/>
      <c r="AA358" s="107"/>
      <c/>
    </row>
    <row r="359" spans="22:28" ht="12.75">
      <c r="V359" s="104"/>
      <c r="AA359" s="107"/>
      <c/>
    </row>
    <row r="360" spans="22:28" ht="12.75">
      <c r="V360" s="104"/>
      <c r="AA360" s="107"/>
      <c/>
    </row>
    <row r="361" spans="27:28" ht="12.75">
      <c r="AA361" s="107"/>
      <c/>
    </row>
    <row r="362" spans="27:28" ht="12.75">
      <c r="AA362" s="107"/>
      <c/>
    </row>
    <row r="363" spans="27:28" ht="12.75">
      <c r="AA363" s="107"/>
      <c/>
    </row>
    <row r="364" spans="27:28" ht="12.75">
      <c r="AA364" s="107"/>
      <c/>
    </row>
    <row r="365" spans="27:28" ht="12.75">
      <c r="AA365" s="107"/>
      <c/>
    </row>
    <row r="366" spans="27:28" ht="12.75">
      <c r="AA366" s="107"/>
      <c/>
    </row>
    <row r="367" spans="27:28" ht="12.75">
      <c r="AA367" s="107"/>
      <c/>
    </row>
    <row r="368" spans="27:28" ht="12.75">
      <c r="AA368" s="107"/>
      <c/>
    </row>
    <row r="369" spans="27:28" ht="12.75">
      <c r="AA369" s="107"/>
      <c/>
    </row>
    <row r="370" spans="27:28" ht="12.75">
      <c r="AA370" s="107"/>
      <c/>
    </row>
    <row r="371" spans="27:28" ht="12.75">
      <c r="AA371" s="107"/>
      <c/>
    </row>
    <row r="372" spans="27:28" ht="12.75">
      <c r="AA372" s="107"/>
      <c/>
    </row>
    <row r="373" spans="27:28" ht="12.75">
      <c r="AA373" s="107"/>
      <c/>
    </row>
    <row r="374" spans="27:28" ht="12.75">
      <c r="AA374" s="107"/>
      <c/>
    </row>
    <row r="375" spans="27:28" ht="12.75">
      <c r="AA375" s="107"/>
      <c/>
    </row>
    <row r="376" spans="27:28" ht="12.75">
      <c r="AA376" s="107"/>
      <c/>
    </row>
    <row r="377" spans="27:28" ht="12.75">
      <c r="AA377" s="107"/>
      <c/>
    </row>
    <row r="378" spans="27:28" ht="12.75">
      <c r="AA378" s="107"/>
      <c/>
    </row>
    <row r="379" spans="27:28" ht="12.75">
      <c r="AA379" s="107"/>
      <c/>
    </row>
    <row r="380" spans="27:28" ht="12.75">
      <c r="AA380" s="107"/>
      <c/>
    </row>
    <row r="381" spans="27:28" ht="12.75">
      <c r="AA381" s="107"/>
      <c/>
    </row>
    <row r="382" spans="27:28" ht="12.75">
      <c r="AA382" s="107"/>
      <c/>
    </row>
    <row r="383" spans="27:28" ht="12.75">
      <c r="AA383" s="107"/>
      <c/>
    </row>
    <row r="384" spans="27:28" ht="12.75">
      <c r="AA384" s="107"/>
      <c/>
    </row>
    <row r="385" spans="27:28" ht="12.75">
      <c r="AA385" s="107"/>
      <c/>
    </row>
    <row r="386" spans="27:28" ht="12.75">
      <c r="AA386" s="107"/>
      <c/>
    </row>
    <row r="387" spans="27:28" ht="12.75">
      <c r="AA387" s="107"/>
      <c/>
    </row>
    <row r="388" spans="27:28" ht="12.75">
      <c r="AA388" s="107"/>
      <c/>
    </row>
    <row r="389" spans="27:28" ht="12.75">
      <c r="AA389" s="107"/>
      <c/>
    </row>
    <row r="390" spans="27:28" ht="12.75">
      <c r="AA390" s="107"/>
      <c/>
    </row>
    <row r="391" spans="27:28" ht="12.75">
      <c r="AA391" s="107"/>
      <c/>
    </row>
    <row r="392" spans="27:28" ht="12.75">
      <c r="AA392" s="107"/>
      <c/>
    </row>
    <row r="393" spans="27:28" ht="12.75">
      <c r="AA393" s="107"/>
      <c/>
    </row>
    <row r="394" spans="27:28" ht="12.75">
      <c r="AA394" s="107"/>
      <c/>
    </row>
    <row r="395" spans="27:28" ht="12.75">
      <c r="AA395" s="107"/>
      <c/>
    </row>
    <row r="396" spans="27:28" ht="12.75">
      <c r="AA396" s="107"/>
      <c/>
    </row>
    <row r="397" spans="27:28" ht="12.75">
      <c r="AA397" s="107"/>
      <c/>
    </row>
    <row r="398" spans="27:28" ht="12.75">
      <c r="AA398" s="107"/>
      <c/>
    </row>
    <row r="399" spans="27:28" ht="12.75">
      <c r="AA399" s="107"/>
      <c/>
    </row>
    <row r="400" spans="27:28" ht="12.75">
      <c r="AA400" s="107"/>
      <c/>
    </row>
    <row r="401" spans="27:28" ht="12.75">
      <c r="AA401" s="107"/>
      <c/>
    </row>
    <row r="402" spans="27:28" ht="12.75">
      <c r="AA402" s="107"/>
      <c/>
    </row>
    <row r="403" spans="27:28" ht="12.75">
      <c r="AA403" s="107"/>
      <c/>
    </row>
    <row r="404" spans="27:28" ht="12.75">
      <c r="AA404" s="107"/>
      <c/>
    </row>
    <row r="405" spans="27:28" ht="12.75">
      <c r="AA405" s="107"/>
      <c/>
    </row>
    <row r="406" spans="27:28" ht="12.75">
      <c r="AA406" s="107"/>
      <c/>
    </row>
    <row r="407" spans="27:28" ht="12.75">
      <c r="AA407" s="107"/>
      <c/>
    </row>
    <row r="408" spans="27:28" ht="12.75">
      <c r="AA408" s="107"/>
      <c/>
    </row>
    <row r="409" spans="27:28" ht="12.75">
      <c r="AA409" s="107"/>
      <c/>
    </row>
    <row r="410" spans="27:28" ht="12.75">
      <c r="AA410" s="107"/>
      <c/>
    </row>
    <row r="411" spans="27:28" ht="12.75">
      <c r="AA411" s="107"/>
      <c/>
    </row>
    <row r="412" spans="27:28" ht="12.75">
      <c r="AA412" s="107"/>
      <c/>
    </row>
    <row r="413" spans="27:28" ht="12.75">
      <c r="AA413" s="107"/>
      <c/>
    </row>
    <row r="414" spans="27:28" ht="12.75">
      <c r="AA414" s="107"/>
      <c/>
    </row>
    <row r="415" spans="27:28" ht="12.75">
      <c r="AA415" s="107"/>
      <c/>
    </row>
    <row r="416" spans="27:28" ht="12.75">
      <c r="AA416" s="107"/>
      <c/>
    </row>
    <row r="417" spans="27:28" ht="12.75">
      <c r="AA417" s="107"/>
      <c/>
    </row>
    <row r="418" spans="27:28" ht="12.75">
      <c r="AA418" s="107"/>
      <c/>
    </row>
    <row r="419" spans="27:28" ht="12.75">
      <c r="AA419" s="107"/>
      <c/>
    </row>
    <row r="420" spans="27:28" ht="12.75">
      <c r="AA420" s="107"/>
      <c/>
    </row>
    <row r="421" spans="27:28" ht="12.75">
      <c r="AA421" s="107"/>
      <c/>
    </row>
    <row r="422" spans="27:28" ht="12.75">
      <c r="AA422" s="107"/>
      <c/>
    </row>
    <row r="423" spans="27:28" ht="12.75">
      <c r="AA423" s="107"/>
      <c/>
    </row>
    <row r="424" spans="27:28" ht="12.75">
      <c r="AA424" s="107"/>
      <c/>
    </row>
    <row r="425" spans="27:28" ht="12.75">
      <c r="AA425" s="107"/>
      <c/>
    </row>
    <row r="426" spans="27:28" ht="12.75">
      <c r="AA426" s="107"/>
      <c/>
    </row>
    <row r="427" spans="27:28" ht="12.75">
      <c r="AA427" s="107"/>
      <c/>
    </row>
    <row r="428" spans="27:28" ht="12.75">
      <c r="AA428" s="107"/>
      <c/>
    </row>
    <row r="429" spans="27:28" ht="12.75">
      <c r="AA429" s="107"/>
      <c/>
    </row>
    <row r="430" spans="27:28" ht="12.75">
      <c r="AA430" s="107"/>
      <c/>
    </row>
    <row r="431" spans="27:28" ht="12.75">
      <c r="AA431" s="107"/>
      <c/>
    </row>
    <row r="432" spans="27:28" ht="12.75">
      <c r="AA432" s="107"/>
      <c/>
    </row>
    <row r="433" spans="27:28" ht="12.75">
      <c r="AA433" s="107"/>
      <c/>
    </row>
    <row r="434" spans="27:28" ht="12.75">
      <c r="AA434" s="107"/>
      <c/>
    </row>
    <row r="435" spans="27:28" ht="12.75">
      <c r="AA435" s="107"/>
      <c/>
    </row>
    <row r="436" spans="27:28" ht="12.75">
      <c r="AA436" s="107"/>
      <c/>
    </row>
    <row r="437" spans="27:28" ht="12.75">
      <c r="AA437" s="107"/>
      <c/>
    </row>
    <row r="438" spans="27:28" ht="12.75">
      <c r="AA438" s="107"/>
      <c/>
    </row>
    <row r="439" spans="27:28" ht="12.75">
      <c r="AA439" s="107"/>
      <c/>
    </row>
    <row r="440" spans="27:28" ht="12.75">
      <c r="AA440" s="107"/>
      <c/>
    </row>
    <row r="441" spans="27:28" ht="12.75">
      <c r="AA441" s="107"/>
      <c/>
    </row>
    <row r="442" spans="27:28" ht="12.75">
      <c r="AA442" s="107"/>
      <c/>
    </row>
    <row r="443" spans="27:28" ht="12.75">
      <c r="AA443" s="107"/>
      <c/>
    </row>
    <row r="444" spans="27:28" ht="12.75">
      <c r="AA444" s="107"/>
      <c/>
    </row>
    <row r="445" spans="27:28" ht="12.75">
      <c r="AA445" s="107"/>
      <c/>
    </row>
    <row r="446" spans="27:28" ht="12.75">
      <c r="AA446" s="107"/>
      <c/>
    </row>
    <row r="447" spans="27:28" ht="12.75">
      <c r="AA447" s="107"/>
      <c/>
    </row>
    <row r="448" spans="27:28" ht="12.75">
      <c r="AA448" s="107"/>
      <c/>
    </row>
    <row r="449" spans="27:28" ht="12.75">
      <c r="AA449" s="107"/>
      <c/>
    </row>
    <row r="450" spans="27:28" ht="12.75">
      <c r="AA450" s="107"/>
      <c/>
    </row>
    <row r="451" spans="27:28" ht="12.75">
      <c r="AA451" s="107"/>
      <c/>
    </row>
    <row r="452" spans="27:28" ht="12.75">
      <c r="AA452" s="107"/>
      <c/>
    </row>
    <row r="453" spans="27:28" ht="12.75">
      <c r="AA453" s="107"/>
      <c/>
    </row>
    <row r="454" spans="27:28" ht="12.75">
      <c r="AA454" s="107"/>
      <c/>
    </row>
    <row r="455" spans="27:28" ht="12.75">
      <c r="AA455" s="107"/>
      <c/>
    </row>
    <row r="456" spans="27:28" ht="12.75">
      <c r="AA456" s="107"/>
      <c/>
    </row>
    <row r="457" spans="27:28" ht="12.75">
      <c r="AA457" s="107"/>
      <c/>
    </row>
    <row r="458" spans="27:28" ht="12.75">
      <c r="AA458" s="107"/>
      <c/>
    </row>
    <row r="459" spans="27:28" ht="12.75">
      <c r="AA459" s="107"/>
      <c/>
    </row>
    <row r="460" spans="27:28" ht="12.75">
      <c r="AA460" s="107"/>
      <c/>
    </row>
    <row r="461" spans="27:28" ht="12.75">
      <c r="AA461" s="107"/>
      <c/>
    </row>
    <row r="462" spans="27:28" ht="12.75">
      <c r="AA462" s="107"/>
      <c/>
    </row>
    <row r="463" spans="27:28" ht="12.75">
      <c r="AA463" s="107"/>
      <c/>
    </row>
    <row r="464" spans="27:28" ht="12.75">
      <c r="AA464" s="107"/>
      <c/>
    </row>
    <row r="465" spans="27:28" ht="12.75">
      <c r="AA465" s="107"/>
      <c/>
    </row>
    <row r="466" spans="27:28" ht="12.75">
      <c r="AA466" s="107"/>
      <c/>
    </row>
    <row r="467" spans="27:28" ht="12.75">
      <c r="AA467" s="107"/>
      <c/>
    </row>
    <row r="468" spans="27:28" ht="12.75">
      <c r="AA468" s="107"/>
      <c/>
    </row>
    <row r="469" spans="27:28" ht="12.75">
      <c r="AA469" s="107"/>
      <c/>
    </row>
    <row r="470" spans="27:28" ht="12.75">
      <c r="AA470" s="107"/>
      <c/>
    </row>
    <row r="471" spans="27:28" ht="12.75">
      <c r="AA471" s="107"/>
      <c/>
    </row>
    <row r="472" spans="27:28" ht="12.75">
      <c r="AA472" s="107"/>
      <c/>
    </row>
    <row r="473" spans="27:28" ht="12.75">
      <c r="AA473" s="107"/>
      <c/>
    </row>
    <row r="474" spans="27:28" ht="12.75">
      <c r="AA474" s="107"/>
      <c/>
    </row>
    <row r="475" spans="27:28" ht="12.75">
      <c r="AA475" s="107"/>
      <c/>
    </row>
    <row r="476" spans="27:28" ht="12.75">
      <c r="AA476" s="107"/>
      <c/>
    </row>
    <row r="477" spans="27:28" ht="12.75">
      <c r="AA477" s="107"/>
      <c/>
    </row>
    <row r="478" spans="27:28" ht="12.75">
      <c r="AA478" s="107"/>
      <c/>
    </row>
    <row r="479" spans="27:28" ht="12.75">
      <c r="AA479" s="107"/>
      <c/>
    </row>
    <row r="480" spans="27:28" ht="12.75">
      <c r="AA480" s="107"/>
      <c/>
    </row>
    <row r="481" spans="27:28" ht="12.75">
      <c r="AA481" s="107"/>
      <c/>
    </row>
    <row r="482" spans="27:28" ht="12.75">
      <c r="AA482" s="107"/>
      <c/>
    </row>
    <row r="483" spans="27:28" ht="12.75">
      <c r="AA483" s="107"/>
      <c/>
    </row>
    <row r="484" spans="27:28" ht="12.75">
      <c r="AA484" s="107"/>
      <c/>
    </row>
    <row r="485" spans="27:28" ht="12.75">
      <c r="AA485" s="107"/>
      <c/>
    </row>
    <row r="486" spans="27:28" ht="12.75">
      <c r="AA486" s="107"/>
      <c/>
    </row>
    <row r="487" spans="27:28" ht="12.75">
      <c r="AA487" s="107"/>
      <c/>
    </row>
    <row r="488" spans="27:28" ht="12.75">
      <c r="AA488" s="107"/>
      <c/>
    </row>
    <row r="489" spans="27:28" ht="12.75">
      <c r="AA489" s="107"/>
      <c/>
    </row>
    <row r="490" spans="27:28" ht="12.75">
      <c r="AA490" s="107"/>
      <c/>
    </row>
    <row r="491" spans="27:28" ht="12.75">
      <c r="AA491" s="107"/>
      <c/>
    </row>
    <row r="492" spans="27:28" ht="12.75">
      <c r="AA492" s="107"/>
      <c/>
    </row>
    <row r="493" spans="27:28" ht="12.75">
      <c r="AA493" s="107"/>
      <c/>
    </row>
    <row r="494" spans="27:28" ht="12.75">
      <c r="AA494" s="107"/>
      <c/>
    </row>
    <row r="495" spans="27:28" ht="12.75">
      <c r="AA495" s="107"/>
      <c/>
    </row>
    <row r="496" spans="27:28" ht="12.75">
      <c r="AA496" s="107"/>
      <c/>
    </row>
    <row r="497" spans="27:28" ht="12.75">
      <c r="AA497" s="107"/>
      <c/>
    </row>
    <row r="498" spans="27:28" ht="12.75">
      <c r="AA498" s="107"/>
      <c/>
    </row>
    <row r="499" spans="27:28" ht="12.75">
      <c r="AA499" s="107"/>
      <c/>
    </row>
    <row r="500" spans="27:28" ht="12.75">
      <c r="AA500" s="107"/>
      <c/>
    </row>
    <row r="501" spans="27:28" ht="12.75">
      <c r="AA501" s="107"/>
      <c/>
    </row>
    <row r="502" spans="27:28" ht="12.75">
      <c r="AA502" s="107"/>
      <c/>
    </row>
    <row r="503" spans="27:28" ht="12.75">
      <c r="AA503" s="107"/>
      <c/>
    </row>
    <row r="504" spans="27:28" ht="12.75">
      <c r="AA504" s="107"/>
      <c/>
    </row>
    <row r="505" spans="27:28" ht="12.75">
      <c r="AA505" s="107"/>
      <c/>
    </row>
    <row r="506" spans="27:28" ht="12.75">
      <c r="AA506" s="107"/>
      <c/>
    </row>
    <row r="507" spans="27:28" ht="12.75">
      <c r="AA507" s="107"/>
      <c/>
    </row>
    <row r="508" spans="27:28" ht="12.75">
      <c r="AA508" s="107"/>
      <c/>
    </row>
    <row r="509" spans="27:28" ht="12.75">
      <c r="AA509" s="107"/>
      <c/>
    </row>
    <row r="510" spans="27:28" ht="12.75">
      <c r="AA510" s="107"/>
      <c/>
    </row>
    <row r="511" spans="27:28" ht="12.75">
      <c r="AA511" s="107"/>
      <c/>
    </row>
    <row r="512" spans="27:28" ht="12.75">
      <c r="AA512" s="107"/>
      <c/>
    </row>
    <row r="513" spans="27:28" ht="12.75">
      <c r="AA513" s="107"/>
      <c/>
    </row>
    <row r="514" spans="27:28" ht="12.75">
      <c r="AA514" s="107"/>
      <c/>
    </row>
    <row r="515" spans="27:28" ht="12.75">
      <c r="AA515" s="107"/>
      <c/>
    </row>
    <row r="516" spans="27:28" ht="12.75">
      <c r="AA516" s="107"/>
      <c/>
    </row>
    <row r="517" spans="27:28" ht="12.75">
      <c r="AA517" s="107"/>
      <c/>
    </row>
    <row r="518" spans="27:28" ht="12.75">
      <c r="AA518" s="107"/>
      <c/>
    </row>
    <row r="519" spans="27:28" ht="12.75">
      <c r="AA519" s="107"/>
      <c/>
    </row>
    <row r="520" spans="27:28" ht="12.75">
      <c r="AA520" s="107"/>
      <c/>
    </row>
    <row r="521" spans="27:28" ht="12.75">
      <c r="AA521" s="107"/>
      <c/>
    </row>
    <row r="522" spans="27:28" ht="12.75">
      <c r="AA522" s="107"/>
      <c/>
    </row>
    <row r="523" spans="27:28" ht="12.75">
      <c r="AA523" s="107"/>
      <c/>
    </row>
    <row r="524" spans="27:28" ht="12.75">
      <c r="AA524" s="107"/>
      <c/>
    </row>
    <row r="525" spans="27:28" ht="12.75">
      <c r="AA525" s="107"/>
      <c/>
    </row>
    <row r="526" spans="27:28" ht="12.75">
      <c r="AA526" s="107"/>
      <c/>
    </row>
    <row r="527" spans="27:28" ht="12.75">
      <c r="AA527" s="107"/>
      <c/>
    </row>
    <row r="528" spans="27:28" ht="12.75">
      <c r="AA528" s="107"/>
      <c/>
    </row>
    <row r="529" spans="27:28" ht="12.75">
      <c r="AA529" s="107"/>
      <c/>
    </row>
    <row r="530" spans="27:28" ht="12.75">
      <c r="AA530" s="107"/>
      <c/>
    </row>
    <row r="531" spans="27:28" ht="12.75">
      <c r="AA531" s="107"/>
      <c/>
    </row>
    <row r="532" spans="27:28" ht="12.75">
      <c r="AA532" s="107"/>
      <c/>
    </row>
    <row r="533" spans="27:28" ht="12.75">
      <c r="AA533" s="107"/>
      <c/>
    </row>
    <row r="534" spans="27:28" ht="12.75">
      <c r="AA534" s="107"/>
      <c/>
    </row>
    <row r="535" spans="27:28" ht="12.75">
      <c r="AA535" s="107"/>
      <c/>
    </row>
    <row r="536" spans="27:28" ht="12.75">
      <c r="AA536" s="107"/>
      <c/>
    </row>
    <row r="537" spans="27:28" ht="12.75">
      <c r="AA537" s="107"/>
      <c/>
    </row>
    <row r="538" spans="27:28" ht="12.75">
      <c r="AA538" s="107"/>
      <c/>
    </row>
    <row r="539" spans="27:28" ht="12.75">
      <c r="AA539" s="107"/>
      <c/>
    </row>
    <row r="540" spans="27:28" ht="12.75">
      <c r="AA540" s="107"/>
      <c/>
    </row>
    <row r="541" spans="27:28" ht="12.75">
      <c r="AA541" s="107"/>
      <c/>
    </row>
    <row r="542" spans="27:28" ht="12.75">
      <c r="AA542" s="107"/>
      <c/>
    </row>
    <row r="543" spans="27:28" ht="12.75">
      <c r="AA543" s="107"/>
      <c/>
    </row>
    <row r="544" spans="27:28" ht="12.75">
      <c r="AA544" s="107"/>
      <c/>
    </row>
    <row r="545" spans="27:28" ht="12.75">
      <c r="AA545" s="107"/>
      <c/>
    </row>
    <row r="546" spans="27:28" ht="12.75">
      <c r="AA546" s="107"/>
      <c/>
    </row>
    <row r="547" spans="27:28" ht="12.75">
      <c r="AA547" s="107"/>
      <c/>
    </row>
    <row r="548" spans="27:28" ht="12.75">
      <c r="AA548" s="107"/>
      <c/>
    </row>
    <row r="549" spans="27:28" ht="12.75">
      <c r="AA549" s="107"/>
      <c/>
    </row>
    <row r="550" spans="27:28" ht="12.75">
      <c r="AA550" s="107"/>
      <c/>
    </row>
    <row r="551" spans="27:28" ht="12.75">
      <c r="AA551" s="107"/>
      <c/>
    </row>
    <row r="552" spans="27:28" ht="12.75">
      <c r="AA552" s="107"/>
      <c/>
    </row>
    <row r="553" spans="27:28" ht="12.75">
      <c r="AA553" s="107"/>
      <c/>
    </row>
    <row r="554" spans="27:28" ht="12.75">
      <c r="AA554" s="107"/>
      <c/>
    </row>
    <row r="555" spans="27:28" ht="12.75">
      <c r="AA555" s="107"/>
      <c/>
    </row>
    <row r="556" spans="27:28" ht="12.75">
      <c r="AA556" s="107"/>
      <c/>
    </row>
    <row r="557" spans="27:28" ht="12.75">
      <c r="AA557" s="107"/>
      <c/>
    </row>
    <row r="558" spans="27:28" ht="12.75">
      <c r="AA558" s="107"/>
      <c/>
    </row>
    <row r="559" spans="27:28" ht="12.75">
      <c r="AA559" s="107"/>
      <c/>
    </row>
    <row r="560" spans="27:28" ht="12.75">
      <c r="AA560" s="107"/>
      <c/>
    </row>
    <row r="561" spans="27:28" ht="12.75">
      <c r="AA561" s="107"/>
      <c/>
    </row>
    <row r="562" spans="27:28" ht="12.75">
      <c r="AA562" s="107"/>
      <c/>
    </row>
    <row r="563" spans="27:28" ht="12.75">
      <c r="AA563" s="107"/>
      <c/>
    </row>
    <row r="564" spans="27:28" ht="12.75">
      <c r="AA564" s="107"/>
      <c/>
    </row>
    <row r="565" spans="27:28" ht="12.75">
      <c r="AA565" s="107"/>
      <c/>
    </row>
    <row r="566" spans="27:28" ht="12.75">
      <c r="AA566" s="107"/>
      <c/>
    </row>
    <row r="567" spans="27:28" ht="12.75">
      <c r="AA567" s="107"/>
      <c/>
    </row>
    <row r="568" spans="27:28" ht="12.75">
      <c r="AA568" s="107"/>
      <c/>
    </row>
    <row r="569" spans="27:28" ht="12.75">
      <c r="AA569" s="107"/>
      <c/>
    </row>
    <row r="570" spans="27:28" ht="12.75">
      <c r="AA570" s="107"/>
      <c/>
    </row>
    <row r="571" spans="27:28" ht="12.75">
      <c r="AA571" s="107"/>
      <c/>
    </row>
    <row r="572" spans="27:28" ht="12.75">
      <c r="AA572" s="107"/>
      <c/>
    </row>
    <row r="573" spans="27:28" ht="12.75">
      <c r="AA573" s="107"/>
      <c/>
    </row>
    <row r="574" spans="27:28" ht="12.75">
      <c r="AA574" s="107"/>
      <c/>
    </row>
    <row r="575" spans="27:28" ht="12.75">
      <c r="AA575" s="107"/>
      <c/>
    </row>
    <row r="576" spans="27:28" ht="12.75">
      <c r="AA576" s="107"/>
      <c/>
    </row>
    <row r="577" spans="27:28" ht="12.75">
      <c r="AA577" s="107"/>
      <c/>
    </row>
    <row r="578" spans="27:28" ht="12.75">
      <c r="AA578" s="107"/>
      <c/>
    </row>
    <row r="579" spans="27:28" ht="12.75">
      <c r="AA579" s="107"/>
      <c/>
    </row>
    <row r="580" spans="27:28" ht="12.75">
      <c r="AA580" s="107"/>
      <c/>
    </row>
    <row r="581" spans="27:28" ht="12.75">
      <c r="AA581" s="107"/>
      <c/>
    </row>
    <row r="582" spans="27:28" ht="12.75">
      <c r="AA582" s="107"/>
      <c/>
    </row>
    <row r="583" spans="27:28" ht="12.75">
      <c r="AA583" s="107"/>
      <c/>
    </row>
    <row r="584" spans="27:28" ht="12.75">
      <c r="AA584" s="107"/>
      <c/>
    </row>
    <row r="585" spans="27:28" ht="12.75">
      <c r="AA585" s="107"/>
      <c/>
    </row>
    <row r="586" spans="27:28" ht="12.75">
      <c r="AA586" s="107"/>
      <c/>
    </row>
    <row r="587" spans="27:28" ht="12.75">
      <c r="AA587" s="107"/>
      <c/>
    </row>
    <row r="588" spans="27:28" ht="12.75">
      <c r="AA588" s="107"/>
      <c/>
    </row>
    <row r="589" spans="27:28" ht="12.75">
      <c r="AA589" s="107"/>
      <c/>
    </row>
    <row r="590" spans="27:28" ht="12.75">
      <c r="AA590" s="107"/>
      <c/>
    </row>
    <row r="591" spans="27:28" ht="12.75">
      <c r="AA591" s="107"/>
      <c/>
    </row>
    <row r="592" spans="27:28" ht="12.75">
      <c r="AA592" s="107"/>
      <c/>
    </row>
    <row r="593" spans="27:28" ht="12.75">
      <c r="AA593" s="107"/>
      <c/>
    </row>
    <row r="594" spans="27:28" ht="12.75">
      <c r="AA594" s="107"/>
      <c/>
    </row>
    <row r="595" spans="27:28" ht="12.75">
      <c r="AA595" s="107"/>
      <c/>
    </row>
    <row r="596" spans="27:28" ht="12.75">
      <c r="AA596" s="107"/>
      <c/>
    </row>
    <row r="597" spans="27:28" ht="12.75">
      <c r="AA597" s="107"/>
      <c/>
    </row>
    <row r="598" spans="27:28" ht="12.75">
      <c r="AA598" s="107"/>
      <c/>
    </row>
    <row r="599" spans="27:28" ht="12.75">
      <c r="AA599" s="107"/>
      <c/>
    </row>
    <row r="600" spans="27:28" ht="12.75">
      <c r="AA600" s="107"/>
      <c/>
    </row>
    <row r="601" spans="27:28" ht="12.75">
      <c r="AA601" s="107"/>
      <c/>
    </row>
    <row r="602" spans="27:28" ht="12.75">
      <c r="AA602" s="107"/>
      <c/>
    </row>
    <row r="603" spans="27:28" ht="12.75">
      <c r="AA603" s="107"/>
      <c/>
    </row>
    <row r="604" spans="27:28" ht="12.75">
      <c r="AA604" s="107"/>
      <c/>
    </row>
    <row r="605" spans="27:28" ht="12.75">
      <c r="AA605" s="107"/>
      <c/>
    </row>
    <row r="606" spans="27:28" ht="12.75">
      <c r="AA606" s="107"/>
      <c/>
    </row>
    <row r="607" spans="27:28" ht="12.75">
      <c r="AA607" s="107"/>
      <c/>
    </row>
    <row r="608" spans="27:28" ht="12.75">
      <c r="AA608" s="107"/>
      <c/>
    </row>
    <row r="609" spans="27:28" ht="12.75">
      <c r="AA609" s="107"/>
      <c/>
    </row>
    <row r="610" spans="27:28" ht="12.75">
      <c r="AA610" s="107"/>
      <c/>
    </row>
    <row r="611" spans="27:28" ht="12.75">
      <c r="AA611" s="107"/>
      <c/>
    </row>
    <row r="612" spans="27:28" ht="12.75">
      <c r="AA612" s="107"/>
      <c/>
    </row>
    <row r="613" spans="27:28" ht="12.75">
      <c r="AA613" s="107"/>
      <c/>
    </row>
    <row r="614" spans="27:28" ht="12.75">
      <c r="AA614" s="107"/>
      <c/>
    </row>
    <row r="615" spans="27:28" ht="12.75">
      <c r="AA615" s="107"/>
      <c/>
    </row>
    <row r="616" spans="27:28" ht="12.75">
      <c r="AA616" s="107"/>
      <c/>
    </row>
    <row r="617" spans="27:28" ht="12.75">
      <c r="AA617" s="107"/>
      <c/>
    </row>
    <row r="618" spans="27:28" ht="12.75">
      <c r="AA618" s="107"/>
      <c/>
    </row>
    <row r="619" spans="27:28" ht="12.75">
      <c r="AA619" s="107"/>
      <c/>
    </row>
    <row r="620" spans="27:28" ht="12.75">
      <c r="AA620" s="107"/>
      <c/>
    </row>
    <row r="621" spans="27:28" ht="12.75">
      <c r="AA621" s="107"/>
      <c/>
    </row>
    <row r="622" spans="27:28" ht="12.75">
      <c r="AA622" s="107"/>
      <c/>
    </row>
    <row r="623" spans="27:28" ht="12.75">
      <c r="AA623" s="107"/>
      <c/>
    </row>
    <row r="624" spans="27:28" ht="12.75">
      <c r="AA624" s="107"/>
      <c/>
    </row>
    <row r="625" spans="27:28" ht="12.75">
      <c r="AA625" s="107"/>
      <c/>
    </row>
    <row r="626" spans="27:28" ht="12.75">
      <c r="AA626" s="107"/>
      <c/>
    </row>
    <row r="627" spans="27:28" ht="12.75">
      <c r="AA627" s="107"/>
      <c/>
    </row>
    <row r="628" spans="27:28" ht="12.75">
      <c r="AA628" s="107"/>
      <c/>
    </row>
    <row r="629" spans="27:28" ht="12.75">
      <c r="AA629" s="107"/>
      <c/>
    </row>
    <row r="630" spans="27:28" ht="12.75">
      <c r="AA630" s="107"/>
      <c/>
    </row>
    <row r="631" spans="27:28" ht="12.75">
      <c r="AA631" s="107"/>
      <c/>
    </row>
    <row r="632" spans="27:28" ht="12.75">
      <c r="AA632" s="107"/>
      <c/>
    </row>
    <row r="633" spans="27:28" ht="12.75">
      <c r="AA633" s="107"/>
      <c/>
    </row>
    <row r="634" spans="27:28" ht="12.75">
      <c r="AA634" s="107"/>
      <c/>
    </row>
    <row r="635" spans="27:28" ht="12.75">
      <c r="AA635" s="107"/>
      <c/>
    </row>
    <row r="636" spans="27:28" ht="12.75">
      <c r="AA636" s="107"/>
      <c/>
    </row>
    <row r="637" spans="27:28" ht="12.75">
      <c r="AA637" s="107"/>
      <c/>
    </row>
    <row r="638" spans="27:28" ht="12.75">
      <c r="AA638" s="107"/>
      <c/>
    </row>
    <row r="639" spans="27:28" ht="12.75">
      <c r="AA639" s="107"/>
      <c/>
    </row>
    <row r="640" spans="27:28" ht="12.75">
      <c r="AA640" s="107"/>
      <c/>
    </row>
    <row r="641" spans="27:28" ht="12.75">
      <c r="AA641" s="107"/>
      <c/>
    </row>
    <row r="642" spans="27:28" ht="12.75">
      <c r="AA642" s="107"/>
      <c/>
    </row>
    <row r="643" spans="27:28" ht="12.75">
      <c r="AA643" s="107"/>
      <c/>
    </row>
    <row r="644" spans="27:28" ht="12.75">
      <c r="AA644" s="107"/>
      <c/>
    </row>
    <row r="645" spans="27:28" ht="12.75">
      <c r="AA645" s="107"/>
      <c/>
    </row>
    <row r="646" spans="27:28" ht="12.75">
      <c r="AA646" s="107"/>
      <c/>
    </row>
    <row r="647" spans="27:28" ht="12.75">
      <c r="AA647" s="107"/>
      <c/>
    </row>
    <row r="648" spans="27:28" ht="12.75">
      <c r="AA648" s="107"/>
      <c/>
    </row>
    <row r="649" spans="27:28" ht="12.75">
      <c r="AA649" s="107"/>
      <c/>
    </row>
    <row r="650" spans="27:28" ht="12.75">
      <c r="AA650" s="107"/>
      <c/>
    </row>
    <row r="651" spans="27:28" ht="12.75">
      <c r="AA651" s="107"/>
      <c/>
    </row>
    <row r="652" spans="27:28" ht="12.75">
      <c r="AA652" s="107"/>
      <c/>
    </row>
    <row r="653" spans="27:28" ht="12.75">
      <c r="AA653" s="107"/>
      <c/>
    </row>
    <row r="654" spans="27:28" ht="12.75">
      <c r="AA654" s="107"/>
      <c/>
    </row>
    <row r="655" spans="27:28" ht="12.75">
      <c r="AA655" s="107"/>
      <c/>
    </row>
    <row r="656" spans="27:28" ht="12.75">
      <c r="AA656" s="107"/>
      <c/>
    </row>
    <row r="657" spans="27:28" ht="12.75">
      <c r="AA657" s="107"/>
      <c/>
    </row>
    <row r="658" spans="27:28" ht="12.75">
      <c r="AA658" s="107"/>
      <c/>
    </row>
    <row r="659" spans="27:28" ht="12.75">
      <c r="AA659" s="107"/>
      <c/>
    </row>
    <row r="660" spans="27:28" ht="12.75">
      <c r="AA660" s="107"/>
      <c/>
    </row>
    <row r="661" spans="27:28" ht="12.75">
      <c r="AA661" s="107"/>
      <c/>
    </row>
    <row r="662" spans="27:28" ht="12.75">
      <c r="AA662" s="107"/>
      <c/>
    </row>
    <row r="663" spans="27:28" ht="12.75">
      <c r="AA663" s="107"/>
      <c/>
    </row>
    <row r="664" spans="27:28" ht="12.75">
      <c r="AA664" s="107"/>
      <c/>
    </row>
    <row r="665" spans="27:28" ht="12.75">
      <c r="AA665" s="107"/>
      <c/>
    </row>
    <row r="666" spans="27:28" ht="12.75">
      <c r="AA666" s="107"/>
      <c/>
    </row>
    <row r="667" spans="27:28" ht="12.75">
      <c r="AA667" s="107"/>
      <c/>
    </row>
    <row r="668" spans="27:28" ht="12.75">
      <c r="AA668" s="107"/>
      <c/>
    </row>
    <row r="669" spans="27:28" ht="12.75">
      <c r="AA669" s="107"/>
      <c/>
    </row>
    <row r="670" spans="27:28" ht="12.75">
      <c r="AA670" s="107"/>
      <c/>
    </row>
    <row r="671" spans="27:28" ht="12.75">
      <c r="AA671" s="107"/>
      <c/>
    </row>
    <row r="672" spans="27:28" ht="12.75">
      <c r="AA672" s="107"/>
      <c/>
    </row>
    <row r="673" spans="27:28" ht="12.75">
      <c r="AA673" s="107"/>
      <c/>
    </row>
    <row r="674" spans="27:28" ht="12.75">
      <c r="AA674" s="107"/>
      <c/>
    </row>
    <row r="675" spans="27:28" ht="12.75">
      <c r="AA675" s="107"/>
      <c/>
    </row>
    <row r="676" spans="27:28" ht="12.75">
      <c r="AA676" s="107"/>
      <c/>
    </row>
    <row r="677" spans="27:28" ht="12.75">
      <c r="AA677" s="107"/>
      <c/>
    </row>
    <row r="678" spans="27:28" ht="12.75">
      <c r="AA678" s="107"/>
      <c/>
    </row>
    <row r="679" spans="27:28" ht="12.75">
      <c r="AA679" s="107"/>
      <c/>
    </row>
    <row r="680" spans="27:28" ht="12.75">
      <c r="AA680" s="107"/>
      <c/>
    </row>
    <row r="681" spans="27:28" ht="12.75">
      <c r="AA681" s="107"/>
      <c/>
    </row>
    <row r="682" spans="27:28" ht="12.75">
      <c r="AA682" s="107"/>
      <c/>
    </row>
    <row r="683" spans="27:28" ht="12.75">
      <c r="AA683" s="107"/>
      <c/>
    </row>
    <row r="684" spans="27:28" ht="12.75">
      <c r="AA684" s="107"/>
      <c/>
    </row>
    <row r="685" spans="27:28" ht="12.75">
      <c r="AA685" s="107"/>
      <c/>
    </row>
    <row r="686" spans="27:28" ht="12.75">
      <c r="AA686" s="107"/>
      <c/>
    </row>
    <row r="687" spans="27:28" ht="12.75">
      <c r="AA687" s="107"/>
      <c/>
    </row>
    <row r="688" spans="27:28" ht="12.75">
      <c r="AA688" s="107"/>
      <c/>
    </row>
    <row r="689" spans="27:28" ht="12.75">
      <c r="AA689" s="107"/>
      <c/>
    </row>
    <row r="690" spans="27:28" ht="12.75">
      <c r="AA690" s="107"/>
      <c/>
    </row>
    <row r="691" spans="27:28" ht="12.75">
      <c r="AA691" s="107"/>
      <c/>
    </row>
    <row r="692" spans="27:28" ht="12.75">
      <c r="AA692" s="107"/>
      <c/>
    </row>
    <row r="693" spans="27:28" ht="12.75">
      <c r="AA693" s="107"/>
      <c/>
    </row>
    <row r="694" spans="27:28" ht="12.75">
      <c r="AA694" s="107"/>
      <c/>
    </row>
    <row r="695" spans="27:28" ht="12.75">
      <c r="AA695" s="107"/>
      <c/>
    </row>
    <row r="696" spans="27:28" ht="12.75">
      <c r="AA696" s="107"/>
      <c/>
    </row>
    <row r="697" spans="27:28" ht="12.75">
      <c r="AA697" s="107"/>
      <c/>
    </row>
    <row r="698" spans="27:28" ht="12.75">
      <c r="AA698" s="107"/>
      <c/>
    </row>
    <row r="699" spans="27:28" ht="12.75">
      <c r="AA699" s="107"/>
      <c/>
    </row>
    <row r="700" spans="27:28" ht="12.75">
      <c r="AA700" s="107"/>
      <c/>
    </row>
    <row r="701" spans="27:28" ht="12.75">
      <c r="AA701" s="107"/>
      <c/>
    </row>
    <row r="702" spans="27:28" ht="12.75">
      <c r="AA702" s="107"/>
      <c/>
    </row>
    <row r="703" spans="27:28" ht="12.75">
      <c r="AA703" s="107"/>
      <c/>
    </row>
    <row r="704" spans="27:28" ht="12.75">
      <c r="AA704" s="107"/>
      <c/>
    </row>
    <row r="705" spans="27:28" ht="12.75">
      <c r="AA705" s="107"/>
      <c/>
    </row>
    <row r="706" spans="27:28" ht="12.75">
      <c r="AA706" s="107"/>
      <c/>
    </row>
    <row r="707" spans="27:28" ht="12.75">
      <c r="AA707" s="107"/>
      <c/>
    </row>
    <row r="708" spans="27:28" ht="12.75">
      <c r="AA708" s="107"/>
      <c/>
    </row>
    <row r="709" spans="27:28" ht="12.75">
      <c r="AA709" s="107"/>
      <c/>
    </row>
    <row r="710" spans="27:28" ht="12.75">
      <c r="AA710" s="107"/>
      <c/>
    </row>
    <row r="711" spans="27:28" ht="12.75">
      <c r="AA711" s="107"/>
      <c/>
    </row>
    <row r="712" spans="27:28" ht="12.75">
      <c r="AA712" s="107"/>
      <c/>
    </row>
    <row r="713" spans="27:28" ht="12.75">
      <c r="AA713" s="107"/>
      <c/>
    </row>
    <row r="714" spans="27:28" ht="12.75">
      <c r="AA714" s="107"/>
      <c/>
    </row>
    <row r="715" spans="27:28" ht="12.75">
      <c r="AA715" s="107"/>
      <c/>
    </row>
    <row r="716" spans="27:28" ht="12.75">
      <c r="AA716" s="107"/>
      <c/>
    </row>
    <row r="717" spans="27:28" ht="12.75">
      <c r="AA717" s="107"/>
      <c/>
    </row>
    <row r="718" spans="27:28" ht="12.75">
      <c r="AA718" s="107"/>
      <c/>
    </row>
    <row r="719" spans="27:28" ht="12.75">
      <c r="AA719" s="107"/>
      <c/>
    </row>
    <row r="720" spans="27:28" ht="12.75">
      <c r="AA720" s="107"/>
      <c/>
    </row>
    <row r="721" spans="27:28" ht="12.75">
      <c r="AA721" s="107"/>
      <c/>
    </row>
    <row r="722" spans="27:28" ht="12.75">
      <c r="AA722" s="107"/>
      <c/>
    </row>
    <row r="723" spans="27:28" ht="12.75">
      <c r="AA723" s="107"/>
      <c/>
    </row>
    <row r="724" spans="27:28" ht="12.75">
      <c r="AA724" s="107"/>
      <c/>
    </row>
    <row r="725" spans="27:28" ht="12.75">
      <c r="AA725" s="107"/>
      <c/>
    </row>
    <row r="726" spans="27:28" ht="12.75">
      <c r="AA726" s="107"/>
      <c/>
    </row>
    <row r="727" spans="27:28" ht="12.75">
      <c r="AA727" s="107"/>
      <c/>
    </row>
    <row r="728" spans="27:28" ht="12.75">
      <c r="AA728" s="107"/>
      <c/>
    </row>
    <row r="729" spans="27:28" ht="12.75">
      <c r="AA729" s="107"/>
      <c/>
    </row>
    <row r="730" spans="27:28" ht="12.75">
      <c r="AA730" s="107"/>
      <c/>
    </row>
    <row r="731" spans="27:28" ht="12.75">
      <c r="AA731" s="107"/>
      <c/>
    </row>
    <row r="732" spans="27:28" ht="12.75">
      <c r="AA732" s="107"/>
      <c/>
    </row>
    <row r="733" spans="27:28" ht="12.75">
      <c r="AA733" s="107"/>
      <c/>
    </row>
    <row r="734" spans="27:28" ht="12.75">
      <c r="AA734" s="107"/>
      <c/>
    </row>
    <row r="735" spans="27:28" ht="12.75">
      <c r="AA735" s="107"/>
      <c/>
    </row>
    <row r="736" spans="27:28" ht="12.75">
      <c r="AA736" s="107"/>
      <c/>
    </row>
    <row r="737" spans="27:28" ht="12.75">
      <c r="AA737" s="107"/>
      <c/>
    </row>
    <row r="738" spans="27:28" ht="12.75">
      <c r="AA738" s="107"/>
      <c/>
    </row>
    <row r="739" spans="27:28" ht="12.75">
      <c r="AA739" s="107"/>
      <c/>
    </row>
    <row r="740" spans="27:28" ht="12.75">
      <c r="AA740" s="107"/>
      <c/>
    </row>
    <row r="741" spans="27:28" ht="12.75">
      <c r="AA741" s="107"/>
      <c/>
    </row>
    <row r="742" spans="27:28" ht="12.75">
      <c r="AA742" s="107"/>
      <c/>
    </row>
    <row r="743" spans="27:28" ht="12.75">
      <c r="AA743" s="107"/>
      <c/>
    </row>
    <row r="744" spans="27:28" ht="12.75">
      <c r="AA744" s="107"/>
      <c/>
    </row>
    <row r="745" spans="27:28" ht="12.75">
      <c r="AA745" s="107"/>
      <c/>
    </row>
    <row r="746" spans="27:28" ht="12.75">
      <c r="AA746" s="107"/>
      <c/>
    </row>
    <row r="747" spans="27:28" ht="12.75">
      <c r="AA747" s="107"/>
      <c/>
    </row>
    <row r="748" spans="27:28" ht="12.75">
      <c r="AA748" s="107"/>
      <c/>
    </row>
    <row r="749" spans="27:28" ht="12.75">
      <c r="AA749" s="107"/>
      <c/>
    </row>
    <row r="750" spans="27:28" ht="12.75">
      <c r="AA750" s="107"/>
      <c/>
    </row>
    <row r="751" spans="27:28" ht="12.75">
      <c r="AA751" s="107"/>
      <c/>
    </row>
    <row r="752" spans="27:28" ht="12.75">
      <c r="AA752" s="107"/>
      <c/>
    </row>
    <row r="753" spans="27:28" ht="12.75">
      <c r="AA753" s="107"/>
      <c/>
    </row>
    <row r="754" spans="27:28" ht="12.75">
      <c r="AA754" s="107"/>
      <c/>
    </row>
    <row r="755" spans="27:28" ht="12.75">
      <c r="AA755" s="107"/>
      <c/>
    </row>
    <row r="756" spans="27:28" ht="12.75">
      <c r="AA756" s="107"/>
      <c/>
    </row>
    <row r="757" spans="27:28" ht="12.75">
      <c r="AA757" s="107"/>
      <c/>
    </row>
    <row r="758" spans="27:28" ht="12.75">
      <c r="AA758" s="107"/>
      <c/>
    </row>
    <row r="759" spans="27:28" ht="12.75">
      <c r="AA759" s="107"/>
      <c/>
    </row>
    <row r="760" spans="27:28" ht="12.75">
      <c r="AA760" s="107"/>
      <c/>
    </row>
    <row r="761" spans="27:28" ht="12.75">
      <c r="AA761" s="107"/>
      <c/>
    </row>
    <row r="762" spans="27:28" ht="12.75">
      <c r="AA762" s="107"/>
      <c/>
    </row>
    <row r="763" spans="27:28" ht="12.75">
      <c r="AA763" s="107"/>
      <c/>
    </row>
    <row r="764" spans="27:28" ht="12.75">
      <c r="AA764" s="107"/>
      <c/>
    </row>
    <row r="765" spans="27:28" ht="12.75">
      <c r="AA765" s="107"/>
      <c/>
    </row>
    <row r="766" spans="27:28" ht="12.75">
      <c r="AA766" s="107"/>
      <c/>
    </row>
    <row r="767" spans="27:28" ht="12.75">
      <c r="AA767" s="107"/>
      <c/>
    </row>
    <row r="768" spans="27:28" ht="12.75">
      <c r="AA768" s="107"/>
      <c/>
    </row>
    <row r="769" spans="27:28" ht="12.75">
      <c r="AA769" s="107"/>
      <c/>
    </row>
    <row r="770" spans="27:28" ht="12.75">
      <c r="AA770" s="107"/>
      <c/>
    </row>
    <row r="771" spans="27:28" ht="12.75">
      <c r="AA771" s="107"/>
      <c/>
    </row>
    <row r="772" spans="27:28" ht="12.75">
      <c r="AA772" s="107"/>
      <c/>
    </row>
    <row r="773" spans="27:28" ht="12.75">
      <c r="AA773" s="107"/>
      <c/>
    </row>
    <row r="774" spans="27:28" ht="12.75">
      <c r="AA774" s="107"/>
      <c/>
    </row>
    <row r="775" spans="27:28" ht="12.75">
      <c r="AA775" s="107"/>
      <c/>
    </row>
    <row r="776" spans="27:28" ht="12.75">
      <c r="AA776" s="107"/>
      <c/>
    </row>
    <row r="777" spans="27:28" ht="12.75">
      <c r="AA777" s="107"/>
      <c/>
    </row>
    <row r="778" spans="27:28" ht="12.75">
      <c r="AA778" s="107"/>
      <c/>
    </row>
    <row r="779" spans="27:28" ht="12.75">
      <c r="AA779" s="107"/>
      <c/>
    </row>
    <row r="780" spans="27:28" ht="12.75">
      <c r="AA780" s="107"/>
      <c/>
    </row>
    <row r="781" spans="27:28" ht="12.75">
      <c r="AA781" s="107"/>
      <c/>
    </row>
    <row r="782" spans="27:28" ht="12.75">
      <c r="AA782" s="107"/>
      <c/>
    </row>
    <row r="783" spans="27:28" ht="12.75">
      <c r="AA783" s="107"/>
      <c/>
    </row>
    <row r="784" spans="27:28" ht="12.75">
      <c r="AA784" s="107"/>
      <c/>
    </row>
    <row r="785" spans="27:28" ht="12.75">
      <c r="AA785" s="107"/>
      <c/>
    </row>
    <row r="786" spans="27:28" ht="12.75">
      <c r="AA786" s="107"/>
      <c/>
    </row>
    <row r="787" spans="27:28" ht="12.75">
      <c r="AA787" s="107"/>
      <c/>
    </row>
    <row r="788" spans="27:28" ht="12.75">
      <c r="AA788" s="107"/>
      <c/>
    </row>
    <row r="789" spans="27:28" ht="12.75">
      <c r="AA789" s="107"/>
      <c/>
    </row>
    <row r="790" spans="27:28" ht="12.75">
      <c r="AA790" s="107"/>
      <c/>
    </row>
    <row r="791" spans="27:28" ht="12.75">
      <c r="AA791" s="107"/>
      <c/>
    </row>
    <row r="792" spans="27:28" ht="12.75">
      <c r="AA792" s="107"/>
      <c/>
    </row>
    <row r="793" spans="27:28" ht="12.75">
      <c r="AA793" s="107"/>
      <c/>
    </row>
    <row r="794" spans="27:28" ht="12.75">
      <c r="AA794" s="107"/>
      <c/>
    </row>
    <row r="795" spans="27:28" ht="12.75">
      <c r="AA795" s="107"/>
      <c/>
    </row>
    <row r="796" spans="27:28" ht="12.75">
      <c r="AA796" s="107"/>
      <c/>
    </row>
    <row r="797" spans="27:28" ht="12.75">
      <c r="AA797" s="107"/>
      <c/>
    </row>
    <row r="798" spans="27:28" ht="12.75">
      <c r="AA798" s="107"/>
      <c/>
    </row>
    <row r="799" spans="27:28" ht="12.75">
      <c r="AA799" s="107"/>
      <c/>
    </row>
    <row r="800" spans="27:28" ht="12.75">
      <c r="AA800" s="107"/>
      <c/>
    </row>
    <row r="801" spans="27:28" ht="12.75">
      <c r="AA801" s="107"/>
      <c/>
    </row>
    <row r="802" spans="27:28" ht="12.75">
      <c r="AA802" s="107"/>
      <c/>
    </row>
    <row r="803" spans="27:28" ht="12.75">
      <c r="AA803" s="107"/>
      <c/>
    </row>
    <row r="804" spans="27:28" ht="12.75">
      <c r="AA804" s="107"/>
      <c/>
    </row>
    <row r="805" spans="27:28" ht="12.75">
      <c r="AA805" s="107"/>
      <c/>
    </row>
    <row r="806" spans="27:28" ht="12.75">
      <c r="AA806" s="107"/>
      <c/>
    </row>
    <row r="807" spans="27:28" ht="12.75">
      <c r="AA807" s="107"/>
      <c/>
    </row>
    <row r="808" spans="27:28" ht="12.75">
      <c r="AA808" s="107"/>
      <c/>
    </row>
    <row r="809" spans="27:28" ht="12.75">
      <c r="AA809" s="107"/>
      <c/>
    </row>
    <row r="810" spans="27:28" ht="12.75">
      <c r="AA810" s="107"/>
      <c/>
    </row>
    <row r="811" spans="27:28" ht="12.75">
      <c r="AA811" s="107"/>
      <c/>
    </row>
    <row r="812" spans="27:28" ht="12.75">
      <c r="AA812" s="107"/>
      <c/>
    </row>
    <row r="813" spans="27:28" ht="12.75">
      <c r="AA813" s="107"/>
      <c/>
    </row>
    <row r="814" spans="27:28" ht="12.75">
      <c r="AA814" s="107"/>
      <c/>
    </row>
    <row r="815" spans="27:28" ht="12.75">
      <c r="AA815" s="107"/>
      <c/>
    </row>
    <row r="816" spans="27:28" ht="12.75">
      <c r="AA816" s="107"/>
      <c/>
    </row>
    <row r="817" spans="27:28" ht="12.75">
      <c r="AA817" s="107"/>
      <c/>
    </row>
    <row r="818" spans="27:28" ht="12.75">
      <c r="AA818" s="107"/>
      <c/>
    </row>
    <row r="819" spans="27:28" ht="12.75">
      <c r="AA819" s="107"/>
      <c/>
    </row>
    <row r="820" spans="27:28" ht="12.75">
      <c r="AA820" s="107"/>
      <c/>
    </row>
    <row r="821" spans="27:28" ht="12.75">
      <c r="AA821" s="107"/>
      <c/>
    </row>
    <row r="822" spans="27:28" ht="12.75">
      <c r="AA822" s="107"/>
      <c/>
    </row>
    <row r="823" spans="27:28" ht="12.75">
      <c r="AA823" s="107"/>
      <c/>
    </row>
    <row r="824" spans="27:28" ht="12.75">
      <c r="AA824" s="107"/>
      <c/>
    </row>
    <row r="825" spans="27:28" ht="12.75">
      <c r="AA825" s="107"/>
      <c/>
    </row>
    <row r="826" spans="27:28" ht="12.75">
      <c r="AA826" s="107"/>
      <c/>
    </row>
    <row r="827" spans="27:28" ht="12.75">
      <c r="AA827" s="107"/>
      <c/>
    </row>
    <row r="828" spans="27:28" ht="12.75">
      <c r="AA828" s="107"/>
      <c/>
    </row>
    <row r="829" spans="27:28" ht="12.75">
      <c r="AA829" s="107"/>
      <c/>
    </row>
    <row r="830" spans="27:28" ht="12.75">
      <c r="AA830" s="107"/>
      <c/>
    </row>
    <row r="831" spans="27:28" ht="12.75">
      <c r="AA831" s="107"/>
      <c/>
    </row>
    <row r="832" spans="27:28" ht="12.75">
      <c r="AA832" s="107"/>
      <c/>
    </row>
    <row r="833" spans="27:28" ht="12.75">
      <c r="AA833" s="107"/>
      <c/>
    </row>
    <row r="834" spans="27:28" ht="12.75">
      <c r="AA834" s="107"/>
      <c/>
    </row>
    <row r="835" spans="27:28" ht="12.75">
      <c r="AA835" s="107"/>
      <c/>
    </row>
    <row r="836" spans="27:28" ht="12.75">
      <c r="AA836" s="107"/>
      <c/>
    </row>
    <row r="837" spans="27:28" ht="12.75">
      <c r="AA837" s="107"/>
      <c/>
    </row>
    <row r="838" spans="27:28" ht="12.75">
      <c r="AA838" s="107"/>
      <c/>
    </row>
    <row r="839" spans="27:28" ht="12.75">
      <c r="AA839" s="107"/>
      <c/>
    </row>
    <row r="840" spans="27:28" ht="12.75">
      <c r="AA840" s="107"/>
      <c/>
    </row>
    <row r="841" spans="27:28" ht="12.75">
      <c r="AA841" s="107"/>
      <c/>
    </row>
    <row r="842" spans="27:28" ht="12.75">
      <c r="AA842" s="107"/>
      <c/>
    </row>
    <row r="843" spans="27:28" ht="12.75">
      <c r="AA843" s="107"/>
      <c/>
    </row>
    <row r="844" spans="27:28" ht="12.75">
      <c r="AA844" s="107"/>
      <c/>
    </row>
    <row r="845" spans="27:28" ht="12.75">
      <c r="AA845" s="107"/>
      <c/>
    </row>
    <row r="846" spans="27:28" ht="12.75">
      <c r="AA846" s="107"/>
      <c/>
    </row>
    <row r="847" spans="27:28" ht="12.75">
      <c r="AA847" s="107"/>
      <c/>
    </row>
    <row r="848" spans="27:28" ht="12.75">
      <c r="AA848" s="107"/>
      <c/>
    </row>
    <row r="849" spans="27:28" ht="12.75">
      <c r="AA849" s="107"/>
      <c/>
    </row>
    <row r="850" spans="27:28" ht="12.75">
      <c r="AA850" s="107"/>
      <c/>
    </row>
    <row r="851" spans="27:28" ht="12.75">
      <c r="AA851" s="107"/>
      <c/>
    </row>
    <row r="852" spans="27:28" ht="12.75">
      <c r="AA852" s="107"/>
      <c/>
    </row>
    <row r="853" spans="27:28" ht="12.75">
      <c r="AA853" s="107"/>
      <c/>
    </row>
    <row r="854" spans="27:28" ht="12.75">
      <c r="AA854" s="107"/>
      <c/>
    </row>
    <row r="855" spans="27:28" ht="12.75">
      <c r="AA855" s="107"/>
      <c/>
    </row>
    <row r="856" spans="27:28" ht="12.75">
      <c r="AA856" s="107"/>
      <c/>
    </row>
    <row r="857" spans="27:28" ht="12.75">
      <c r="AA857" s="107"/>
      <c/>
    </row>
    <row r="858" spans="27:28" ht="12.75">
      <c r="AA858" s="107"/>
      <c/>
    </row>
    <row r="859" spans="27:28" ht="12.75">
      <c r="AA859" s="107"/>
      <c/>
    </row>
    <row r="860" spans="27:28" ht="12.75">
      <c r="AA860" s="107"/>
      <c/>
    </row>
    <row r="861" spans="27:28" ht="12.75">
      <c r="AA861" s="107"/>
      <c/>
    </row>
    <row r="862" spans="27:28" ht="12.75">
      <c r="AA862" s="107"/>
      <c/>
    </row>
    <row r="863" spans="27:28" ht="12.75">
      <c r="AA863" s="107"/>
      <c/>
    </row>
    <row r="864" spans="27:28" ht="12.75">
      <c r="AA864" s="107"/>
      <c/>
    </row>
    <row r="865" spans="27:28" ht="12.75">
      <c r="AA865" s="107"/>
      <c/>
    </row>
    <row r="866" spans="27:28" ht="12.75">
      <c r="AA866" s="107"/>
      <c/>
    </row>
    <row r="867" spans="27:28" ht="12.75">
      <c r="AA867" s="107"/>
      <c/>
    </row>
    <row r="868" spans="27:28" ht="12.75">
      <c r="AA868" s="107"/>
      <c/>
    </row>
    <row r="869" spans="27:28" ht="12.75">
      <c r="AA869" s="107"/>
      <c/>
    </row>
    <row r="870" spans="27:28" ht="12.75">
      <c r="AA870" s="107"/>
      <c/>
    </row>
    <row r="871" spans="27:28" ht="12.75">
      <c r="AA871" s="107"/>
      <c/>
    </row>
    <row r="872" spans="27:28" ht="12.75">
      <c r="AA872" s="107"/>
      <c/>
    </row>
    <row r="873" spans="27:28" ht="12.75">
      <c r="AA873" s="107"/>
      <c/>
    </row>
    <row r="874" spans="27:28" ht="12.75">
      <c r="AA874" s="107"/>
      <c/>
    </row>
    <row r="875" spans="27:28" ht="12.75">
      <c r="AA875" s="107"/>
      <c/>
    </row>
    <row r="876" spans="27:28" ht="12.75">
      <c r="AA876" s="107"/>
      <c/>
    </row>
    <row r="877" spans="27:28" ht="12.75">
      <c r="AA877" s="107"/>
      <c/>
    </row>
    <row r="878" spans="27:28" ht="12.75">
      <c r="AA878" s="107"/>
      <c/>
    </row>
    <row r="879" spans="27:28" ht="12.75">
      <c r="AA879" s="107"/>
      <c/>
    </row>
    <row r="880" spans="27:28" ht="12.75">
      <c r="AA880" s="107"/>
      <c/>
    </row>
    <row r="881" spans="27:28" ht="12.75">
      <c r="AA881" s="107"/>
      <c/>
    </row>
    <row r="882" spans="27:28" ht="12.75">
      <c r="AA882" s="107"/>
      <c/>
    </row>
    <row r="883" spans="27:28" ht="12.75">
      <c r="AA883" s="107"/>
      <c/>
    </row>
    <row r="884" spans="27:28" ht="12.75">
      <c r="AA884" s="107"/>
      <c/>
    </row>
    <row r="885" spans="27:28" ht="12.75">
      <c r="AA885" s="107"/>
      <c/>
    </row>
    <row r="886" spans="27:28" ht="12.75">
      <c r="AA886" s="107"/>
      <c/>
    </row>
    <row r="887" spans="27:28" ht="12.75">
      <c r="AA887" s="107"/>
      <c/>
    </row>
    <row r="888" spans="27:28" ht="12.75">
      <c r="AA888" s="107"/>
      <c/>
    </row>
    <row r="889" spans="27:28" ht="12.75">
      <c r="AA889" s="107"/>
      <c/>
    </row>
    <row r="890" spans="27:28" ht="12.75">
      <c r="AA890" s="107"/>
      <c/>
    </row>
    <row r="891" spans="27:28" ht="12.75">
      <c r="AA891" s="107"/>
      <c/>
    </row>
    <row r="892" spans="27:28" ht="12.75">
      <c r="AA892" s="107"/>
      <c/>
    </row>
    <row r="893" spans="27:28" ht="12.75">
      <c r="AA893" s="107"/>
      <c/>
    </row>
    <row r="894" spans="27:28" ht="12.75">
      <c r="AA894" s="107"/>
      <c/>
    </row>
    <row r="895" spans="27:28" ht="12.75">
      <c r="AA895" s="107"/>
      <c/>
    </row>
    <row r="896" spans="27:28" ht="12.75">
      <c r="AA896" s="107"/>
      <c/>
    </row>
    <row r="897" spans="27:28" ht="12.75">
      <c r="AA897" s="107"/>
      <c/>
    </row>
    <row r="898" spans="27:28" ht="12.75">
      <c r="AA898" s="107"/>
      <c/>
    </row>
    <row r="899" spans="27:28" ht="12.75">
      <c r="AA899" s="107"/>
      <c/>
    </row>
    <row r="900" spans="27:28" ht="12.75">
      <c r="AA900" s="107"/>
      <c/>
    </row>
    <row r="901" spans="27:28" ht="12.75">
      <c r="AA901" s="107"/>
      <c/>
    </row>
    <row r="902" spans="27:28" ht="12.75">
      <c r="AA902" s="107"/>
      <c/>
    </row>
    <row r="903" spans="27:28" ht="12.75">
      <c r="AA903" s="107"/>
      <c/>
    </row>
    <row r="904" spans="27:28" ht="12.75">
      <c r="AA904" s="107"/>
      <c/>
    </row>
    <row r="905" spans="27:28" ht="12.75">
      <c r="AA905" s="107"/>
      <c/>
    </row>
    <row r="906" spans="27:28" ht="12.75">
      <c r="AA906" s="107"/>
      <c/>
    </row>
    <row r="907" spans="27:28" ht="12.75">
      <c r="AA907" s="107"/>
      <c/>
    </row>
    <row r="908" spans="27:28" ht="12.75">
      <c r="AA908" s="107"/>
      <c/>
    </row>
    <row r="909" spans="27:28" ht="12.75">
      <c r="AA909" s="107"/>
      <c/>
    </row>
    <row r="910" spans="27:28" ht="12.75">
      <c r="AA910" s="107"/>
      <c/>
    </row>
    <row r="911" spans="27:28" ht="12.75">
      <c r="AA911" s="107"/>
      <c/>
    </row>
    <row r="912" spans="27:28" ht="12.75">
      <c r="AA912" s="107"/>
      <c/>
    </row>
    <row r="913" spans="27:28" ht="12.75">
      <c r="AA913" s="107"/>
      <c/>
    </row>
    <row r="914" spans="27:28" ht="12.75">
      <c r="AA914" s="107"/>
      <c/>
    </row>
    <row r="915" spans="27:28" ht="12.75">
      <c r="AA915" s="107"/>
      <c/>
    </row>
    <row r="916" spans="27:28" ht="12.75">
      <c r="AA916" s="107"/>
      <c/>
    </row>
    <row r="917" spans="27:28" ht="12.75">
      <c r="AA917" s="107"/>
      <c/>
    </row>
    <row r="918" spans="27:28" ht="12.75">
      <c r="AA918" s="107"/>
      <c/>
    </row>
    <row r="919" spans="27:28" ht="12.75">
      <c r="AA919" s="107"/>
      <c/>
    </row>
    <row r="920" spans="27:28" ht="12.75">
      <c r="AA920" s="107"/>
      <c/>
    </row>
    <row r="921" spans="27:28" ht="12.75">
      <c r="AA921" s="107"/>
      <c/>
    </row>
    <row r="922" spans="27:28" ht="12.75">
      <c r="AA922" s="107"/>
      <c/>
    </row>
    <row r="923" spans="27:28" ht="12.75">
      <c r="AA923" s="107"/>
      <c/>
    </row>
    <row r="924" spans="27:28" ht="12.75">
      <c r="AA924" s="107"/>
      <c/>
    </row>
    <row r="925" spans="27:28" ht="12.75">
      <c r="AA925" s="107"/>
      <c/>
    </row>
    <row r="926" spans="27:28" ht="12.75">
      <c r="AA926" s="107"/>
      <c/>
    </row>
    <row r="927" spans="27:28" ht="12.75">
      <c r="AA927" s="107"/>
      <c/>
    </row>
    <row r="928" spans="27:28" ht="12.75">
      <c r="AA928" s="107"/>
      <c/>
    </row>
    <row r="929" spans="27:28" ht="12.75">
      <c r="AA929" s="107"/>
      <c/>
    </row>
    <row r="930" spans="27:28" ht="12.75">
      <c r="AA930" s="107"/>
      <c/>
    </row>
    <row r="931" spans="27:28" ht="12.75">
      <c r="AA931" s="107"/>
      <c/>
    </row>
    <row r="932" spans="27:28" ht="12.75">
      <c r="AA932" s="107"/>
      <c/>
    </row>
    <row r="933" spans="27:28" ht="12.75">
      <c r="AA933" s="107"/>
      <c/>
    </row>
    <row r="934" spans="27:28" ht="12.75">
      <c r="AA934" s="107"/>
      <c/>
    </row>
    <row r="935" spans="27:28" ht="12.75">
      <c r="AA935" s="107"/>
      <c/>
    </row>
    <row r="936" spans="27:28" ht="12.75">
      <c r="AA936" s="107"/>
      <c/>
    </row>
    <row r="937" spans="27:28" ht="12.75">
      <c r="AA937" s="107"/>
      <c/>
    </row>
    <row r="938" spans="27:28" ht="12.75">
      <c r="AA938" s="107"/>
      <c/>
    </row>
    <row r="939" spans="27:28" ht="12.75">
      <c r="AA939" s="107"/>
      <c/>
    </row>
    <row r="940" spans="27:28" ht="12.75">
      <c r="AA940" s="107"/>
      <c/>
    </row>
    <row r="941" spans="27:28" ht="12.75">
      <c r="AA941" s="107"/>
      <c/>
    </row>
    <row r="942" spans="27:28" ht="12.75">
      <c r="AA942" s="107"/>
      <c/>
    </row>
    <row r="943" spans="27:28" ht="12.75">
      <c r="AA943" s="107"/>
      <c/>
    </row>
    <row r="944" spans="27:28" ht="12.75">
      <c r="AA944" s="107"/>
      <c/>
    </row>
    <row r="945" spans="27:28" ht="12.75">
      <c r="AA945" s="107"/>
      <c/>
    </row>
    <row r="946" spans="27:28" ht="12.75">
      <c r="AA946" s="107"/>
      <c/>
    </row>
    <row r="947" spans="27:28" ht="12.75">
      <c r="AA947" s="107"/>
      <c/>
    </row>
    <row r="948" spans="27:28" ht="12.75">
      <c r="AA948" s="107"/>
      <c/>
    </row>
    <row r="949" spans="27:28" ht="12.75">
      <c r="AA949" s="107"/>
      <c/>
    </row>
    <row r="950" spans="27:28" ht="12.75">
      <c r="AA950" s="107"/>
      <c/>
    </row>
    <row r="951" spans="27:28" ht="12.75">
      <c r="AA951" s="107"/>
      <c/>
    </row>
    <row r="952" spans="27:28" ht="12.75">
      <c r="AA952" s="107"/>
      <c/>
    </row>
    <row r="953" spans="27:28" ht="12.75">
      <c r="AA953" s="107"/>
      <c/>
    </row>
    <row r="954" spans="27:28" ht="12.75">
      <c r="AA954" s="107"/>
      <c/>
    </row>
    <row r="955" spans="27:28" ht="12.75">
      <c r="AA955" s="107"/>
      <c/>
    </row>
    <row r="956" spans="27:28" ht="12.75">
      <c r="AA956" s="107"/>
      <c/>
    </row>
    <row r="957" spans="27:28" ht="12.75">
      <c r="AA957" s="107"/>
      <c/>
    </row>
    <row r="958" spans="27:28" ht="12.75">
      <c r="AA958" s="107"/>
      <c/>
    </row>
    <row r="959" spans="27:28" ht="12.75">
      <c r="AA959" s="107"/>
      <c/>
    </row>
    <row r="960" spans="27:28" ht="12.75">
      <c r="AA960" s="107"/>
      <c/>
    </row>
    <row r="961" spans="27:28" ht="12.75">
      <c r="AA961" s="107"/>
      <c/>
    </row>
    <row r="962" spans="27:28" ht="12.75">
      <c r="AA962" s="107"/>
      <c/>
    </row>
    <row r="963" spans="27:28" ht="12.75">
      <c r="AA963" s="107"/>
      <c/>
    </row>
    <row r="964" spans="27:28" ht="12.75">
      <c r="AA964" s="107"/>
      <c/>
    </row>
    <row r="965" spans="27:28" ht="12.75">
      <c r="AA965" s="107"/>
      <c/>
    </row>
    <row r="966" spans="27:28" ht="12.75">
      <c r="AA966" s="107"/>
      <c/>
    </row>
    <row r="967" spans="27:28" ht="12.75">
      <c r="AA967" s="107"/>
      <c/>
    </row>
    <row r="968" spans="27:28" ht="12.75">
      <c r="AA968" s="107"/>
      <c/>
    </row>
    <row r="969" spans="27:28" ht="12.75">
      <c r="AA969" s="107"/>
      <c/>
    </row>
    <row r="970" spans="27:28" ht="12.75">
      <c r="AA970" s="107"/>
      <c/>
    </row>
    <row r="971" spans="27:28" ht="12.75">
      <c r="AA971" s="107"/>
      <c/>
    </row>
    <row r="972" spans="27:28" ht="12.75">
      <c r="AA972" s="107"/>
      <c/>
    </row>
    <row r="973" spans="27:28" ht="12.75">
      <c r="AA973" s="107"/>
      <c/>
    </row>
    <row r="974" spans="27:28" ht="12.75">
      <c r="AA974" s="107"/>
      <c/>
    </row>
    <row r="975" spans="27:28" ht="12.75">
      <c r="AA975" s="107"/>
      <c/>
    </row>
    <row r="976" spans="27:28" ht="12.75">
      <c r="AA976" s="107"/>
      <c/>
    </row>
    <row r="977" spans="27:28" ht="12.75">
      <c r="AA977" s="107"/>
      <c/>
    </row>
    <row r="978" spans="27:28" ht="12.75">
      <c r="AA978" s="107"/>
      <c/>
    </row>
    <row r="979" spans="27:28" ht="12.75">
      <c r="AA979" s="107"/>
      <c/>
    </row>
    <row r="980" spans="27:28" ht="12.75">
      <c r="AA980" s="107"/>
      <c/>
    </row>
    <row r="981" spans="27:28" ht="12.75">
      <c r="AA981" s="107"/>
      <c/>
    </row>
    <row r="982" spans="27:28" ht="12.75">
      <c r="AA982" s="107"/>
      <c/>
    </row>
    <row r="983" spans="27:28" ht="12.75">
      <c r="AA983" s="107"/>
      <c/>
    </row>
    <row r="984" spans="27:28" ht="12.75">
      <c r="AA984" s="107"/>
      <c/>
    </row>
    <row r="985" spans="27:28" ht="12.75">
      <c r="AA985" s="107"/>
      <c/>
    </row>
    <row r="986" spans="27:28" ht="12.75">
      <c r="AA986" s="107"/>
      <c/>
    </row>
    <row r="987" spans="27:28" ht="12.75">
      <c r="AA987" s="107"/>
      <c/>
    </row>
    <row r="988" spans="27:28" ht="12.75">
      <c r="AA988" s="107"/>
      <c/>
    </row>
    <row r="989" spans="27:28" ht="12.75">
      <c r="AA989" s="107"/>
      <c/>
    </row>
    <row r="990" spans="27:28" ht="12.75">
      <c r="AA990" s="107"/>
      <c/>
    </row>
    <row r="991" spans="27:28" ht="12.75">
      <c r="AA991" s="107"/>
      <c/>
    </row>
    <row r="992" spans="27:28" ht="12.75">
      <c r="AA992" s="107"/>
      <c/>
    </row>
    <row r="993" spans="27:28" ht="12.75">
      <c r="AA993" s="107"/>
      <c/>
    </row>
    <row r="994" spans="27:28" ht="12.75">
      <c r="AA994" s="107"/>
      <c/>
    </row>
    <row r="995" spans="27:28" ht="12.75">
      <c r="AA995" s="107"/>
      <c/>
    </row>
    <row r="996" spans="27:28" ht="12.75">
      <c r="AA996" s="107"/>
      <c/>
    </row>
    <row r="997" spans="27:28" ht="12.75">
      <c r="AA997" s="107"/>
      <c/>
    </row>
    <row r="998" spans="27:28" ht="12.75">
      <c r="AA998" s="107"/>
      <c/>
    </row>
    <row r="999" spans="27:28" ht="12.75">
      <c r="AA999" s="107"/>
      <c/>
    </row>
    <row r="1000" spans="27:28" ht="12.75">
      <c r="AA1000" s="107"/>
      <c/>
    </row>
    <row r="1001" spans="27:28" ht="12.75">
      <c r="AA1001" s="107"/>
      <c/>
    </row>
    <row r="1002" spans="27:28" ht="12.75">
      <c r="AA1002" s="107"/>
      <c/>
    </row>
    <row r="1003" spans="27:28" ht="12.75">
      <c r="AA1003" s="107"/>
      <c/>
    </row>
    <row r="1004" spans="27:28" ht="12.75">
      <c r="AA1004" s="107"/>
      <c/>
    </row>
    <row r="1005" spans="27:28" ht="12.75">
      <c r="AA1005" s="107"/>
      <c/>
    </row>
    <row r="1006" spans="27:28" ht="12.75">
      <c r="AA1006" s="107"/>
      <c/>
    </row>
    <row r="1007" spans="27:28" ht="12.75">
      <c r="AA1007" s="107"/>
      <c/>
    </row>
    <row r="1008" spans="27:28" ht="12.75">
      <c r="AA1008" s="107"/>
      <c/>
    </row>
    <row r="1009" spans="27:28" ht="12.75">
      <c r="AA1009" s="107"/>
      <c/>
    </row>
    <row r="1010" spans="27:28" ht="12.75">
      <c r="AA1010" s="107"/>
      <c/>
    </row>
    <row r="1011" spans="27:28" ht="12.75">
      <c r="AA1011" s="107"/>
      <c/>
    </row>
    <row r="1012" spans="27:28" ht="12.75">
      <c r="AA1012" s="107"/>
      <c/>
    </row>
    <row r="1013" spans="27:28" ht="12.75">
      <c r="AA1013" s="107"/>
      <c/>
    </row>
    <row r="1014" spans="27:28" ht="12.75">
      <c r="AA1014" s="107"/>
      <c/>
    </row>
    <row r="1015" spans="27:28" ht="12.75">
      <c r="AA1015" s="107"/>
      <c/>
    </row>
    <row r="1016" spans="27:28" ht="12.75">
      <c r="AA1016" s="107"/>
      <c/>
    </row>
    <row r="1017" spans="27:28" ht="12.75">
      <c r="AA1017" s="107"/>
      <c/>
    </row>
    <row r="1018" spans="27:28" ht="12.75">
      <c r="AA1018" s="107"/>
      <c/>
    </row>
    <row r="1019" spans="27:28" ht="12.75">
      <c r="AA1019" s="107"/>
      <c/>
    </row>
    <row r="1020" spans="27:28" ht="12.75">
      <c r="AA1020" s="107"/>
      <c/>
    </row>
    <row r="1021" spans="27:28" ht="12.75">
      <c r="AA1021" s="107"/>
      <c/>
    </row>
    <row r="1022" spans="27:28" ht="12.75">
      <c r="AA1022" s="107"/>
      <c/>
    </row>
    <row r="1023" spans="27:28" ht="12.75">
      <c r="AA1023" s="107"/>
      <c/>
    </row>
    <row r="1024" spans="27:28" ht="12.75">
      <c r="AA1024" s="107"/>
      <c/>
    </row>
    <row r="1025" spans="27:28" ht="12.75">
      <c r="AA1025" s="107"/>
      <c/>
    </row>
    <row r="1026" spans="27:28" ht="12.75">
      <c r="AA1026" s="107"/>
      <c/>
    </row>
    <row r="1027" spans="27:28" ht="12.75">
      <c r="AA1027" s="107"/>
      <c/>
    </row>
    <row r="1028" spans="27:28" ht="12.75">
      <c r="AA1028" s="107"/>
      <c/>
    </row>
    <row r="1029" spans="27:28" ht="12.75">
      <c r="AA1029" s="107"/>
      <c/>
    </row>
    <row r="1030" spans="27:28" ht="12.75">
      <c r="AA1030" s="107"/>
      <c/>
    </row>
    <row r="1031" spans="27:28" ht="12.75">
      <c r="AA1031" s="107"/>
      <c/>
    </row>
    <row r="1032" spans="27:28" ht="12.75">
      <c r="AA1032" s="107"/>
      <c/>
    </row>
    <row r="1033" spans="27:28" ht="12.75">
      <c r="AA1033" s="107"/>
      <c/>
    </row>
    <row r="1034" spans="27:28" ht="12.75">
      <c r="AA1034" s="107"/>
      <c/>
    </row>
    <row r="1035" spans="27:28" ht="12.75">
      <c r="AA1035" s="107"/>
      <c/>
    </row>
    <row r="1036" spans="27:28" ht="12.75">
      <c r="AA1036" s="107"/>
      <c/>
    </row>
    <row r="1037" spans="27:28" ht="12.75">
      <c r="AA1037" s="107"/>
      <c/>
    </row>
    <row r="1038" spans="27:28" ht="12.75">
      <c r="AA1038" s="107"/>
      <c/>
    </row>
    <row r="1039" spans="27:28" ht="12.75">
      <c r="AA1039" s="107"/>
      <c/>
    </row>
    <row r="1040" spans="27:28" ht="12.75">
      <c r="AA1040" s="107"/>
      <c/>
    </row>
    <row r="1041" spans="27:28" ht="12.75">
      <c r="AA1041" s="107"/>
      <c/>
    </row>
    <row r="1042" spans="27:28" ht="12.75">
      <c r="AA1042" s="107"/>
      <c/>
    </row>
    <row r="1043" spans="27:28" ht="12.75">
      <c r="AA1043" s="107"/>
      <c/>
    </row>
    <row r="1044" spans="27:28" ht="12.75">
      <c r="AA1044" s="107"/>
      <c/>
    </row>
    <row r="1045" spans="27:28" ht="12.75">
      <c r="AA1045" s="107"/>
      <c/>
    </row>
    <row r="1046" spans="27:28" ht="12.75">
      <c r="AA1046" s="107"/>
      <c/>
    </row>
    <row r="1047" spans="27:28" ht="12.75">
      <c r="AA1047" s="107"/>
      <c/>
    </row>
    <row r="1048" spans="27:28" ht="12.75">
      <c r="AA1048" s="107"/>
      <c/>
    </row>
    <row r="1049" spans="27:28" ht="12.75">
      <c r="AA1049" s="107"/>
      <c/>
    </row>
    <row r="1050" spans="27:28" ht="12.75">
      <c r="AA1050" s="107"/>
      <c/>
    </row>
    <row r="1051" spans="27:28" ht="12.75">
      <c r="AA1051" s="107"/>
      <c/>
    </row>
    <row r="1052" spans="27:28" ht="12.75">
      <c r="AA1052" s="107"/>
      <c/>
    </row>
    <row r="1053" spans="27:28" ht="12.75">
      <c r="AA1053" s="107"/>
      <c/>
    </row>
    <row r="1054" spans="27:28" ht="12.75">
      <c r="AA1054" s="107"/>
      <c/>
    </row>
    <row r="1055" spans="27:28" ht="12.75">
      <c r="AA1055" s="107"/>
      <c/>
    </row>
    <row r="1056" spans="27:28" ht="12.75">
      <c r="AA1056" s="107"/>
      <c/>
    </row>
    <row r="1057" spans="27:28" ht="12.75">
      <c r="AA1057" s="107"/>
      <c/>
    </row>
    <row r="1058" spans="27:28" ht="12.75">
      <c r="AA1058" s="107"/>
      <c/>
    </row>
    <row r="1059" spans="27:28" ht="12.75">
      <c r="AA1059" s="107"/>
      <c/>
    </row>
    <row r="1060" spans="27:28" ht="12.75">
      <c r="AA1060" s="107"/>
      <c/>
    </row>
    <row r="1061" spans="27:28" ht="12.75">
      <c r="AA1061" s="107"/>
      <c/>
    </row>
    <row r="1062" spans="27:28" ht="12.75">
      <c r="AA1062" s="107"/>
      <c/>
    </row>
    <row r="1063" spans="27:28" ht="12.75">
      <c r="AA1063" s="107"/>
      <c/>
    </row>
    <row r="1064" spans="27:28" ht="12.75">
      <c r="AA1064" s="107"/>
      <c/>
    </row>
    <row r="1065" spans="27:28" ht="12.75">
      <c r="AA1065" s="107"/>
      <c/>
    </row>
    <row r="1066" spans="27:28" ht="12.75">
      <c r="AA1066" s="107"/>
      <c/>
    </row>
    <row r="1067" spans="27:28" ht="12.75">
      <c r="AA1067" s="107"/>
      <c/>
    </row>
    <row r="1068" spans="27:28" ht="12.75">
      <c r="AA1068" s="107"/>
      <c/>
    </row>
    <row r="1069" spans="27:28" ht="12.75">
      <c r="AA1069" s="107"/>
      <c/>
    </row>
    <row r="1070" spans="27:28" ht="12.75">
      <c r="AA1070" s="107"/>
      <c/>
    </row>
    <row r="1071" spans="27:28" ht="12.75">
      <c r="AA1071" s="107"/>
      <c/>
    </row>
    <row r="1072" spans="27:28" ht="12.75">
      <c r="AA1072" s="107"/>
      <c/>
    </row>
    <row r="1073" spans="27:28" ht="12.75">
      <c r="AA1073" s="107"/>
      <c/>
    </row>
    <row r="1074" spans="27:28" ht="12.75">
      <c r="AA1074" s="107"/>
      <c/>
    </row>
    <row r="1075" spans="27:28" ht="12.75">
      <c r="AA1075" s="107"/>
      <c/>
    </row>
    <row r="1076" spans="27:28" ht="12.75">
      <c r="AA1076" s="107"/>
      <c/>
    </row>
    <row r="1077" spans="27:28" ht="12.75">
      <c r="AA1077" s="107"/>
      <c/>
    </row>
    <row r="1078" spans="27:28" ht="12.75">
      <c r="AA1078" s="107"/>
      <c/>
    </row>
    <row r="1079" spans="27:28" ht="12.75">
      <c r="AA1079" s="107"/>
      <c/>
    </row>
    <row r="1080" spans="27:28" ht="12.75">
      <c r="AA1080" s="107"/>
      <c/>
    </row>
    <row r="1081" spans="27:28" ht="12.75">
      <c r="AA1081" s="107"/>
      <c/>
    </row>
    <row r="1082" spans="27:28" ht="12.75">
      <c r="AA1082" s="107"/>
      <c/>
    </row>
    <row r="1083" spans="27:28" ht="12.75">
      <c r="AA1083" s="107"/>
      <c/>
    </row>
    <row r="1084" spans="27:28" ht="12.75">
      <c r="AA1084" s="107"/>
      <c/>
    </row>
    <row r="1085" spans="27:28" ht="12.75">
      <c r="AA1085" s="107"/>
      <c/>
    </row>
    <row r="1086" spans="27:28" ht="12.75">
      <c r="AA1086" s="107"/>
      <c/>
    </row>
    <row r="1087" spans="27:28" ht="12.75">
      <c r="AA1087" s="107"/>
      <c/>
    </row>
    <row r="1088" spans="27:28" ht="12.75">
      <c r="AA1088" s="107"/>
      <c/>
    </row>
    <row r="1089" spans="27:28" ht="12.75">
      <c r="AA1089" s="107"/>
      <c/>
    </row>
    <row r="1090" spans="27:28" ht="12.75">
      <c r="AA1090" s="107"/>
      <c/>
    </row>
    <row r="1091" spans="27:28" ht="12.75">
      <c r="AA1091" s="107"/>
      <c/>
    </row>
    <row r="1092" spans="27:28" ht="12.75">
      <c r="AA1092" s="107"/>
      <c/>
    </row>
    <row r="1093" spans="27:28" ht="12.75">
      <c r="AA1093" s="107"/>
      <c/>
    </row>
    <row r="1094" spans="27:28" ht="12.75">
      <c r="AA1094" s="107"/>
      <c/>
    </row>
    <row r="1095" spans="27:28" ht="12.75">
      <c r="AA1095" s="107"/>
      <c/>
    </row>
    <row r="1096" spans="27:28" ht="12.75">
      <c r="AA1096" s="107"/>
      <c/>
    </row>
    <row r="1097" spans="27:28" ht="12.75">
      <c r="AA1097" s="107"/>
      <c/>
    </row>
    <row r="1098" spans="27:28" ht="12.75">
      <c r="AA1098" s="107"/>
      <c/>
    </row>
    <row r="1099" spans="27:28" ht="12.75">
      <c r="AA1099" s="107"/>
      <c/>
    </row>
    <row r="1100" spans="27:28" ht="12.75">
      <c r="AA1100" s="107"/>
      <c/>
    </row>
    <row r="1101" spans="27:28" ht="12.75">
      <c r="AA1101" s="107"/>
      <c/>
    </row>
    <row r="1102" spans="27:28" ht="12.75">
      <c r="AA1102" s="107"/>
      <c/>
    </row>
    <row r="1103" spans="27:28" ht="12.75">
      <c r="AA1103" s="107"/>
      <c/>
    </row>
    <row r="1104" spans="27:28" ht="12.75">
      <c r="AA1104" s="107"/>
      <c/>
    </row>
    <row r="1105" spans="27:28" ht="12.75">
      <c r="AA1105" s="107"/>
      <c/>
    </row>
    <row r="1106" spans="27:28" ht="12.75">
      <c r="AA1106" s="107"/>
      <c/>
    </row>
    <row r="1107" spans="27:28" ht="12.75">
      <c r="AA1107" s="107"/>
      <c/>
    </row>
    <row r="1108" spans="27:28" ht="12.75">
      <c r="AA1108" s="107"/>
      <c/>
    </row>
    <row r="1109" spans="27:28" ht="12.75">
      <c r="AA1109" s="107"/>
      <c/>
    </row>
    <row r="1110" spans="27:28" ht="12.75">
      <c r="AA1110" s="107"/>
      <c/>
    </row>
    <row r="1111" spans="27:28" ht="12.75">
      <c r="AA1111" s="107"/>
      <c/>
    </row>
    <row r="1112" spans="27:28" ht="12.75">
      <c r="AA1112" s="107"/>
      <c/>
    </row>
    <row r="1113" spans="27:28" ht="12.75">
      <c r="AA1113" s="107"/>
      <c/>
    </row>
    <row r="1114" spans="27:28" ht="12.75">
      <c r="AA1114" s="107"/>
      <c/>
    </row>
    <row r="1115" spans="27:28" ht="12.75">
      <c r="AA1115" s="107"/>
      <c/>
    </row>
    <row r="1116" spans="27:28" ht="12.75">
      <c r="AA1116" s="107"/>
      <c/>
    </row>
    <row r="1117" spans="27:28" ht="12.75">
      <c r="AA1117" s="107"/>
      <c/>
    </row>
    <row r="1118" spans="27:28" ht="12.75">
      <c r="AA1118" s="107"/>
      <c/>
    </row>
    <row r="1119" spans="27:28" ht="12.75">
      <c r="AA1119" s="107"/>
      <c/>
    </row>
    <row r="1120" spans="27:28" ht="12.75">
      <c r="AA1120" s="107"/>
      <c/>
    </row>
    <row r="1121" spans="27:28" ht="12.75">
      <c r="AA1121" s="107"/>
      <c/>
    </row>
    <row r="1122" spans="27:28" ht="12.75">
      <c r="AA1122" s="107"/>
      <c/>
    </row>
    <row r="1123" spans="27:28" ht="12.75">
      <c r="AA1123" s="107"/>
      <c/>
    </row>
    <row r="1124" spans="27:28" ht="12.75">
      <c r="AA1124" s="107"/>
      <c/>
    </row>
    <row r="1125" spans="27:28" ht="12.75">
      <c r="AA1125" s="107"/>
      <c/>
    </row>
    <row r="1126" spans="27:28" ht="12.75">
      <c r="AA1126" s="107"/>
      <c/>
    </row>
    <row r="1127" spans="27:28" ht="12.75">
      <c r="AA1127" s="107"/>
      <c/>
    </row>
    <row r="1128" spans="27:28" ht="12.75">
      <c r="AA1128" s="107"/>
      <c/>
    </row>
    <row r="1129" spans="27:28" ht="12.75">
      <c r="AA1129" s="107"/>
      <c/>
    </row>
    <row r="1130" spans="27:28" ht="12.75">
      <c r="AA1130" s="107"/>
      <c/>
    </row>
    <row r="1131" spans="27:28" ht="12.75">
      <c r="AA1131" s="107"/>
      <c/>
    </row>
    <row r="1132" spans="27:28" ht="12.75">
      <c r="AA1132" s="107"/>
      <c/>
    </row>
    <row r="1133" spans="27:28" ht="12.75">
      <c r="AA1133" s="107"/>
      <c/>
    </row>
    <row r="1134" spans="27:28" ht="12.75">
      <c r="AA1134" s="107"/>
      <c/>
    </row>
    <row r="1135" spans="27:28" ht="12.75">
      <c r="AA1135" s="107"/>
      <c/>
    </row>
    <row r="1136" spans="27:28" ht="12.75">
      <c r="AA1136" s="107"/>
      <c/>
    </row>
    <row r="1137" spans="27:28" ht="12.75">
      <c r="AA1137" s="107"/>
      <c/>
    </row>
    <row r="1138" spans="27:28" ht="12.75">
      <c r="AA1138" s="107"/>
      <c/>
    </row>
    <row r="1139" spans="27:28" ht="12.75">
      <c r="AA1139" s="107"/>
      <c/>
    </row>
    <row r="1140" spans="27:28" ht="12.75">
      <c r="AA1140" s="107"/>
      <c/>
    </row>
    <row r="1141" spans="27:28" ht="12.75">
      <c r="AA1141" s="107"/>
      <c/>
    </row>
    <row r="1142" spans="27:28" ht="12.75">
      <c r="AA1142" s="107"/>
      <c/>
    </row>
    <row r="1143" spans="27:28" ht="12.75">
      <c r="AA1143" s="107"/>
      <c/>
    </row>
    <row r="1144" spans="27:28" ht="12.75">
      <c r="AA1144" s="107"/>
      <c/>
    </row>
    <row r="1145" spans="27:28" ht="12.75">
      <c r="AA1145" s="107"/>
      <c/>
    </row>
    <row r="1146" spans="27:28" ht="12.75">
      <c r="AA1146" s="107"/>
      <c/>
    </row>
    <row r="1147" spans="27:28" ht="12.75">
      <c r="AA1147" s="107"/>
      <c/>
    </row>
    <row r="1148" spans="27:28" ht="12.75">
      <c r="AA1148" s="107"/>
      <c/>
    </row>
    <row r="1149" spans="27:28" ht="12.75">
      <c r="AA1149" s="107"/>
      <c/>
    </row>
    <row r="1150" spans="27:28" ht="12.75">
      <c r="AA1150" s="107"/>
      <c/>
    </row>
    <row r="1151" spans="27:28" ht="12.75">
      <c r="AA1151" s="107"/>
      <c/>
    </row>
    <row r="1152" spans="27:28" ht="12.75">
      <c r="AA1152" s="107"/>
      <c/>
    </row>
    <row r="1153" spans="27:28" ht="12.75">
      <c r="AA1153" s="107"/>
      <c/>
    </row>
    <row r="1154" spans="27:28" ht="12.75">
      <c r="AA1154" s="107"/>
      <c/>
    </row>
    <row r="1155" spans="27:28" ht="12.75">
      <c r="AA1155" s="107"/>
      <c/>
    </row>
    <row r="1156" spans="27:28" ht="12.75">
      <c r="AA1156" s="107"/>
      <c/>
    </row>
    <row r="1157" spans="27:28" ht="12.75">
      <c r="AA1157" s="107"/>
      <c/>
    </row>
    <row r="1158" spans="27:28" ht="12.75">
      <c r="AA1158" s="107"/>
      <c/>
    </row>
    <row r="1159" spans="27:28" ht="12.75">
      <c r="AA1159" s="107"/>
      <c/>
    </row>
    <row r="1160" spans="27:28" ht="12.75">
      <c r="AA1160" s="107"/>
      <c/>
    </row>
    <row r="1161" spans="27:28" ht="12.75">
      <c r="AA1161" s="107"/>
      <c/>
    </row>
    <row r="1162" spans="27:28" ht="12.75">
      <c r="AA1162" s="107"/>
      <c/>
    </row>
    <row r="1163" spans="27:28" ht="12.75">
      <c r="AA1163" s="107"/>
      <c/>
    </row>
    <row r="1164" spans="27:28" ht="12.75">
      <c r="AA1164" s="107"/>
      <c/>
    </row>
    <row r="1165" spans="27:28" ht="12.75">
      <c r="AA1165" s="107"/>
      <c/>
    </row>
    <row r="1166" spans="27:28" ht="12.75">
      <c r="AA1166" s="107"/>
      <c/>
    </row>
    <row r="1167" spans="27:28" ht="12.75">
      <c r="AA1167" s="107"/>
      <c/>
    </row>
    <row r="1168" spans="27:28" ht="12.75">
      <c r="AA1168" s="107"/>
      <c/>
    </row>
    <row r="1169" spans="27:28" ht="12.75">
      <c r="AA1169" s="107"/>
      <c/>
    </row>
    <row r="1170" spans="27:28" ht="12.75">
      <c r="AA1170" s="107"/>
      <c/>
    </row>
    <row r="1171" spans="27:28" ht="12.75">
      <c r="AA1171" s="107"/>
      <c/>
    </row>
    <row r="1172" spans="27:28" ht="12.75">
      <c r="AA1172" s="107"/>
      <c/>
    </row>
    <row r="1173" spans="27:28" ht="12.75">
      <c r="AA1173" s="107"/>
      <c/>
    </row>
    <row r="1174" spans="27:28" ht="12.75">
      <c r="AA1174" s="107"/>
      <c/>
    </row>
    <row r="1175" spans="27:28" ht="12.75">
      <c r="AA1175" s="107"/>
      <c/>
    </row>
    <row r="1176" spans="27:28" ht="12.75">
      <c r="AA1176" s="107"/>
      <c/>
    </row>
    <row r="1177" spans="27:28" ht="12.75">
      <c r="AA1177" s="107"/>
      <c/>
    </row>
    <row r="1178" spans="27:28" ht="12.75">
      <c r="AA1178" s="107"/>
      <c/>
    </row>
    <row r="1179" spans="27:28" ht="12.75">
      <c r="AA1179" s="107"/>
      <c/>
    </row>
    <row r="1180" spans="27:28" ht="12.75">
      <c r="AA1180" s="107"/>
      <c/>
    </row>
    <row r="1181" spans="27:28" ht="12.75">
      <c r="AA1181" s="107"/>
      <c/>
    </row>
    <row r="1182" spans="27:28" ht="12.75">
      <c r="AA1182" s="107"/>
      <c/>
    </row>
    <row r="1183" spans="27:28" ht="12.75">
      <c r="AA1183" s="107"/>
      <c/>
    </row>
    <row r="1184" spans="27:28" ht="12.75">
      <c r="AA1184" s="107"/>
      <c/>
    </row>
    <row r="1185" spans="27:28" ht="12.75">
      <c r="AA1185" s="107"/>
      <c/>
    </row>
    <row r="1186" spans="27:28" ht="12.75">
      <c r="AA1186" s="107"/>
      <c/>
    </row>
    <row r="1187" spans="27:28" ht="12.75">
      <c r="AA1187" s="107"/>
      <c/>
    </row>
    <row r="1188" spans="27:28" ht="12.75">
      <c r="AA1188" s="107"/>
      <c/>
    </row>
    <row r="1189" spans="27:28" ht="12.75">
      <c r="AA1189" s="107"/>
      <c/>
    </row>
    <row r="1190" spans="27:28" ht="12.75">
      <c r="AA1190" s="107"/>
      <c/>
    </row>
    <row r="1191" spans="27:28" ht="12.75">
      <c r="AA1191" s="107"/>
      <c/>
    </row>
    <row r="1192" spans="27:28" ht="12.75">
      <c r="AA1192" s="107"/>
      <c/>
    </row>
    <row r="1193" spans="27:28" ht="12.75">
      <c r="AA1193" s="107"/>
      <c/>
    </row>
    <row r="1194" spans="27:28" ht="12.75">
      <c r="AA1194" s="107"/>
      <c/>
    </row>
    <row r="1195" spans="27:28" ht="12.75">
      <c r="AA1195" s="107"/>
      <c/>
    </row>
    <row r="1196" spans="27:28" ht="12.75">
      <c r="AA1196" s="107"/>
      <c/>
    </row>
    <row r="1197" spans="27:28" ht="12.75">
      <c r="AA1197" s="107"/>
      <c/>
    </row>
    <row r="1198" spans="27:28" ht="12.75">
      <c r="AA1198" s="107"/>
      <c/>
    </row>
    <row r="1199" spans="27:28" ht="12.75">
      <c r="AA1199" s="107"/>
      <c/>
    </row>
    <row r="1200" spans="27:28" ht="12.75">
      <c r="AA1200" s="107"/>
      <c/>
    </row>
    <row r="1201" spans="27:28" ht="12.75">
      <c r="AA1201" s="107"/>
      <c/>
    </row>
    <row r="1202" spans="27:28" ht="12.75">
      <c r="AA1202" s="107"/>
      <c/>
    </row>
    <row r="1203" spans="27:28" ht="12.75">
      <c r="AA1203" s="107"/>
      <c/>
    </row>
    <row r="1204" spans="27:28" ht="12.75">
      <c r="AA1204" s="107"/>
      <c/>
    </row>
    <row r="1205" spans="27:28" ht="12.75">
      <c r="AA1205" s="107"/>
      <c/>
    </row>
    <row r="1206" spans="27:28" ht="12.75">
      <c r="AA1206" s="107"/>
      <c/>
    </row>
    <row r="1207" spans="27:28" ht="12.75">
      <c r="AA1207" s="107"/>
      <c/>
    </row>
    <row r="1208" spans="27:28" ht="12.75">
      <c r="AA1208" s="107"/>
      <c/>
    </row>
    <row r="1209" spans="27:28" ht="12.75">
      <c r="AA1209" s="107"/>
      <c/>
    </row>
    <row r="1210" spans="27:28" ht="12.75">
      <c r="AA1210" s="107"/>
      <c/>
    </row>
    <row r="1211" spans="27:28" ht="12.75">
      <c r="AA1211" s="107"/>
      <c/>
    </row>
    <row r="1212" spans="27:28" ht="12.75">
      <c r="AA1212" s="107"/>
      <c/>
    </row>
    <row r="1213" spans="27:28" ht="12.75">
      <c r="AA1213" s="107"/>
      <c/>
    </row>
    <row r="1214" spans="27:28" ht="12.75">
      <c r="AA1214" s="107"/>
      <c/>
    </row>
    <row r="1215" spans="27:28" ht="12.75">
      <c r="AA1215" s="107"/>
      <c/>
    </row>
    <row r="1216" spans="27:28" ht="12.75">
      <c r="AA1216" s="107"/>
      <c/>
    </row>
    <row r="1217" spans="27:28" ht="12.75">
      <c r="AA1217" s="107"/>
      <c/>
    </row>
    <row r="1218" spans="27:28" ht="12.75">
      <c r="AA1218" s="107"/>
      <c/>
    </row>
    <row r="1219" spans="27:28" ht="12.75">
      <c r="AA1219" s="107"/>
      <c/>
    </row>
    <row r="1220" spans="27:28" ht="12.75">
      <c r="AA1220" s="107"/>
      <c/>
    </row>
    <row r="1221" spans="27:28" ht="12.75">
      <c r="AA1221" s="107"/>
      <c/>
    </row>
    <row r="1222" spans="27:28" ht="12.75">
      <c r="AA1222" s="107"/>
      <c/>
    </row>
    <row r="1223" spans="27:28" ht="12.75">
      <c r="AA1223" s="107"/>
      <c/>
    </row>
    <row r="1224" spans="27:28" ht="12.75">
      <c r="AA1224" s="107"/>
      <c/>
    </row>
    <row r="1225" spans="27:28" ht="12.75">
      <c r="AA1225" s="107"/>
      <c/>
    </row>
    <row r="1226" spans="27:28" ht="12.75">
      <c r="AA1226" s="107"/>
      <c/>
    </row>
    <row r="1227" spans="27:28" ht="12.75">
      <c r="AA1227" s="107"/>
      <c/>
    </row>
    <row r="1228" spans="27:28" ht="12.75">
      <c r="AA1228" s="107"/>
      <c/>
    </row>
    <row r="1229" spans="27:28" ht="12.75">
      <c r="AA1229" s="107"/>
      <c/>
    </row>
    <row r="1230" spans="27:28" ht="12.75">
      <c r="AA1230" s="107"/>
      <c/>
    </row>
    <row r="1231" spans="27:28" ht="12.75">
      <c r="AA1231" s="107"/>
      <c/>
    </row>
    <row r="1232" spans="27:28" ht="12.75">
      <c r="AA1232" s="107"/>
      <c/>
    </row>
    <row r="1233" spans="27:28" ht="12.75">
      <c r="AA1233" s="107"/>
      <c/>
    </row>
    <row r="1234" spans="27:28" ht="12.75">
      <c r="AA1234" s="107"/>
      <c/>
    </row>
    <row r="1235" spans="27:28" ht="12.75">
      <c r="AA1235" s="107"/>
      <c/>
    </row>
    <row r="1236" spans="27:28" ht="12.75">
      <c r="AA1236" s="107"/>
      <c/>
    </row>
    <row r="1237" spans="27:28" ht="12.75">
      <c r="AA1237" s="107"/>
      <c/>
    </row>
    <row r="1238" spans="27:28" ht="12.75">
      <c r="AA1238" s="107"/>
      <c/>
    </row>
    <row r="1239" spans="27:28" ht="12.75">
      <c r="AA1239" s="107"/>
      <c/>
    </row>
    <row r="1240" spans="27:28" ht="12.75">
      <c r="AA1240" s="107"/>
      <c/>
    </row>
    <row r="1241" spans="27:28" ht="12.75">
      <c r="AA1241" s="107"/>
      <c/>
    </row>
    <row r="1242" spans="27:28" ht="12.75">
      <c r="AA1242" s="107"/>
      <c/>
    </row>
    <row r="1243" spans="27:28" ht="12.75">
      <c r="AA1243" s="107"/>
      <c/>
    </row>
    <row r="1244" spans="27:28" ht="12.75">
      <c r="AA1244" s="107"/>
      <c/>
    </row>
    <row r="1245" spans="27:28" ht="12.75">
      <c r="AA1245" s="107"/>
      <c/>
    </row>
    <row r="1246" spans="27:28" ht="12.75">
      <c r="AA1246" s="107"/>
      <c/>
    </row>
    <row r="1247" spans="27:28" ht="12.75">
      <c r="AA1247" s="107"/>
      <c/>
    </row>
    <row r="1248" spans="27:28" ht="12.75">
      <c r="AA1248" s="107"/>
      <c/>
    </row>
    <row r="1249" spans="27:28" ht="12.75">
      <c r="AA1249" s="107"/>
      <c/>
    </row>
    <row r="1250" spans="27:28" ht="12.75">
      <c r="AA1250" s="107"/>
      <c/>
    </row>
    <row r="1251" spans="27:28" ht="12.75">
      <c r="AA1251" s="107"/>
      <c/>
    </row>
    <row r="1252" spans="27:28" ht="12.75">
      <c r="AA1252" s="107"/>
      <c/>
    </row>
    <row r="1253" spans="27:28" ht="12.75">
      <c r="AA1253" s="107"/>
      <c/>
    </row>
    <row r="1254" spans="27:28" ht="12.75">
      <c r="AA1254" s="107"/>
      <c/>
    </row>
    <row r="1255" spans="27:28" ht="12.75">
      <c r="AA1255" s="107"/>
      <c/>
    </row>
    <row r="1256" spans="27:28" ht="12.75">
      <c r="AA1256" s="107"/>
      <c/>
    </row>
    <row r="1257" spans="27:28" ht="12.75">
      <c r="AA1257" s="107"/>
      <c/>
    </row>
    <row r="1258" spans="27:28" ht="12.75">
      <c r="AA1258" s="107"/>
      <c/>
    </row>
    <row r="1259" spans="27:28" ht="12.75">
      <c r="AA1259" s="107"/>
      <c/>
    </row>
    <row r="1260" spans="27:28" ht="12.75">
      <c r="AA1260" s="107"/>
      <c/>
    </row>
    <row r="1261" spans="27:28" ht="12.75">
      <c r="AA1261" s="107"/>
      <c/>
    </row>
    <row r="1262" spans="27:28" ht="12.75">
      <c r="AA1262" s="107"/>
      <c/>
    </row>
    <row r="1263" spans="27:28" ht="12.75">
      <c r="AA1263" s="107"/>
      <c/>
    </row>
    <row r="1264" spans="27:28" ht="12.75">
      <c r="AA1264" s="107"/>
      <c/>
    </row>
    <row r="1265" spans="27:28" ht="12.75">
      <c r="AA1265" s="107"/>
      <c/>
    </row>
    <row r="1266" spans="27:28" ht="12.75">
      <c r="AA1266" s="107"/>
      <c/>
    </row>
    <row r="1267" spans="27:28" ht="12.75">
      <c r="AA1267" s="107"/>
      <c/>
    </row>
    <row r="1268" spans="27:28" ht="12.75">
      <c r="AA1268" s="107"/>
      <c/>
    </row>
    <row r="1269" spans="27:28" ht="12.75">
      <c r="AA1269" s="107"/>
      <c/>
    </row>
    <row r="1270" spans="27:28" ht="12.75">
      <c r="AA1270" s="107"/>
      <c/>
    </row>
    <row r="1271" spans="27:28" ht="12.75">
      <c r="AA1271" s="107"/>
      <c/>
    </row>
    <row r="1272" spans="27:28" ht="12.75">
      <c r="AA1272" s="107"/>
      <c/>
    </row>
    <row r="1273" spans="27:28" ht="12.75">
      <c r="AA1273" s="107"/>
      <c/>
    </row>
    <row r="1274" spans="27:28" ht="12.75">
      <c r="AA1274" s="107"/>
      <c/>
    </row>
    <row r="1275" spans="27:28" ht="12.75">
      <c r="AA1275" s="107"/>
      <c/>
    </row>
    <row r="1276" spans="27:28" ht="12.75">
      <c r="AA1276" s="107"/>
      <c/>
    </row>
    <row r="1277" spans="27:28" ht="12.75">
      <c r="AA1277" s="107"/>
      <c/>
    </row>
    <row r="1278" spans="27:28" ht="12.75">
      <c r="AA1278" s="107"/>
      <c/>
    </row>
    <row r="1279" spans="27:28" ht="12.75">
      <c r="AA1279" s="107"/>
      <c/>
    </row>
    <row r="1280" spans="27:28" ht="12.75">
      <c r="AA1280" s="107"/>
      <c/>
    </row>
    <row r="1281" spans="27:28" ht="12.75">
      <c r="AA1281" s="107"/>
      <c/>
    </row>
    <row r="1282" spans="27:28" ht="12.75">
      <c r="AA1282" s="107"/>
      <c/>
    </row>
    <row r="1283" spans="27:28" ht="12.75">
      <c r="AA1283" s="107"/>
      <c/>
    </row>
    <row r="1284" spans="27:28" ht="12.75">
      <c r="AA1284" s="107"/>
      <c/>
    </row>
    <row r="1285" spans="27:28" ht="12.75">
      <c r="AA1285" s="107"/>
      <c/>
    </row>
    <row r="1286" spans="27:28" ht="12.75">
      <c r="AA1286" s="107"/>
      <c/>
    </row>
    <row r="1287" spans="27:28" ht="12.75">
      <c r="AA1287" s="107"/>
      <c/>
    </row>
    <row r="1288" spans="27:28" ht="12.75">
      <c r="AA1288" s="107"/>
      <c/>
    </row>
    <row r="1289" spans="27:28" ht="12.75">
      <c r="AA1289" s="107"/>
      <c/>
    </row>
    <row r="1290" spans="27:28" ht="12.75">
      <c r="AA1290" s="107"/>
      <c/>
    </row>
    <row r="1291" spans="27:28" ht="12.75">
      <c r="AA1291" s="107"/>
      <c/>
    </row>
    <row r="1292" spans="27:28" ht="12.75">
      <c r="AA1292" s="107"/>
      <c/>
    </row>
    <row r="1293" spans="27:28" ht="12.75">
      <c r="AA1293" s="107"/>
      <c/>
    </row>
    <row r="1294" spans="27:28" ht="12.75">
      <c r="AA1294" s="107"/>
      <c/>
    </row>
    <row r="1295" spans="27:28" ht="12.75">
      <c r="AA1295" s="107"/>
      <c/>
    </row>
    <row r="1296" spans="27:28" ht="12.75">
      <c r="AA1296" s="107"/>
      <c/>
    </row>
    <row r="1297" spans="27:28" ht="12.75">
      <c r="AA1297" s="107"/>
      <c/>
    </row>
    <row r="1298" spans="27:28" ht="12.75">
      <c r="AA1298" s="107"/>
      <c/>
    </row>
    <row r="1299" spans="27:28" ht="12.75">
      <c r="AA1299" s="107"/>
      <c/>
    </row>
    <row r="1300" spans="27:28" ht="12.75">
      <c r="AA1300" s="107"/>
      <c/>
    </row>
    <row r="1301" spans="27:28" ht="12.75">
      <c r="AA1301" s="107"/>
      <c/>
    </row>
    <row r="1302" spans="27:28" ht="12.75">
      <c r="AA1302" s="107"/>
      <c/>
    </row>
    <row r="1303" spans="27:28" ht="12.75">
      <c r="AA1303" s="107"/>
      <c/>
    </row>
    <row r="1304" spans="27:28" ht="12.75">
      <c r="AA1304" s="107"/>
      <c/>
    </row>
    <row r="1305" spans="27:28" ht="12.75">
      <c r="AA1305" s="107"/>
      <c/>
    </row>
    <row r="1306" spans="27:28" ht="12.75">
      <c r="AA1306" s="107"/>
      <c/>
    </row>
    <row r="1307" spans="27:28" ht="12.75">
      <c r="AA1307" s="107"/>
      <c/>
    </row>
    <row r="1308" spans="27:28" ht="12.75">
      <c r="AA1308" s="107"/>
      <c/>
    </row>
    <row r="1309" spans="27:28" ht="12.75">
      <c r="AA1309" s="107"/>
      <c/>
    </row>
    <row r="1310" spans="27:28" ht="12.75">
      <c r="AA1310" s="107"/>
      <c/>
    </row>
    <row r="1311" spans="27:28" ht="12.75">
      <c r="AA1311" s="107"/>
      <c/>
    </row>
    <row r="1312" spans="27:28" ht="12.75">
      <c r="AA1312" s="107"/>
      <c/>
    </row>
    <row r="1313" spans="27:28" ht="12.75">
      <c r="AA1313" s="107"/>
      <c/>
    </row>
    <row r="1314" spans="27:28" ht="12.75">
      <c r="AA1314" s="107"/>
      <c/>
    </row>
    <row r="1315" spans="27:28" ht="12.75">
      <c r="AA1315" s="107"/>
      <c/>
    </row>
    <row r="1316" spans="27:28" ht="12.75">
      <c r="AA1316" s="107"/>
      <c/>
    </row>
    <row r="1317" spans="27:28" ht="12.75">
      <c r="AA1317" s="107"/>
      <c/>
    </row>
    <row r="1318" spans="27:28" ht="12.75">
      <c r="AA1318" s="107"/>
      <c/>
    </row>
    <row r="1319" spans="27:28" ht="12.75">
      <c r="AA1319" s="107"/>
      <c/>
    </row>
    <row r="1320" spans="27:28" ht="12.75">
      <c r="AA1320" s="107"/>
      <c/>
    </row>
    <row r="1321" spans="27:28" ht="12.75">
      <c r="AA1321" s="107"/>
      <c/>
    </row>
    <row r="1322" spans="27:28" ht="12.75">
      <c r="AA1322" s="107"/>
      <c/>
    </row>
    <row r="1323" spans="27:28" ht="12.75">
      <c r="AA1323" s="107"/>
      <c/>
    </row>
    <row r="1324" spans="27:28" ht="12.75">
      <c r="AA1324" s="107"/>
      <c/>
    </row>
    <row r="1325" spans="27:28" ht="12.75">
      <c r="AA1325" s="107"/>
      <c/>
    </row>
    <row r="1326" spans="27:28" ht="12.75">
      <c r="AA1326" s="107"/>
      <c/>
    </row>
    <row r="1327" spans="27:28" ht="12.75">
      <c r="AA1327" s="107"/>
      <c/>
    </row>
    <row r="1328" spans="27:28" ht="12.75">
      <c r="AA1328" s="107"/>
      <c/>
    </row>
    <row r="1329" spans="27:28" ht="12.75">
      <c r="AA1329" s="107"/>
      <c/>
    </row>
    <row r="1330" spans="27:28" ht="12.75">
      <c r="AA1330" s="107"/>
      <c/>
    </row>
    <row r="1331" spans="27:28" ht="12.75">
      <c r="AA1331" s="107"/>
      <c/>
    </row>
    <row r="1332" spans="27:28" ht="12.75">
      <c r="AA1332" s="107"/>
      <c/>
    </row>
    <row r="1333" spans="27:28" ht="12.75">
      <c r="AA1333" s="107"/>
      <c/>
    </row>
    <row r="1334" spans="27:28" ht="12.75">
      <c r="AA1334" s="107"/>
      <c/>
    </row>
    <row r="1335" spans="27:28" ht="12.75">
      <c r="AA1335" s="107"/>
      <c/>
    </row>
    <row r="1336" spans="27:28" ht="12.75">
      <c r="AA1336" s="107"/>
      <c/>
    </row>
    <row r="1337" spans="27:28" ht="12.75">
      <c r="AA1337" s="107"/>
      <c/>
    </row>
    <row r="1338" spans="27:28" ht="12.75">
      <c r="AA1338" s="107"/>
      <c/>
    </row>
    <row r="1339" spans="27:28" ht="12.75">
      <c r="AA1339" s="107"/>
      <c/>
    </row>
    <row r="1340" spans="27:28" ht="12.75">
      <c r="AA1340" s="107"/>
      <c/>
    </row>
    <row r="1341" spans="27:28" ht="12.75">
      <c r="AA1341" s="107"/>
      <c/>
    </row>
    <row r="1342" spans="27:28" ht="12.75">
      <c r="AA1342" s="107"/>
      <c/>
    </row>
    <row r="1343" spans="27:28" ht="12.75">
      <c r="AA1343" s="107"/>
      <c/>
    </row>
    <row r="1344" spans="27:28" ht="12.75">
      <c r="AA1344" s="107"/>
      <c/>
    </row>
    <row r="1345" spans="27:28" ht="12.75">
      <c r="AA1345" s="107"/>
      <c/>
    </row>
    <row r="1346" spans="27:28" ht="12.75">
      <c r="AA1346" s="107"/>
      <c/>
    </row>
    <row r="1347" spans="27:28" ht="12.75">
      <c r="AA1347" s="107"/>
      <c/>
    </row>
    <row r="1348" spans="27:28" ht="12.75">
      <c r="AA1348" s="107"/>
      <c/>
    </row>
    <row r="1349" spans="27:28" ht="12.75">
      <c r="AA1349" s="107"/>
      <c/>
    </row>
    <row r="1350" spans="27:28" ht="12.75">
      <c r="AA1350" s="107"/>
      <c/>
    </row>
    <row r="1351" spans="27:28" ht="12.75">
      <c r="AA1351" s="107"/>
      <c/>
    </row>
    <row r="1352" spans="27:28" ht="12.75">
      <c r="AA1352" s="107"/>
      <c/>
    </row>
    <row r="1353" spans="27:28" ht="12.75">
      <c r="AA1353" s="107"/>
      <c/>
    </row>
    <row r="1354" spans="27:28" ht="12.75">
      <c r="AA1354" s="107"/>
      <c/>
    </row>
    <row r="1355" spans="27:28" ht="12.75">
      <c r="AA1355" s="107"/>
      <c/>
    </row>
    <row r="1356" spans="27:28" ht="12.75">
      <c r="AA1356" s="107"/>
      <c/>
    </row>
    <row r="1357" spans="27:28" ht="12.75">
      <c r="AA1357" s="107"/>
      <c/>
    </row>
    <row r="1358" spans="27:28" ht="12.75">
      <c r="AA1358" s="107"/>
      <c/>
    </row>
    <row r="1359" spans="27:28" ht="12.75">
      <c r="AA1359" s="107"/>
      <c/>
    </row>
    <row r="1360" spans="27:28" ht="12.75">
      <c r="AA1360" s="107"/>
      <c/>
    </row>
    <row r="1361" spans="27:28" ht="12.75">
      <c r="AA1361" s="107"/>
      <c/>
    </row>
    <row r="1362" spans="27:28" ht="12.75">
      <c r="AA1362" s="107"/>
      <c/>
    </row>
    <row r="1363" spans="27:28" ht="12.75">
      <c r="AA1363" s="107"/>
      <c/>
    </row>
    <row r="1364" spans="27:28" ht="12.75">
      <c r="AA1364" s="107"/>
      <c/>
    </row>
    <row r="1365" spans="27:28" ht="12.75">
      <c r="AA1365" s="107"/>
      <c/>
    </row>
    <row r="1366" spans="27:28" ht="12.75">
      <c r="AA1366" s="107"/>
      <c/>
    </row>
    <row r="1367" spans="27:28" ht="12.75">
      <c r="AA1367" s="107"/>
      <c/>
    </row>
    <row r="1368" spans="27:28" ht="12.75">
      <c r="AA1368" s="107"/>
      <c/>
    </row>
    <row r="1369" spans="27:28" ht="12.75">
      <c r="AA1369" s="107"/>
      <c/>
    </row>
    <row r="1370" spans="27:28" ht="12.75">
      <c r="AA1370" s="107"/>
      <c/>
    </row>
    <row r="1371" spans="27:28" ht="12.75">
      <c r="AA1371" s="107"/>
      <c/>
    </row>
    <row r="1372" spans="27:28" ht="12.75">
      <c r="AA1372" s="107"/>
      <c/>
    </row>
    <row r="1373" spans="27:28" ht="12.75">
      <c r="AA1373" s="107"/>
      <c/>
    </row>
    <row r="1374" spans="27:28" ht="12.75">
      <c r="AA1374" s="107"/>
      <c/>
    </row>
    <row r="1375" spans="27:28" ht="12.75">
      <c r="AA1375" s="107"/>
      <c/>
    </row>
    <row r="1376" spans="27:28" ht="12.75">
      <c r="AA1376" s="107"/>
      <c/>
    </row>
    <row r="1377" spans="27:28" ht="12.75">
      <c r="AA1377" s="107"/>
      <c/>
    </row>
    <row r="1378" spans="27:28" ht="12.75">
      <c r="AA1378" s="107"/>
      <c/>
    </row>
    <row r="1379" spans="27:28" ht="12.75">
      <c r="AA1379" s="107"/>
      <c/>
    </row>
    <row r="1380" spans="27:28" ht="12.75">
      <c r="AA1380" s="107"/>
      <c/>
    </row>
    <row r="1381" spans="27:28" ht="12.75">
      <c r="AA1381" s="107"/>
      <c/>
    </row>
    <row r="1382" spans="27:28" ht="12.75">
      <c r="AA1382" s="107"/>
      <c/>
    </row>
    <row r="1383" spans="27:28" ht="12.75">
      <c r="AA1383" s="107"/>
      <c/>
    </row>
    <row r="1384" spans="27:28" ht="12.75">
      <c r="AA1384" s="107"/>
      <c/>
    </row>
    <row r="1385" spans="27:28" ht="12.75">
      <c r="AA1385" s="107"/>
      <c/>
    </row>
    <row r="1386" spans="27:28" ht="12.75">
      <c r="AA1386" s="107"/>
      <c/>
    </row>
    <row r="1387" spans="27:28" ht="12.75">
      <c r="AA1387" s="107"/>
      <c/>
    </row>
    <row r="1388" spans="27:28" ht="12.75">
      <c r="AA1388" s="107"/>
      <c/>
    </row>
    <row r="1389" spans="27:28" ht="12.75">
      <c r="AA1389" s="107"/>
      <c/>
    </row>
    <row r="1390" spans="27:28" ht="12.75">
      <c r="AA1390" s="107"/>
      <c/>
    </row>
    <row r="1391" spans="27:28" ht="12.75">
      <c r="AA1391" s="107"/>
      <c/>
    </row>
    <row r="1392" spans="27:28" ht="12.75">
      <c r="AA1392" s="107"/>
      <c/>
    </row>
    <row r="1393" spans="27:28" ht="12.75">
      <c r="AA1393" s="107"/>
      <c/>
    </row>
    <row r="1394" spans="27:28" ht="12.75">
      <c r="AA1394" s="107"/>
      <c/>
    </row>
    <row r="1395" spans="27:28" ht="12.75">
      <c r="AA1395" s="107"/>
      <c/>
    </row>
    <row r="1396" spans="27:28" ht="12.75">
      <c r="AA1396" s="107"/>
      <c/>
    </row>
    <row r="1397" spans="27:28" ht="12.75">
      <c r="AA1397" s="107"/>
      <c/>
    </row>
    <row r="1398" spans="27:28" ht="12.75">
      <c r="AA1398" s="107"/>
      <c/>
    </row>
    <row r="1399" spans="27:28" ht="12.75">
      <c r="AA1399" s="107"/>
      <c/>
    </row>
    <row r="1400" spans="27:28" ht="12.75">
      <c r="AA1400" s="107"/>
      <c/>
    </row>
    <row r="1401" spans="27:28" ht="12.75">
      <c r="AA1401" s="107"/>
      <c/>
    </row>
    <row r="1402" spans="27:28" ht="12.75">
      <c r="AA1402" s="107"/>
      <c/>
    </row>
    <row r="1403" spans="27:28" ht="12.75">
      <c r="AA1403" s="107"/>
      <c/>
    </row>
    <row r="1404" spans="27:28" ht="12.75">
      <c r="AA1404" s="107"/>
      <c/>
    </row>
    <row r="1405" spans="27:28" ht="12.75">
      <c r="AA1405" s="107"/>
      <c/>
    </row>
    <row r="1406" spans="27:28" ht="12.75">
      <c r="AA1406" s="107"/>
      <c/>
    </row>
    <row r="1407" spans="27:28" ht="12.75">
      <c r="AA1407" s="107"/>
      <c/>
    </row>
    <row r="1408" spans="27:28" ht="12.75">
      <c r="AA1408" s="107"/>
      <c/>
    </row>
    <row r="1409" spans="27:28" ht="12.75">
      <c r="AA1409" s="107"/>
      <c/>
    </row>
    <row r="1410" spans="27:28" ht="12.75">
      <c r="AA1410" s="107"/>
      <c/>
    </row>
    <row r="1411" spans="27:28" ht="12.75">
      <c r="AA1411" s="107"/>
      <c/>
    </row>
    <row r="1412" spans="27:28" ht="12.75">
      <c r="AA1412" s="107"/>
      <c/>
    </row>
    <row r="1413" spans="27:28" ht="12.75">
      <c r="AA1413" s="107"/>
      <c/>
    </row>
    <row r="1414" spans="27:28" ht="12.75">
      <c r="AA1414" s="107"/>
      <c/>
    </row>
    <row r="1415" spans="27:28" ht="12.75">
      <c r="AA1415" s="107"/>
      <c/>
    </row>
    <row r="1416" spans="27:28" ht="12.75">
      <c r="AA1416" s="107"/>
      <c/>
    </row>
    <row r="1417" spans="27:28" ht="12.75">
      <c r="AA1417" s="107"/>
      <c/>
    </row>
    <row r="1418" spans="27:28" ht="12.75">
      <c r="AA1418" s="107"/>
      <c/>
    </row>
    <row r="1419" spans="27:28" ht="12.75">
      <c r="AA1419" s="107"/>
      <c/>
    </row>
    <row r="1420" spans="27:28" ht="12.75">
      <c r="AA1420" s="107"/>
      <c/>
    </row>
    <row r="1421" spans="27:28" ht="12.75">
      <c r="AA1421" s="107"/>
      <c/>
    </row>
    <row r="1422" spans="27:28" ht="12.75">
      <c r="AA1422" s="107"/>
      <c/>
    </row>
    <row r="1423" spans="27:28" ht="12.75">
      <c r="AA1423" s="107"/>
      <c/>
    </row>
    <row r="1424" spans="27:28" ht="12.75">
      <c r="AA1424" s="107"/>
      <c/>
    </row>
    <row r="1425" spans="27:28" ht="12.75">
      <c r="AA1425" s="107"/>
      <c/>
    </row>
    <row r="1426" spans="27:28" ht="12.75">
      <c r="AA1426" s="107"/>
      <c/>
    </row>
    <row r="1427" spans="27:28" ht="12.75">
      <c r="AA1427" s="107"/>
      <c/>
    </row>
    <row r="1428" spans="27:28" ht="12.75">
      <c r="AA1428" s="107"/>
      <c/>
    </row>
    <row r="1429" spans="27:28" ht="12.75">
      <c r="AA1429" s="107"/>
      <c/>
    </row>
    <row r="1430" spans="27:28" ht="12.75">
      <c r="AA1430" s="107"/>
      <c/>
    </row>
    <row r="1431" spans="27:28" ht="12.75">
      <c r="AA1431" s="107"/>
      <c/>
    </row>
    <row r="1432" spans="27:28" ht="12.75">
      <c r="AA1432" s="107"/>
      <c/>
    </row>
    <row r="1433" spans="27:28" ht="12.75">
      <c r="AA1433" s="107"/>
      <c/>
    </row>
    <row r="1434" spans="27:28" ht="12.75">
      <c r="AA1434" s="107"/>
      <c/>
    </row>
    <row r="1435" spans="27:28" ht="12.75">
      <c r="AA1435" s="107"/>
      <c/>
    </row>
    <row r="1436" spans="27:28" ht="12.75">
      <c r="AA1436" s="107"/>
      <c/>
    </row>
    <row r="1437" spans="27:28" ht="12.75">
      <c r="AA1437" s="107"/>
      <c/>
    </row>
    <row r="1438" spans="27:28" ht="12.75">
      <c r="AA1438" s="107"/>
      <c/>
    </row>
    <row r="1439" spans="27:28" ht="12.75">
      <c r="AA1439" s="107"/>
      <c/>
    </row>
    <row r="1440" spans="27:28" ht="12.75">
      <c r="AA1440" s="107"/>
      <c/>
    </row>
    <row r="1441" spans="27:28" ht="12.75">
      <c r="AA1441" s="107"/>
      <c/>
    </row>
    <row r="1442" spans="27:28" ht="12.75">
      <c r="AA1442" s="107"/>
      <c/>
    </row>
    <row r="1443" spans="27:28" ht="12.75">
      <c r="AA1443" s="107"/>
      <c/>
    </row>
    <row r="1444" spans="27:28" ht="12.75">
      <c r="AA1444" s="107"/>
      <c/>
    </row>
    <row r="1445" spans="27:28" ht="12.75">
      <c r="AA1445" s="107"/>
      <c/>
    </row>
    <row r="1446" spans="27:28" ht="12.75">
      <c r="AA1446" s="107"/>
      <c/>
    </row>
    <row r="1447" spans="27:28" ht="12.75">
      <c r="AA1447" s="107"/>
      <c/>
    </row>
    <row r="1448" spans="27:28" ht="12.75">
      <c r="AA1448" s="107"/>
      <c/>
    </row>
    <row r="1449" spans="27:28" ht="12.75">
      <c r="AA1449" s="107"/>
      <c/>
    </row>
    <row r="1450" spans="27:28" ht="12.75">
      <c r="AA1450" s="107"/>
      <c/>
    </row>
    <row r="1451" spans="27:28" ht="12.75">
      <c r="AA1451" s="107"/>
      <c/>
    </row>
    <row r="1452" spans="27:28" ht="12.75">
      <c r="AA1452" s="107"/>
      <c/>
    </row>
    <row r="1453" spans="27:28" ht="12.75">
      <c r="AA1453" s="107"/>
      <c/>
    </row>
    <row r="1454" spans="27:28" ht="12.75">
      <c r="AA1454" s="107"/>
      <c/>
    </row>
    <row r="1455" spans="27:28" ht="12.75">
      <c r="AA1455" s="107"/>
      <c/>
    </row>
    <row r="1456" spans="27:28" ht="12.75">
      <c r="AA1456" s="107"/>
      <c/>
    </row>
    <row r="1457" spans="27:28" ht="12.75">
      <c r="AA1457" s="107"/>
      <c/>
    </row>
    <row r="1458" spans="27:28" ht="12.75">
      <c r="AA1458" s="107"/>
      <c/>
    </row>
    <row r="1459" spans="27:28" ht="12.75">
      <c r="AA1459" s="107"/>
      <c/>
    </row>
    <row r="1460" spans="27:28" ht="12.75">
      <c r="AA1460" s="107"/>
      <c/>
    </row>
    <row r="1461" spans="27:28" ht="12.75">
      <c r="AA1461" s="107"/>
      <c/>
    </row>
    <row r="1462" spans="27:28" ht="12.75">
      <c r="AA1462" s="107"/>
      <c/>
    </row>
    <row r="1463" spans="27:28" ht="12.75">
      <c r="AA1463" s="107"/>
      <c/>
    </row>
    <row r="1464" spans="27:28" ht="12.75">
      <c r="AA1464" s="107"/>
      <c/>
    </row>
    <row r="1465" spans="27:28" ht="12.75">
      <c r="AA1465" s="107"/>
      <c/>
    </row>
    <row r="1466" spans="27:28" ht="12.75">
      <c r="AA1466" s="107"/>
      <c/>
    </row>
    <row r="1467" spans="27:28" ht="12.75">
      <c r="AA1467" s="107"/>
      <c/>
    </row>
    <row r="1468" spans="27:28" ht="12.75">
      <c r="AA1468" s="107"/>
      <c/>
    </row>
    <row r="1469" spans="27:28" ht="12.75">
      <c r="AA1469" s="107"/>
      <c/>
    </row>
    <row r="1470" spans="27:28" ht="12.75">
      <c r="AA1470" s="107"/>
      <c/>
    </row>
    <row r="1471" spans="27:28" ht="12.75">
      <c r="AA1471" s="107"/>
      <c/>
    </row>
    <row r="1472" spans="27:28" ht="12.75">
      <c r="AA1472" s="107"/>
      <c/>
    </row>
    <row r="1473" spans="27:28" ht="12.75">
      <c r="AA1473" s="107"/>
      <c/>
    </row>
    <row r="1474" spans="27:28" ht="12.75">
      <c r="AA1474" s="107"/>
      <c/>
    </row>
    <row r="1475" spans="27:28" ht="12.75">
      <c r="AA1475" s="107"/>
      <c/>
    </row>
    <row r="1476" spans="27:28" ht="12.75">
      <c r="AA1476" s="107"/>
      <c/>
    </row>
    <row r="1477" spans="27:28" ht="12.75">
      <c r="AA1477" s="107"/>
      <c/>
    </row>
    <row r="1478" spans="27:28" ht="12.75">
      <c r="AA1478" s="107"/>
      <c/>
    </row>
    <row r="1479" spans="27:28" ht="12.75">
      <c r="AA1479" s="107"/>
      <c/>
    </row>
    <row r="1480" spans="27:28" ht="12.75">
      <c r="AA1480" s="107"/>
      <c/>
    </row>
    <row r="1481" spans="27:28" ht="12.75">
      <c r="AA1481" s="107"/>
      <c/>
    </row>
    <row r="1482" spans="27:28" ht="12.75">
      <c r="AA1482" s="107"/>
      <c/>
    </row>
    <row r="1483" spans="27:28" ht="12.75">
      <c r="AA1483" s="107"/>
      <c/>
    </row>
    <row r="1484" spans="27:28" ht="12.75">
      <c r="AA1484" s="107"/>
      <c/>
    </row>
    <row r="1485" spans="27:28" ht="12.75">
      <c r="AA1485" s="107"/>
      <c/>
    </row>
    <row r="1486" spans="27:28" ht="12.75">
      <c r="AA1486" s="107"/>
      <c/>
    </row>
    <row r="1487" spans="27:28" ht="12.75">
      <c r="AA1487" s="107"/>
      <c/>
    </row>
    <row r="1488" spans="27:28" ht="12.75">
      <c r="AA1488" s="107"/>
      <c/>
    </row>
    <row r="1489" spans="27:28" ht="12.75">
      <c r="AA1489" s="107"/>
      <c/>
    </row>
    <row r="1490" spans="27:28" ht="12.75">
      <c r="AA1490" s="107"/>
      <c/>
    </row>
    <row r="1491" spans="27:28" ht="12.75">
      <c r="AA1491" s="107"/>
      <c/>
    </row>
    <row r="1492" spans="27:28" ht="12.75">
      <c r="AA1492" s="107"/>
      <c/>
    </row>
    <row r="1493" spans="27:28" ht="12.75">
      <c r="AA1493" s="107"/>
      <c/>
    </row>
    <row r="1494" spans="27:28" ht="12.75">
      <c r="AA1494" s="107"/>
      <c/>
    </row>
    <row r="1495" spans="27:28" ht="12.75">
      <c r="AA1495" s="107"/>
      <c/>
    </row>
    <row r="1496" spans="27:28" ht="12.75">
      <c r="AA1496" s="107"/>
      <c/>
    </row>
    <row r="1497" spans="27:28" ht="12.75">
      <c r="AA1497" s="107"/>
      <c/>
    </row>
    <row r="1498" spans="27:28" ht="12.75">
      <c r="AA1498" s="107"/>
      <c/>
    </row>
    <row r="1499" spans="27:28" ht="12.75">
      <c r="AA1499" s="107"/>
      <c/>
    </row>
    <row r="1500" spans="27:28" ht="12.75">
      <c r="AA1500" s="107"/>
      <c/>
    </row>
    <row r="1501" spans="27:28" ht="12.75">
      <c r="AA1501" s="107"/>
      <c/>
    </row>
    <row r="1502" spans="27:28" ht="12.75">
      <c r="AA1502" s="107"/>
      <c/>
    </row>
    <row r="1503" spans="27:28" ht="12.75">
      <c r="AA1503" s="107"/>
      <c/>
    </row>
    <row r="1504" spans="27:28" ht="12.75">
      <c r="AA1504" s="107"/>
      <c/>
    </row>
    <row r="1505" spans="27:28" ht="12.75">
      <c r="AA1505" s="107"/>
      <c/>
    </row>
    <row r="1506" spans="27:28" ht="12.75">
      <c r="AA1506" s="107"/>
      <c/>
    </row>
    <row r="1507" spans="27:28" ht="12.75">
      <c r="AA1507" s="107"/>
      <c/>
    </row>
    <row r="1508" spans="27:28" ht="12.75">
      <c r="AA1508" s="107"/>
      <c/>
    </row>
    <row r="1509" spans="27:28" ht="12.75">
      <c r="AA1509" s="107"/>
      <c/>
    </row>
    <row r="1510" spans="27:28" ht="12.75">
      <c r="AA1510" s="107"/>
      <c/>
    </row>
    <row r="1511" spans="27:28" ht="12.75">
      <c r="AA1511" s="107"/>
      <c/>
    </row>
    <row r="1512" spans="27:28" ht="12.75">
      <c r="AA1512" s="107"/>
      <c/>
    </row>
    <row r="1513" spans="27:28" ht="12.75">
      <c r="AA1513" s="107"/>
      <c/>
    </row>
    <row r="1514" spans="27:28" ht="12.75">
      <c r="AA1514" s="107"/>
      <c/>
    </row>
    <row r="1515" spans="27:28" ht="12.75">
      <c r="AA1515" s="107"/>
      <c/>
    </row>
    <row r="1516" spans="27:28" ht="12.75">
      <c r="AA1516" s="107"/>
      <c/>
    </row>
    <row r="1517" spans="27:28" ht="12.75">
      <c r="AA1517" s="107"/>
      <c/>
    </row>
    <row r="1518" spans="27:28" ht="12.75">
      <c r="AA1518" s="107"/>
      <c/>
    </row>
    <row r="1519" spans="27:28" ht="12.75">
      <c r="AA1519" s="107"/>
      <c/>
    </row>
    <row r="1520" spans="27:28" ht="12.75">
      <c r="AA1520" s="107"/>
      <c/>
    </row>
    <row r="1521" spans="27:28" ht="12.75">
      <c r="AA1521" s="107"/>
      <c/>
    </row>
    <row r="1522" spans="27:28" ht="12.75">
      <c r="AA1522" s="107"/>
      <c/>
    </row>
    <row r="1523" spans="27:28" ht="12.75">
      <c r="AA1523" s="107"/>
      <c/>
    </row>
    <row r="1524" spans="27:28" ht="12.75">
      <c r="AA1524" s="107"/>
      <c/>
    </row>
    <row r="1525" spans="27:28" ht="12.75">
      <c r="AA1525" s="107"/>
      <c/>
    </row>
    <row r="1526" spans="27:28" ht="12.75">
      <c r="AA1526" s="107"/>
      <c/>
    </row>
    <row r="1527" spans="27:28" ht="12.75">
      <c r="AA1527" s="107"/>
      <c/>
    </row>
    <row r="1528" spans="27:28" ht="12.75">
      <c r="AA1528" s="107"/>
      <c/>
    </row>
    <row r="1529" spans="27:28" ht="12.75">
      <c r="AA1529" s="107"/>
      <c/>
    </row>
    <row r="1530" spans="27:28" ht="12.75">
      <c r="AA1530" s="107"/>
      <c/>
    </row>
    <row r="1531" spans="27:28" ht="12.75">
      <c r="AA1531" s="107"/>
      <c/>
    </row>
    <row r="1532" spans="27:28" ht="12.75">
      <c r="AA1532" s="107"/>
      <c/>
    </row>
    <row r="1533" spans="27:28" ht="12.75">
      <c r="AA1533" s="107"/>
      <c/>
    </row>
    <row r="1534" spans="27:28" ht="12.75">
      <c r="AA1534" s="107"/>
      <c/>
    </row>
    <row r="1535" spans="27:28" ht="12.75">
      <c r="AA1535" s="107"/>
      <c/>
    </row>
    <row r="1536" spans="27:28" ht="12.75">
      <c r="AA1536" s="107"/>
      <c/>
    </row>
    <row r="1537" spans="27:28" ht="12.75">
      <c r="AA1537" s="107"/>
      <c/>
    </row>
    <row r="1538" spans="27:28" ht="12.75">
      <c r="AA1538" s="107"/>
      <c/>
    </row>
    <row r="1539" spans="27:28" ht="12.75">
      <c r="AA1539" s="107"/>
      <c/>
    </row>
    <row r="1540" spans="27:28" ht="12.75">
      <c r="AA1540" s="107"/>
      <c/>
    </row>
    <row r="1541" spans="27:28" ht="12.75">
      <c r="AA1541" s="107"/>
      <c/>
    </row>
    <row r="1542" spans="27:28" ht="12.75">
      <c r="AA1542" s="107"/>
      <c/>
    </row>
    <row r="1543" spans="27:28" ht="12.75">
      <c r="AA1543" s="107"/>
      <c/>
    </row>
    <row r="1544" spans="27:28" ht="12.75">
      <c r="AA1544" s="107"/>
      <c/>
    </row>
    <row r="1545" spans="27:28" ht="12.75">
      <c r="AA1545" s="107"/>
      <c/>
    </row>
    <row r="1546" spans="27:28" ht="12.75">
      <c r="AA1546" s="107"/>
      <c/>
    </row>
    <row r="1547" spans="27:28" ht="12.75">
      <c r="AA1547" s="107"/>
      <c/>
    </row>
    <row r="1548" spans="27:28" ht="12.75">
      <c r="AA1548" s="107"/>
      <c/>
    </row>
    <row r="1549" spans="27:28" ht="12.75">
      <c r="AA1549" s="107"/>
      <c/>
    </row>
    <row r="1550" spans="27:28" ht="12.75">
      <c r="AA1550" s="107"/>
      <c/>
    </row>
    <row r="1551" spans="27:28" ht="12.75">
      <c r="AA1551" s="107"/>
      <c/>
    </row>
    <row r="1552" spans="27:28" ht="12.75">
      <c r="AA1552" s="107"/>
      <c/>
    </row>
    <row r="1553" spans="27:28" ht="12.75">
      <c r="AA1553" s="107"/>
      <c/>
    </row>
    <row r="1554" spans="27:28" ht="12.75">
      <c r="AA1554" s="107"/>
      <c/>
    </row>
    <row r="1555" spans="27:28" ht="12.75">
      <c r="AA1555" s="107"/>
      <c/>
    </row>
    <row r="1556" spans="27:28" ht="12.75">
      <c r="AA1556" s="107"/>
      <c/>
    </row>
    <row r="1557" spans="27:28" ht="12.75">
      <c r="AA1557" s="107"/>
      <c/>
    </row>
    <row r="1558" spans="27:28" ht="12.75">
      <c r="AA1558" s="107"/>
      <c/>
    </row>
    <row r="1559" spans="27:28" ht="12.75">
      <c r="AA1559" s="107"/>
      <c/>
    </row>
    <row r="1560" spans="27:28" ht="12.75">
      <c r="AA1560" s="107"/>
      <c/>
    </row>
    <row r="1561" spans="27:28" ht="12.75">
      <c r="AA1561" s="107"/>
      <c/>
    </row>
    <row r="1562" spans="27:28" ht="12.75">
      <c r="AA1562" s="107"/>
      <c/>
    </row>
    <row r="1563" spans="27:28" ht="12.75">
      <c r="AA1563" s="107"/>
      <c/>
    </row>
    <row r="1564" spans="27:28" ht="12.75">
      <c r="AA1564" s="107"/>
      <c/>
    </row>
    <row r="1565" spans="27:28" ht="12.75">
      <c r="AA1565" s="107"/>
      <c/>
    </row>
    <row r="1566" spans="27:28" ht="12.75">
      <c r="AA1566" s="107"/>
      <c/>
    </row>
    <row r="1567" spans="27:28" ht="12.75">
      <c r="AA1567" s="107"/>
      <c/>
    </row>
    <row r="1568" spans="27:28" ht="12.75">
      <c r="AA1568" s="107"/>
      <c/>
    </row>
    <row r="1569" spans="27:28" ht="12.75">
      <c r="AA1569" s="107"/>
      <c/>
    </row>
    <row r="1570" spans="27:28" ht="12.75">
      <c r="AA1570" s="107"/>
      <c/>
    </row>
    <row r="1571" spans="27:28" ht="12.75">
      <c r="AA1571" s="107"/>
      <c/>
    </row>
    <row r="1572" spans="27:28" ht="12.75">
      <c r="AA1572" s="107"/>
      <c/>
    </row>
    <row r="1573" spans="27:28" ht="12.75">
      <c r="AA1573" s="107"/>
      <c/>
    </row>
    <row r="1574" spans="27:28" ht="12.75">
      <c r="AA1574" s="107"/>
      <c/>
    </row>
    <row r="1575" spans="27:28" ht="12.75">
      <c r="AA1575" s="107"/>
      <c/>
    </row>
    <row r="1576" spans="27:28" ht="12.75">
      <c r="AA1576" s="107"/>
      <c/>
    </row>
    <row r="1577" spans="27:28" ht="12.75">
      <c r="AA1577" s="107"/>
      <c/>
    </row>
    <row r="1578" spans="27:28" ht="12.75">
      <c r="AA1578" s="107"/>
      <c/>
    </row>
    <row r="1579" spans="27:28" ht="12.75">
      <c r="AA1579" s="107"/>
      <c/>
    </row>
    <row r="1580" spans="27:28" ht="12.75">
      <c r="AA1580" s="107"/>
      <c/>
    </row>
    <row r="1581" spans="27:28" ht="12.75">
      <c r="AA1581" s="107"/>
      <c/>
    </row>
    <row r="1582" spans="27:28" ht="12.75">
      <c r="AA1582" s="107"/>
      <c/>
    </row>
    <row r="1583" spans="27:28" ht="12.75">
      <c r="AA1583" s="107"/>
      <c/>
    </row>
    <row r="1584" spans="27:28" ht="12.75">
      <c r="AA1584" s="107"/>
      <c/>
    </row>
    <row r="1585" spans="27:28" ht="12.75">
      <c r="AA1585" s="107"/>
      <c/>
    </row>
    <row r="1586" spans="27:28" ht="12.75">
      <c r="AA1586" s="107"/>
      <c/>
    </row>
    <row r="1587" spans="27:28" ht="12.75">
      <c r="AA1587" s="107"/>
      <c/>
    </row>
    <row r="1588" spans="27:28" ht="12.75">
      <c r="AA1588" s="107"/>
      <c/>
    </row>
    <row r="1589" spans="27:28" ht="12.75">
      <c r="AA1589" s="107"/>
      <c/>
    </row>
    <row r="1590" spans="27:28" ht="12.75">
      <c r="AA1590" s="107"/>
      <c/>
    </row>
    <row r="1591" spans="27:28" ht="12.75">
      <c r="AA1591" s="107"/>
      <c/>
    </row>
    <row r="1592" spans="27:28" ht="12.75">
      <c r="AA1592" s="107"/>
      <c/>
    </row>
    <row r="1593" spans="27:28" ht="12.75">
      <c r="AA1593" s="107"/>
      <c/>
    </row>
    <row r="1594" spans="27:28" ht="12.75">
      <c r="AA1594" s="107"/>
      <c/>
    </row>
    <row r="1595" spans="27:28" ht="12.75">
      <c r="AA1595" s="107"/>
      <c/>
    </row>
    <row r="1596" spans="27:28" ht="12.75">
      <c r="AA1596" s="107"/>
      <c/>
    </row>
    <row r="1597" spans="27:28" ht="12.75">
      <c r="AA1597" s="107"/>
      <c/>
    </row>
    <row r="1598" spans="27:28" ht="12.75">
      <c r="AA1598" s="107"/>
      <c/>
    </row>
    <row r="1599" spans="27:28" ht="12.75">
      <c r="AA1599" s="107"/>
      <c/>
    </row>
    <row r="1600" spans="27:28" ht="12.75">
      <c r="AA1600" s="107"/>
      <c/>
    </row>
    <row r="1601" spans="27:28" ht="12.75">
      <c r="AA1601" s="107"/>
      <c/>
    </row>
    <row r="1602" spans="27:28" ht="12.75">
      <c r="AA1602" s="107"/>
      <c/>
    </row>
    <row r="1603" spans="27:28" ht="12.75">
      <c r="AA1603" s="107"/>
      <c/>
    </row>
    <row r="1604" spans="27:28" ht="12.75">
      <c r="AA1604" s="107"/>
      <c/>
    </row>
    <row r="1605" spans="27:28" ht="12.75">
      <c r="AA1605" s="107"/>
      <c/>
    </row>
    <row r="1606" spans="27:28" ht="12.75">
      <c r="AA1606" s="107"/>
      <c/>
    </row>
    <row r="1607" spans="27:28" ht="12.75">
      <c r="AA1607" s="107"/>
      <c/>
    </row>
    <row r="1608" spans="27:28" ht="12.75">
      <c r="AA1608" s="107"/>
      <c/>
    </row>
    <row r="1609" spans="27:28" ht="12.75">
      <c r="AA1609" s="107"/>
      <c/>
    </row>
    <row r="1610" spans="27:28" ht="12.75">
      <c r="AA1610" s="107"/>
      <c/>
    </row>
    <row r="1611" spans="27:28" ht="12.75">
      <c r="AA1611" s="107"/>
      <c/>
    </row>
    <row r="1612" spans="27:28" ht="12.75">
      <c r="AA1612" s="107"/>
      <c/>
    </row>
    <row r="1613" spans="27:28" ht="12.75">
      <c r="AA1613" s="107"/>
      <c/>
    </row>
    <row r="1614" spans="27:28" ht="12.75">
      <c r="AA1614" s="107"/>
      <c/>
    </row>
    <row r="1615" spans="27:28" ht="12.75">
      <c r="AA1615" s="107"/>
      <c/>
    </row>
    <row r="1616" spans="27:28" ht="12.75">
      <c r="AA1616" s="107"/>
      <c/>
    </row>
    <row r="1617" spans="27:28" ht="12.75">
      <c r="AA1617" s="107"/>
      <c/>
    </row>
    <row r="1618" spans="27:28" ht="12.75">
      <c r="AA1618" s="107"/>
      <c/>
    </row>
    <row r="1619" spans="27:28" ht="12.75">
      <c r="AA1619" s="107"/>
      <c/>
    </row>
    <row r="1620" spans="27:28" ht="12.75">
      <c r="AA1620" s="107"/>
      <c/>
    </row>
    <row r="1621" spans="27:28" ht="12.75">
      <c r="AA1621" s="107"/>
      <c/>
    </row>
    <row r="1622" spans="27:28" ht="12.75">
      <c r="AA1622" s="107"/>
      <c/>
    </row>
    <row r="1623" spans="27:28" ht="12.75">
      <c r="AA1623" s="107"/>
      <c/>
    </row>
    <row r="1624" spans="27:28" ht="12.75">
      <c r="AA1624" s="107"/>
      <c/>
    </row>
    <row r="1625" spans="27:28" ht="12.75">
      <c r="AA1625" s="107"/>
      <c/>
    </row>
    <row r="1626" spans="27:28" ht="12.75">
      <c r="AA1626" s="107"/>
      <c/>
    </row>
    <row r="1627" spans="27:28" ht="12.75">
      <c r="AA1627" s="107"/>
      <c/>
    </row>
    <row r="1628" spans="27:28" ht="12.75">
      <c r="AA1628" s="107"/>
      <c/>
    </row>
    <row r="1629" spans="27:28" ht="12.75">
      <c r="AA1629" s="107"/>
      <c/>
    </row>
    <row r="1630" spans="27:28" ht="12.75">
      <c r="AA1630" s="107"/>
      <c/>
    </row>
    <row r="1631" spans="27:28" ht="12.75">
      <c r="AA1631" s="107"/>
      <c/>
    </row>
    <row r="1632" spans="27:28" ht="12.75">
      <c r="AA1632" s="107"/>
      <c/>
    </row>
    <row r="1633" spans="27:28" ht="12.75">
      <c r="AA1633" s="107"/>
      <c/>
    </row>
    <row r="1634" spans="27:28" ht="12.75">
      <c r="AA1634" s="107"/>
      <c/>
    </row>
    <row r="1635" spans="27:28" ht="12.75">
      <c r="AA1635" s="107"/>
      <c/>
    </row>
    <row r="1636" spans="27:28" ht="12.75">
      <c r="AA1636" s="107"/>
      <c/>
    </row>
    <row r="1637" spans="27:28" ht="12.75">
      <c r="AA1637" s="107"/>
      <c/>
    </row>
    <row r="1638" spans="27:28" ht="12.75">
      <c r="AA1638" s="107"/>
      <c/>
    </row>
    <row r="1639" spans="27:28" ht="12.75">
      <c r="AA1639" s="107"/>
      <c/>
    </row>
    <row r="1640" spans="27:28" ht="12.75">
      <c r="AA1640" s="107"/>
      <c/>
    </row>
    <row r="1641" spans="27:28" ht="12.75">
      <c r="AA1641" s="107"/>
      <c/>
    </row>
    <row r="1642" spans="27:28" ht="12.75">
      <c r="AA1642" s="107"/>
      <c/>
    </row>
    <row r="1643" spans="27:28" ht="12.75">
      <c r="AA1643" s="107"/>
      <c/>
    </row>
    <row r="1644" spans="27:28" ht="12.75">
      <c r="AA1644" s="107"/>
      <c/>
    </row>
    <row r="1645" spans="27:28" ht="12.75">
      <c r="AA1645" s="107"/>
      <c/>
    </row>
    <row r="1646" spans="27:28" ht="12.75">
      <c r="AA1646" s="107"/>
      <c/>
    </row>
    <row r="1647" spans="27:28" ht="12.75">
      <c r="AA1647" s="107"/>
      <c/>
    </row>
    <row r="1648" spans="27:28" ht="12.75">
      <c r="AA1648" s="107"/>
      <c/>
    </row>
    <row r="1649" spans="27:28" ht="12.75">
      <c r="AA1649" s="107"/>
      <c/>
    </row>
    <row r="1650" spans="27:28" ht="12.75">
      <c r="AA1650" s="107"/>
      <c/>
    </row>
    <row r="1651" spans="27:28" ht="12.75">
      <c r="AA1651" s="107"/>
      <c/>
    </row>
    <row r="1652" spans="27:28" ht="12.75">
      <c r="AA1652" s="107"/>
      <c/>
    </row>
    <row r="1653" spans="27:28" ht="12.75">
      <c r="AA1653" s="107"/>
      <c/>
    </row>
    <row r="1654" spans="27:28" ht="12.75">
      <c r="AA1654" s="107"/>
      <c/>
    </row>
    <row r="1655" spans="27:28" ht="12.75">
      <c r="AA1655" s="107"/>
      <c/>
    </row>
    <row r="1656" spans="27:28" ht="12.75">
      <c r="AA1656" s="107"/>
      <c/>
    </row>
    <row r="1657" spans="27:28" ht="12.75">
      <c r="AA1657" s="107"/>
      <c/>
    </row>
    <row r="1658" spans="27:28" ht="12.75">
      <c r="AA1658" s="107"/>
      <c/>
    </row>
    <row r="1659" spans="27:28" ht="12.75">
      <c r="AA1659" s="107"/>
      <c/>
    </row>
    <row r="1660" spans="27:28" ht="12.75">
      <c r="AA1660" s="107"/>
      <c/>
    </row>
    <row r="1661" spans="27:28" ht="12.75">
      <c r="AA1661" s="107"/>
      <c/>
    </row>
    <row r="1662" spans="27:28" ht="12.75">
      <c r="AA1662" s="107"/>
      <c/>
    </row>
    <row r="1663" spans="27:28" ht="12.75">
      <c r="AA1663" s="107"/>
      <c/>
    </row>
    <row r="1664" spans="27:28" ht="12.75">
      <c r="AA1664" s="107"/>
      <c/>
    </row>
    <row r="1665" spans="27:28" ht="12.75">
      <c r="AA1665" s="107"/>
      <c/>
    </row>
    <row r="1666" spans="27:28" ht="12.75">
      <c r="AA1666" s="107"/>
      <c/>
    </row>
    <row r="1667" spans="27:28" ht="12.75">
      <c r="AA1667" s="107"/>
      <c/>
    </row>
    <row r="1668" spans="27:28" ht="12.75">
      <c r="AA1668" s="107"/>
      <c/>
    </row>
    <row r="1669" spans="27:28" ht="12.75">
      <c r="AA1669" s="107"/>
      <c/>
    </row>
    <row r="1670" spans="27:28" ht="12.75">
      <c r="AA1670" s="107"/>
      <c/>
    </row>
    <row r="1671" spans="27:28" ht="12.75">
      <c r="AA1671" s="107"/>
      <c/>
    </row>
    <row r="1672" spans="27:28" ht="12.75">
      <c r="AA1672" s="107"/>
      <c/>
    </row>
    <row r="1673" spans="27:28" ht="12.75">
      <c r="AA1673" s="107"/>
      <c/>
    </row>
    <row r="1674" spans="27:28" ht="12.75">
      <c r="AA1674" s="107"/>
      <c/>
    </row>
    <row r="1675" spans="27:28" ht="12.75">
      <c r="AA1675" s="107"/>
      <c/>
    </row>
    <row r="1676" spans="27:28" ht="12.75">
      <c r="AA1676" s="107"/>
      <c/>
    </row>
    <row r="1677" spans="27:28" ht="12.75">
      <c r="AA1677" s="107"/>
      <c/>
    </row>
    <row r="1678" spans="27:28" ht="12.75">
      <c r="AA1678" s="107"/>
      <c/>
    </row>
    <row r="1679" spans="27:28" ht="12.75">
      <c r="AA1679" s="107"/>
      <c/>
    </row>
    <row r="1680" spans="27:28" ht="12.75">
      <c r="AA1680" s="107"/>
      <c/>
    </row>
    <row r="1681" spans="27:28" ht="12.75">
      <c r="AA1681" s="107"/>
      <c/>
    </row>
    <row r="1682" spans="27:28" ht="12.75">
      <c r="AA1682" s="107"/>
      <c/>
    </row>
    <row r="1683" spans="27:28" ht="12.75">
      <c r="AA1683" s="107"/>
      <c/>
    </row>
    <row r="1684" spans="27:28" ht="12.75">
      <c r="AA1684" s="107"/>
      <c/>
    </row>
    <row r="1685" spans="27:28" ht="12.75">
      <c r="AA1685" s="107"/>
      <c/>
    </row>
    <row r="1686" spans="27:28" ht="12.75">
      <c r="AA1686" s="107"/>
      <c/>
    </row>
    <row r="1687" spans="27:28" ht="12.75">
      <c r="AA1687" s="107"/>
      <c/>
    </row>
    <row r="1688" spans="27:28" ht="12.75">
      <c r="AA1688" s="107"/>
      <c/>
    </row>
    <row r="1689" spans="27:28" ht="12.75">
      <c r="AA1689" s="107"/>
      <c/>
    </row>
    <row r="1690" spans="27:28" ht="12.75">
      <c r="AA1690" s="107"/>
      <c/>
    </row>
    <row r="1691" spans="27:28" ht="12.75">
      <c r="AA1691" s="107"/>
      <c/>
    </row>
    <row r="1692" spans="27:28" ht="12.75">
      <c r="AA1692" s="107"/>
      <c/>
    </row>
    <row r="1693" spans="27:28" ht="12.75">
      <c r="AA1693" s="107"/>
      <c/>
    </row>
    <row r="1694" spans="27:28" ht="12.75">
      <c r="AA1694" s="107"/>
      <c/>
    </row>
    <row r="1695" spans="27:28" ht="12.75">
      <c r="AA1695" s="107"/>
      <c/>
    </row>
    <row r="1696" spans="27:28" ht="12.75">
      <c r="AA1696" s="107"/>
      <c/>
    </row>
    <row r="1697" spans="27:28" ht="12.75">
      <c r="AA1697" s="107"/>
      <c/>
    </row>
    <row r="1698" spans="27:28" ht="12.75">
      <c r="AA1698" s="107"/>
      <c/>
    </row>
    <row r="1699" spans="27:28" ht="12.75">
      <c r="AA1699" s="107"/>
      <c/>
    </row>
    <row r="1700" spans="27:28" ht="12.75">
      <c r="AA1700" s="107"/>
      <c/>
    </row>
    <row r="1701" spans="27:28" ht="12.75">
      <c r="AA1701" s="107"/>
      <c/>
    </row>
    <row r="1702" spans="27:28" ht="12.75">
      <c r="AA1702" s="107"/>
      <c/>
    </row>
    <row r="1703" spans="27:28" ht="12.75">
      <c r="AA1703" s="107"/>
      <c/>
    </row>
    <row r="1704" spans="27:28" ht="12.75">
      <c r="AA1704" s="107"/>
      <c/>
    </row>
    <row r="1705" spans="27:28" ht="12.75">
      <c r="AA1705" s="107"/>
      <c/>
    </row>
    <row r="1706" spans="27:28" ht="12.75">
      <c r="AA1706" s="107"/>
      <c/>
    </row>
    <row r="1707" spans="27:28" ht="12.75">
      <c r="AA1707" s="107"/>
      <c/>
    </row>
    <row r="1708" spans="27:28" ht="12.75">
      <c r="AA1708" s="107"/>
      <c/>
    </row>
    <row r="1709" spans="27:28" ht="12.75">
      <c r="AA1709" s="107"/>
      <c/>
    </row>
    <row r="1710" spans="27:28" ht="12.75">
      <c r="AA1710" s="107"/>
      <c/>
    </row>
    <row r="1711" spans="27:28" ht="12.75">
      <c r="AA1711" s="107"/>
      <c/>
    </row>
    <row r="1712" spans="27:28" ht="12.75">
      <c r="AA1712" s="107"/>
      <c/>
    </row>
    <row r="1713" spans="27:28" ht="12.75">
      <c r="AA1713" s="107"/>
      <c/>
    </row>
    <row r="1714" spans="27:28" ht="12.75">
      <c r="AA1714" s="107"/>
      <c/>
    </row>
    <row r="1715" spans="27:28" ht="12.75">
      <c r="AA1715" s="107"/>
      <c/>
    </row>
    <row r="1716" spans="27:28" ht="12.75">
      <c r="AA1716" s="107"/>
      <c/>
    </row>
    <row r="1717" spans="27:28" ht="12.75">
      <c r="AA1717" s="107"/>
      <c/>
    </row>
    <row r="1718" spans="27:28" ht="12.75">
      <c r="AA1718" s="107"/>
      <c/>
    </row>
    <row r="1719" spans="27:28" ht="12.75">
      <c r="AA1719" s="107"/>
      <c/>
    </row>
    <row r="1720" spans="27:28" ht="12.75">
      <c r="AA1720" s="107"/>
      <c/>
    </row>
    <row r="1721" spans="27:28" ht="12.75">
      <c r="AA1721" s="107"/>
      <c/>
    </row>
    <row r="1722" spans="27:28" ht="12.75">
      <c r="AA1722" s="107"/>
      <c/>
    </row>
    <row r="1723" spans="27:28" ht="12.75">
      <c r="AA1723" s="107"/>
      <c/>
    </row>
    <row r="1724" spans="27:28" ht="12.75">
      <c r="AA1724" s="107"/>
      <c/>
    </row>
    <row r="1725" spans="27:28" ht="12.75">
      <c r="AA1725" s="107"/>
      <c/>
    </row>
    <row r="1726" spans="27:28" ht="12.75">
      <c r="AA1726" s="107"/>
      <c/>
    </row>
    <row r="1727" spans="27:28" ht="12.75">
      <c r="AA1727" s="107"/>
      <c/>
    </row>
    <row r="1728" spans="27:28" ht="12.75">
      <c r="AA1728" s="107"/>
      <c/>
    </row>
    <row r="1729" spans="27:28" ht="12.75">
      <c r="AA1729" s="107"/>
      <c/>
    </row>
    <row r="1730" spans="27:28" ht="12.75">
      <c r="AA1730" s="107"/>
      <c/>
    </row>
    <row r="1731" spans="27:28" ht="12.75">
      <c r="AA1731" s="107"/>
      <c/>
    </row>
    <row r="1732" spans="27:28" ht="12.75">
      <c r="AA1732" s="107"/>
      <c/>
    </row>
    <row r="1733" spans="27:28" ht="12.75">
      <c r="AA1733" s="107"/>
      <c/>
    </row>
    <row r="1734" spans="27:28" ht="12.75">
      <c r="AA1734" s="107"/>
      <c/>
    </row>
    <row r="1735" spans="27:28" ht="12.75">
      <c r="AA1735" s="107"/>
      <c/>
    </row>
    <row r="1736" spans="27:28" ht="12.75">
      <c r="AA1736" s="107"/>
      <c/>
    </row>
    <row r="1737" spans="27:28" ht="12.75">
      <c r="AA1737" s="107"/>
      <c/>
    </row>
    <row r="1738" spans="27:28" ht="12.75">
      <c r="AA1738" s="107"/>
      <c/>
    </row>
    <row r="1739" spans="27:28" ht="12.75">
      <c r="AA1739" s="107"/>
      <c/>
    </row>
    <row r="1740" spans="27:28" ht="12.75">
      <c r="AA1740" s="107"/>
      <c/>
    </row>
    <row r="1741" spans="27:28" ht="12.75">
      <c r="AA1741" s="107"/>
      <c/>
    </row>
    <row r="1742" spans="27:28" ht="12.75">
      <c r="AA1742" s="107"/>
      <c/>
    </row>
    <row r="1743" spans="27:28" ht="12.75">
      <c r="AA1743" s="107"/>
      <c/>
    </row>
    <row r="1744" spans="27:28" ht="12.75">
      <c r="AA1744" s="107"/>
      <c/>
    </row>
    <row r="1745" spans="27:28" ht="12.75">
      <c r="AA1745" s="107"/>
      <c/>
    </row>
    <row r="1746" spans="27:28" ht="12.75">
      <c r="AA1746" s="107"/>
      <c/>
    </row>
    <row r="1747" spans="27:28" ht="12.75">
      <c r="AA1747" s="107"/>
      <c/>
    </row>
    <row r="1748" spans="27:28" ht="12.75">
      <c r="AA1748" s="107"/>
      <c/>
    </row>
    <row r="1749" spans="27:28" ht="12.75">
      <c r="AA1749" s="107"/>
      <c/>
    </row>
    <row r="1750" spans="27:28" ht="12.75">
      <c r="AA1750" s="107"/>
      <c/>
    </row>
    <row r="1751" spans="27:28" ht="12.75">
      <c r="AA1751" s="107"/>
      <c/>
    </row>
    <row r="1752" spans="27:28" ht="12.75">
      <c r="AA1752" s="107"/>
      <c/>
    </row>
    <row r="1753" spans="27:28" ht="12.75">
      <c r="AA1753" s="107"/>
      <c/>
    </row>
    <row r="1754" spans="27:28" ht="12.75">
      <c r="AA1754" s="107"/>
      <c/>
    </row>
    <row r="1755" spans="27:28" ht="12.75">
      <c r="AA1755" s="107"/>
      <c/>
    </row>
    <row r="1756" spans="27:28" ht="12.75">
      <c r="AA1756" s="107"/>
      <c/>
    </row>
    <row r="1757" spans="27:28" ht="12.75">
      <c r="AA1757" s="107"/>
      <c/>
    </row>
    <row r="1758" spans="27:28" ht="12.75">
      <c r="AA1758" s="107"/>
      <c/>
    </row>
    <row r="1759" spans="27:28" ht="12.75">
      <c r="AA1759" s="107"/>
      <c/>
    </row>
    <row r="1760" spans="27:28" ht="12.75">
      <c r="AA1760" s="107"/>
      <c/>
    </row>
    <row r="1761" spans="27:28" ht="12.75">
      <c r="AA1761" s="107"/>
      <c/>
    </row>
    <row r="1762" spans="27:28" ht="12.75">
      <c r="AA1762" s="107"/>
      <c/>
    </row>
    <row r="1763" spans="27:28" ht="12.75">
      <c r="AA1763" s="107"/>
      <c/>
    </row>
    <row r="1764" spans="27:28" ht="12.75">
      <c r="AA1764" s="107"/>
      <c/>
    </row>
    <row r="1765" spans="27:28" ht="12.75">
      <c r="AA1765" s="107"/>
      <c/>
    </row>
    <row r="1766" spans="27:28" ht="12.75">
      <c r="AA1766" s="107"/>
      <c/>
    </row>
    <row r="1767" spans="27:28" ht="12.75">
      <c r="AA1767" s="107"/>
      <c/>
    </row>
    <row r="1768" spans="27:28" ht="12.75">
      <c r="AA1768" s="107"/>
      <c/>
    </row>
    <row r="1769" spans="27:28" ht="12.75">
      <c r="AA1769" s="107"/>
      <c/>
    </row>
    <row r="1770" spans="27:28" ht="12.75">
      <c r="AA1770" s="107"/>
      <c/>
    </row>
    <row r="1771" spans="27:28" ht="12.75">
      <c r="AA1771" s="107"/>
      <c/>
    </row>
    <row r="1772" spans="27:28" ht="12.75">
      <c r="AA1772" s="107"/>
      <c/>
    </row>
    <row r="1773" spans="27:28" ht="12.75">
      <c r="AA1773" s="107"/>
      <c/>
    </row>
    <row r="1774" spans="27:28" ht="12.75">
      <c r="AA1774" s="107"/>
      <c/>
    </row>
    <row r="1775" spans="27:28" ht="12.75">
      <c r="AA1775" s="107"/>
      <c/>
    </row>
    <row r="1776" spans="27:28" ht="12.75">
      <c r="AA1776" s="107"/>
      <c/>
    </row>
    <row r="1777" spans="27:28" ht="12.75">
      <c r="AA1777" s="107"/>
      <c/>
    </row>
    <row r="1778" spans="27:28" ht="12.75">
      <c r="AA1778" s="107"/>
      <c/>
    </row>
    <row r="1779" spans="27:28" ht="12.75">
      <c r="AA1779" s="107"/>
      <c/>
    </row>
    <row r="1780" spans="27:28" ht="12.75">
      <c r="AA1780" s="107"/>
      <c/>
    </row>
    <row r="1781" spans="27:28" ht="12.75">
      <c r="AA1781" s="107"/>
      <c/>
    </row>
    <row r="1782" spans="27:28" ht="12.75">
      <c r="AA1782" s="107"/>
      <c/>
    </row>
    <row r="1783" spans="27:28" ht="12.75">
      <c r="AA1783" s="107"/>
      <c/>
    </row>
    <row r="1784" spans="27:28" ht="12.75">
      <c r="AA1784" s="107"/>
      <c/>
    </row>
    <row r="1785" spans="27:28" ht="12.75">
      <c r="AA1785" s="107"/>
      <c/>
    </row>
    <row r="1786" spans="27:28" ht="12.75">
      <c r="AA1786" s="107"/>
      <c/>
    </row>
    <row r="1787" spans="27:28" ht="12.75">
      <c r="AA1787" s="107"/>
      <c/>
    </row>
    <row r="1788" spans="27:28" ht="12.75">
      <c r="AA1788" s="107"/>
      <c/>
    </row>
    <row r="1789" spans="27:28" ht="12.75">
      <c r="AA1789" s="107"/>
      <c/>
    </row>
    <row r="1790" spans="27:28" ht="12.75">
      <c r="AA1790" s="107"/>
      <c/>
    </row>
    <row r="1791" spans="27:28" ht="12.75">
      <c r="AA1791" s="107"/>
      <c/>
    </row>
    <row r="1792" spans="27:28" ht="12.75">
      <c r="AA1792" s="107"/>
      <c/>
    </row>
    <row r="1793" spans="27:28" ht="12.75">
      <c r="AA1793" s="107"/>
      <c/>
    </row>
    <row r="1794" spans="27:28" ht="12.75">
      <c r="AA1794" s="107"/>
      <c/>
    </row>
    <row r="1795" spans="27:28" ht="12.75">
      <c r="AA1795" s="107"/>
      <c/>
    </row>
    <row r="1796" spans="27:28" ht="12.75">
      <c r="AA1796" s="107"/>
      <c/>
    </row>
    <row r="1797" spans="27:28" ht="12.75">
      <c r="AA1797" s="107"/>
      <c/>
    </row>
    <row r="1798" spans="27:28" ht="12.75">
      <c r="AA1798" s="107"/>
      <c/>
    </row>
    <row r="1799" spans="27:28" ht="12.75">
      <c r="AA1799" s="107"/>
      <c/>
    </row>
    <row r="1800" spans="27:28" ht="12.75">
      <c r="AA1800" s="107"/>
      <c/>
    </row>
    <row r="1801" spans="27:28" ht="12.75">
      <c r="AA1801" s="107"/>
      <c/>
    </row>
    <row r="1802" spans="27:28" ht="12.75">
      <c r="AA1802" s="107"/>
      <c/>
    </row>
    <row r="1803" spans="27:28" ht="12.75">
      <c r="AA1803" s="107"/>
      <c/>
    </row>
    <row r="1804" spans="27:28" ht="12.75">
      <c r="AA1804" s="107"/>
      <c/>
    </row>
    <row r="1805" spans="27:28" ht="12.75">
      <c r="AA1805" s="107"/>
      <c/>
    </row>
    <row r="1806" spans="27:28" ht="12.75">
      <c r="AA1806" s="107"/>
      <c/>
    </row>
    <row r="1807" spans="27:28" ht="12.75">
      <c r="AA1807" s="107"/>
      <c/>
    </row>
    <row r="1808" spans="27:28" ht="12.75">
      <c r="AA1808" s="107"/>
      <c/>
    </row>
    <row r="1809" spans="27:28" ht="12.75">
      <c r="AA1809" s="107"/>
      <c/>
    </row>
    <row r="1810" spans="27:28" ht="12.75">
      <c r="AA1810" s="107"/>
      <c/>
    </row>
    <row r="1811" spans="27:28" ht="12.75">
      <c r="AA1811" s="107"/>
      <c/>
    </row>
    <row r="1812" spans="27:28" ht="12.75">
      <c r="AA1812" s="107"/>
      <c/>
    </row>
    <row r="1813" spans="27:28" ht="12.75">
      <c r="AA1813" s="107"/>
      <c/>
    </row>
    <row r="1814" spans="27:28" ht="12.75">
      <c r="AA1814" s="107"/>
      <c/>
    </row>
    <row r="1815" spans="27:28" ht="12.75">
      <c r="AA1815" s="107"/>
      <c/>
    </row>
    <row r="1816" spans="27:28" ht="12.75">
      <c r="AA1816" s="107"/>
      <c/>
    </row>
    <row r="1817" spans="27:28" ht="12.75">
      <c r="AA1817" s="107"/>
      <c/>
    </row>
    <row r="1818" spans="27:28" ht="12.75">
      <c r="AA1818" s="107"/>
      <c/>
    </row>
    <row r="1819" spans="27:28" ht="12.75">
      <c r="AA1819" s="107"/>
      <c/>
    </row>
    <row r="1820" spans="27:28" ht="12.75">
      <c r="AA1820" s="107"/>
      <c/>
    </row>
    <row r="1821" spans="27:28" ht="12.75">
      <c r="AA1821" s="107"/>
      <c/>
    </row>
    <row r="1822" spans="27:28" ht="12.75">
      <c r="AA1822" s="107"/>
      <c/>
    </row>
    <row r="1823" spans="27:28" ht="12.75">
      <c r="AA1823" s="107"/>
      <c/>
    </row>
    <row r="1824" spans="27:28" ht="12.75">
      <c r="AA1824" s="107"/>
      <c/>
    </row>
    <row r="1825" spans="27:28" ht="12.75">
      <c r="AA1825" s="107"/>
      <c/>
    </row>
    <row r="1826" spans="27:28" ht="12.75">
      <c r="AA1826" s="107"/>
      <c/>
    </row>
    <row r="1827" spans="27:28" ht="12.75">
      <c r="AA1827" s="107"/>
      <c/>
    </row>
    <row r="1828" spans="27:28" ht="12.75">
      <c r="AA1828" s="107"/>
      <c/>
    </row>
    <row r="1829" spans="27:28" ht="12.75">
      <c r="AA1829" s="107"/>
      <c/>
    </row>
    <row r="1830" spans="27:28" ht="12.75">
      <c r="AA1830" s="107"/>
      <c/>
    </row>
    <row r="1831" spans="27:28" ht="12.75">
      <c r="AA1831" s="107"/>
      <c/>
    </row>
    <row r="1832" spans="27:28" ht="12.75">
      <c r="AA1832" s="107"/>
      <c/>
    </row>
    <row r="1833" spans="27:28" ht="12.75">
      <c r="AA1833" s="107"/>
      <c/>
    </row>
    <row r="1834" spans="27:28" ht="12.75">
      <c r="AA1834" s="107"/>
      <c/>
    </row>
    <row r="1835" spans="27:28" ht="12.75">
      <c r="AA1835" s="107"/>
      <c/>
    </row>
    <row r="1836" spans="27:28" ht="12.75">
      <c r="AA1836" s="107"/>
      <c/>
    </row>
    <row r="1837" spans="27:28" ht="12.75">
      <c r="AA1837" s="107"/>
      <c/>
    </row>
    <row r="1838" spans="27:28" ht="12.75">
      <c r="AA1838" s="107"/>
      <c/>
    </row>
    <row r="1839" spans="27:28" ht="12.75">
      <c r="AA1839" s="107"/>
      <c/>
    </row>
    <row r="1840" spans="27:28" ht="12.75">
      <c r="AA1840" s="107"/>
      <c/>
    </row>
    <row r="1841" spans="27:28" ht="12.75">
      <c r="AA1841" s="107"/>
      <c/>
    </row>
    <row r="1842" spans="27:28" ht="12.75">
      <c r="AA1842" s="107"/>
      <c/>
    </row>
    <row r="1843" spans="27:28" ht="12.75">
      <c r="AA1843" s="107"/>
      <c/>
    </row>
    <row r="1844" spans="27:28" ht="12.75">
      <c r="AA1844" s="107"/>
      <c/>
    </row>
    <row r="1845" spans="27:28" ht="12.75">
      <c r="AA1845" s="107"/>
      <c/>
    </row>
    <row r="1846" spans="27:28" ht="12.75">
      <c r="AA1846" s="107"/>
      <c/>
    </row>
    <row r="1847" spans="27:28" ht="12.75">
      <c r="AA1847" s="107"/>
      <c/>
    </row>
    <row r="1848" spans="27:28" ht="12.75">
      <c r="AA1848" s="107"/>
      <c/>
    </row>
    <row r="1849" spans="27:28" ht="12.75">
      <c r="AA1849" s="107"/>
      <c/>
    </row>
    <row r="1850" spans="27:28" ht="12.75">
      <c r="AA1850" s="107"/>
      <c/>
    </row>
    <row r="1851" spans="27:28" ht="12.75">
      <c r="AA1851" s="107"/>
      <c/>
    </row>
    <row r="1852" spans="27:28" ht="12.75">
      <c r="AA1852" s="107"/>
      <c/>
    </row>
    <row r="1853" spans="27:28" ht="12.75">
      <c r="AA1853" s="107"/>
      <c/>
    </row>
    <row r="1854" spans="27:28" ht="12.75">
      <c r="AA1854" s="107"/>
      <c/>
    </row>
    <row r="1855" spans="27:28" ht="12.75">
      <c r="AA1855" s="107"/>
      <c/>
    </row>
    <row r="1856" spans="27:28" ht="12.75">
      <c r="AA1856" s="107"/>
      <c/>
    </row>
    <row r="1857" spans="27:28" ht="12.75">
      <c r="AA1857" s="107"/>
      <c/>
    </row>
    <row r="1858" spans="27:28" ht="12.75">
      <c r="AA1858" s="107"/>
      <c/>
    </row>
    <row r="1859" spans="27:28" ht="12.75">
      <c r="AA1859" s="107"/>
      <c/>
    </row>
    <row r="1860" spans="27:28" ht="12.75">
      <c r="AA1860" s="107"/>
      <c/>
    </row>
    <row r="1861" spans="27:28" ht="12.75">
      <c r="AA1861" s="107"/>
      <c/>
    </row>
    <row r="1862" spans="27:28" ht="12.75">
      <c r="AA1862" s="107"/>
      <c/>
    </row>
    <row r="1863" spans="27:28" ht="12.75">
      <c r="AA1863" s="107"/>
      <c/>
    </row>
    <row r="1864" spans="27:28" ht="12.75">
      <c r="AA1864" s="107"/>
      <c/>
    </row>
    <row r="1865" spans="27:28" ht="12.75">
      <c r="AA1865" s="107"/>
      <c/>
    </row>
    <row r="1866" spans="27:28" ht="12.75">
      <c r="AA1866" s="107"/>
      <c/>
    </row>
    <row r="1867" spans="27:28" ht="12.75">
      <c r="AA1867" s="107"/>
      <c/>
    </row>
    <row r="1868" spans="27:28" ht="12.75">
      <c r="AA1868" s="107"/>
      <c/>
    </row>
    <row r="1869" spans="27:28" ht="12.75">
      <c r="AA1869" s="107"/>
      <c/>
    </row>
    <row r="1870" spans="27:28" ht="12.75">
      <c r="AA1870" s="107"/>
      <c/>
    </row>
    <row r="1871" spans="27:28" ht="12.75">
      <c r="AA1871" s="107"/>
      <c/>
    </row>
    <row r="1872" spans="27:28" ht="12.75">
      <c r="AA1872" s="107"/>
      <c/>
    </row>
    <row r="1873" spans="27:28" ht="12.75">
      <c r="AA1873" s="107"/>
      <c/>
    </row>
    <row r="1874" spans="27:28" ht="12.75">
      <c r="AA1874" s="107"/>
      <c/>
    </row>
    <row r="1875" spans="27:28" ht="12.75">
      <c r="AA1875" s="107"/>
      <c/>
    </row>
    <row r="1876" spans="27:28" ht="12.75">
      <c r="AA1876" s="107"/>
      <c/>
    </row>
    <row r="1877" spans="27:28" ht="12.75">
      <c r="AA1877" s="107"/>
      <c/>
    </row>
    <row r="1878" spans="27:28" ht="12.75">
      <c r="AA1878" s="107"/>
      <c/>
    </row>
    <row r="1879" spans="27:28" ht="12.75">
      <c r="AA1879" s="107"/>
      <c/>
    </row>
    <row r="1880" spans="27:28" ht="12.75">
      <c r="AA1880" s="107"/>
      <c/>
    </row>
    <row r="1881" spans="27:28" ht="12.75">
      <c r="AA1881" s="107"/>
      <c/>
    </row>
    <row r="1882" spans="27:28" ht="12.75">
      <c r="AA1882" s="107"/>
      <c/>
    </row>
    <row r="1883" spans="27:28" ht="12.75">
      <c r="AA1883" s="107"/>
      <c/>
    </row>
    <row r="1884" spans="27:28" ht="12.75">
      <c r="AA1884" s="107"/>
      <c/>
    </row>
    <row r="1885" spans="27:28" ht="12.75">
      <c r="AA1885" s="107"/>
      <c/>
    </row>
    <row r="1886" spans="27:28" ht="12.75">
      <c r="AA1886" s="107"/>
      <c/>
    </row>
    <row r="1887" spans="27:28" ht="12.75">
      <c r="AA1887" s="107"/>
      <c/>
    </row>
    <row r="1888" spans="27:28" ht="12.75">
      <c r="AA1888" s="107"/>
      <c/>
    </row>
    <row r="1889" spans="27:28" ht="12.75">
      <c r="AA1889" s="107"/>
      <c/>
    </row>
    <row r="1890" spans="27:28" ht="12.75">
      <c r="AA1890" s="107"/>
      <c/>
    </row>
    <row r="1891" spans="27:28" ht="12.75">
      <c r="AA1891" s="107"/>
      <c/>
    </row>
    <row r="1892" spans="27:28" ht="12.75">
      <c r="AA1892" s="107"/>
      <c/>
    </row>
    <row r="1893" spans="27:28" ht="12.75">
      <c r="AA1893" s="107"/>
      <c/>
    </row>
    <row r="1894" spans="27:28" ht="12.75">
      <c r="AA1894" s="107"/>
      <c/>
    </row>
    <row r="1895" spans="27:28" ht="12.75">
      <c r="AA1895" s="107"/>
      <c/>
    </row>
    <row r="1896" spans="27:28" ht="12.75">
      <c r="AA1896" s="107"/>
      <c/>
    </row>
    <row r="1897" spans="27:28" ht="12.75">
      <c r="AA1897" s="107"/>
      <c/>
    </row>
    <row r="1898" spans="27:28" ht="12.75">
      <c r="AA1898" s="107"/>
      <c/>
    </row>
    <row r="1899" spans="27:28" ht="12.75">
      <c r="AA1899" s="107"/>
      <c/>
    </row>
    <row r="1900" spans="27:28" ht="12.75">
      <c r="AA1900" s="107"/>
      <c/>
    </row>
    <row r="1901" spans="27:28" ht="12.75">
      <c r="AA1901" s="107"/>
      <c/>
    </row>
    <row r="1902" spans="27:28" ht="12.75">
      <c r="AA1902" s="107"/>
      <c/>
    </row>
    <row r="1903" spans="27:28" ht="12.75">
      <c r="AA1903" s="107"/>
      <c/>
    </row>
    <row r="1904" spans="27:28" ht="12.75">
      <c r="AA1904" s="107"/>
      <c/>
    </row>
    <row r="1905" spans="27:28" ht="12.75">
      <c r="AA1905" s="107"/>
      <c/>
    </row>
    <row r="1906" spans="27:28" ht="12.75">
      <c r="AA1906" s="107"/>
      <c/>
    </row>
    <row r="1907" spans="27:28" ht="12.75">
      <c r="AA1907" s="107"/>
      <c/>
    </row>
    <row r="1908" spans="27:28" ht="12.75">
      <c r="AA1908" s="107"/>
      <c/>
    </row>
    <row r="1909" spans="27:28" ht="12.75">
      <c r="AA1909" s="107"/>
      <c/>
    </row>
    <row r="1910" spans="27:28" ht="12.75">
      <c r="AA1910" s="107"/>
      <c/>
    </row>
    <row r="1911" spans="27:28" ht="12.75">
      <c r="AA1911" s="107"/>
      <c/>
    </row>
    <row r="1912" spans="27:28" ht="12.75">
      <c r="AA1912" s="107"/>
      <c/>
    </row>
    <row r="1913" spans="27:28" ht="12.75">
      <c r="AA1913" s="107"/>
      <c/>
    </row>
    <row r="1914" spans="27:28" ht="12.75">
      <c r="AA1914" s="107"/>
      <c/>
    </row>
    <row r="1915" spans="27:28" ht="12.75">
      <c r="AA1915" s="107"/>
      <c/>
    </row>
    <row r="1916" spans="27:28" ht="12.75">
      <c r="AA1916" s="107"/>
      <c/>
    </row>
    <row r="1917" spans="27:28" ht="12.75">
      <c r="AA1917" s="107"/>
      <c/>
    </row>
    <row r="1918" spans="27:28" ht="12.75">
      <c r="AA1918" s="107"/>
      <c/>
    </row>
    <row r="1919" spans="27:28" ht="12.75">
      <c r="AA1919" s="107"/>
      <c/>
    </row>
    <row r="1920" spans="27:28" ht="12.75">
      <c r="AA1920" s="107"/>
      <c/>
    </row>
    <row r="1921" spans="27:28" ht="12.75">
      <c r="AA1921" s="107"/>
      <c/>
    </row>
    <row r="1922" spans="27:28" ht="12.75">
      <c r="AA1922" s="107"/>
      <c/>
    </row>
    <row r="1923" spans="27:28" ht="12.75">
      <c r="AA1923" s="107"/>
      <c/>
    </row>
    <row r="1924" spans="27:28" ht="12.75">
      <c r="AA1924" s="107"/>
      <c/>
    </row>
    <row r="1925" spans="27:28" ht="12.75">
      <c r="AA1925" s="107"/>
      <c/>
    </row>
    <row r="1926" spans="27:28" ht="12.75">
      <c r="AA1926" s="107"/>
      <c/>
    </row>
    <row r="1927" spans="27:28" ht="12.75">
      <c r="AA1927" s="107"/>
      <c/>
    </row>
    <row r="1928" spans="27:28" ht="12.75">
      <c r="AA1928" s="107"/>
      <c/>
    </row>
    <row r="1929" spans="27:28" ht="12.75">
      <c r="AA1929" s="107"/>
      <c/>
    </row>
    <row r="1930" spans="27:28" ht="12.75">
      <c r="AA1930" s="107"/>
      <c/>
    </row>
    <row r="1931" spans="27:28" ht="12.75">
      <c r="AA1931" s="107"/>
      <c/>
    </row>
    <row r="1932" spans="27:28" ht="12.75">
      <c r="AA1932" s="107"/>
      <c/>
    </row>
    <row r="1933" spans="27:28" ht="12.75">
      <c r="AA1933" s="107"/>
      <c/>
    </row>
    <row r="1934" spans="27:28" ht="12.75">
      <c r="AA1934" s="107"/>
      <c/>
    </row>
    <row r="1935" spans="27:28" ht="12.75">
      <c r="AA1935" s="107"/>
      <c/>
    </row>
    <row r="1936" spans="27:28" ht="12.75">
      <c r="AA1936" s="107"/>
      <c/>
    </row>
    <row r="1937" spans="27:28" ht="12.75">
      <c r="AA1937" s="107"/>
      <c/>
    </row>
    <row r="1938" spans="27:28" ht="12.75">
      <c r="AA1938" s="107"/>
      <c/>
    </row>
    <row r="1939" spans="27:28" ht="12.75">
      <c r="AA1939" s="107"/>
      <c/>
    </row>
    <row r="1940" spans="27:28" ht="12.75">
      <c r="AA1940" s="107"/>
      <c/>
    </row>
    <row r="1941" spans="27:28" ht="12.75">
      <c r="AA1941" s="107"/>
      <c/>
    </row>
    <row r="1942" spans="27:28" ht="12.75">
      <c r="AA1942" s="107"/>
      <c/>
    </row>
    <row r="1943" spans="27:28" ht="12.75">
      <c r="AA1943" s="107"/>
      <c/>
    </row>
    <row r="1944" spans="27:28" ht="12.75">
      <c r="AA1944" s="107"/>
      <c/>
    </row>
    <row r="1945" spans="27:28" ht="12.75">
      <c r="AA1945" s="107"/>
      <c/>
    </row>
    <row r="1946" spans="27:28" ht="12.75">
      <c r="AA1946" s="107"/>
      <c/>
    </row>
    <row r="1947" spans="27:28" ht="12.75">
      <c r="AA1947" s="107"/>
      <c/>
    </row>
    <row r="1948" spans="27:28" ht="12.75">
      <c r="AA1948" s="107"/>
      <c/>
    </row>
    <row r="1949" spans="27:28" ht="12.75">
      <c r="AA1949" s="107"/>
      <c/>
    </row>
    <row r="1950" spans="27:28" ht="12.75">
      <c r="AA1950" s="107"/>
      <c/>
    </row>
    <row r="1951" spans="27:28" ht="12.75">
      <c r="AA1951" s="107"/>
      <c/>
    </row>
    <row r="1952" spans="27:28" ht="12.75">
      <c r="AA1952" s="107"/>
      <c/>
    </row>
    <row r="1953" spans="27:28" ht="12.75">
      <c r="AA1953" s="107"/>
      <c/>
    </row>
    <row r="1954" spans="27:28" ht="12.75">
      <c r="AA1954" s="107"/>
      <c/>
    </row>
    <row r="1955" spans="27:28" ht="12.75">
      <c r="AA1955" s="107"/>
      <c/>
    </row>
    <row r="1956" spans="27:28" ht="12.75">
      <c r="AA1956" s="107"/>
      <c/>
    </row>
    <row r="1957" spans="27:28" ht="12.75">
      <c r="AA1957" s="107"/>
      <c/>
    </row>
    <row r="1958" spans="27:28" ht="12.75">
      <c r="AA1958" s="107"/>
      <c/>
    </row>
    <row r="1959" spans="27:28" ht="12.75">
      <c r="AA1959" s="107"/>
      <c/>
    </row>
    <row r="1960" spans="27:28" ht="12.75">
      <c r="AA1960" s="107"/>
      <c/>
    </row>
    <row r="1961" spans="27:28" ht="12.75">
      <c r="AA1961" s="107"/>
      <c/>
    </row>
    <row r="1962" spans="27:28" ht="12.75">
      <c r="AA1962" s="107"/>
      <c/>
    </row>
    <row r="1963" spans="27:28" ht="12.75">
      <c r="AA1963" s="107"/>
      <c/>
    </row>
    <row r="1964" spans="27:28" ht="12.75">
      <c r="AA1964" s="107"/>
      <c/>
    </row>
    <row r="1965" spans="27:28" ht="12.75">
      <c r="AA1965" s="107"/>
      <c/>
    </row>
    <row r="1966" spans="27:28" ht="12.75">
      <c r="AA1966" s="107"/>
      <c/>
    </row>
    <row r="1967" spans="27:28" ht="12.75">
      <c r="AA1967" s="107"/>
      <c/>
    </row>
    <row r="1968" spans="27:28" ht="12.75">
      <c r="AA1968" s="107"/>
      <c/>
    </row>
    <row r="1969" spans="27:28" ht="12.75">
      <c r="AA1969" s="107"/>
      <c/>
    </row>
    <row r="1970" spans="27:28" ht="12.75">
      <c r="AA1970" s="107"/>
      <c/>
    </row>
    <row r="1971" spans="27:28" ht="12.75">
      <c r="AA1971" s="107"/>
      <c/>
    </row>
    <row r="1972" spans="27:28" ht="12.75">
      <c r="AA1972" s="107"/>
      <c/>
    </row>
    <row r="1973" spans="27:28" ht="12.75">
      <c r="AA1973" s="107"/>
      <c/>
    </row>
    <row r="1974" spans="27:28" ht="12.75">
      <c r="AA1974" s="107"/>
      <c/>
    </row>
    <row r="1975" spans="27:28" ht="12.75">
      <c r="AA1975" s="107"/>
      <c/>
    </row>
    <row r="1976" spans="27:28" ht="12.75">
      <c r="AA1976" s="107"/>
      <c/>
    </row>
    <row r="1977" spans="27:28" ht="12.75">
      <c r="AA1977" s="107"/>
      <c/>
    </row>
    <row r="1978" spans="27:28" ht="12.75">
      <c r="AA1978" s="107"/>
      <c/>
    </row>
    <row r="1979" spans="27:28" ht="12.75">
      <c r="AA1979" s="107"/>
      <c/>
    </row>
    <row r="1980" spans="27:28" ht="12.75">
      <c r="AA1980" s="107"/>
      <c/>
    </row>
    <row r="1981" spans="27:28" ht="12.75">
      <c r="AA1981" s="107"/>
      <c/>
    </row>
    <row r="1982" spans="27:28" ht="12.75">
      <c r="AA1982" s="107"/>
      <c/>
    </row>
    <row r="1983" spans="27:28" ht="12.75">
      <c r="AA1983" s="107"/>
      <c/>
    </row>
    <row r="1984" spans="27:28" ht="12.75">
      <c r="AA1984" s="107"/>
      <c/>
    </row>
    <row r="1985" spans="27:28" ht="12.75">
      <c r="AA1985" s="107"/>
      <c/>
    </row>
    <row r="1986" spans="27:28" ht="12.75">
      <c r="AA1986" s="107"/>
      <c/>
    </row>
    <row r="1987" spans="27:28" ht="12.75">
      <c r="AA1987" s="107"/>
      <c/>
    </row>
    <row r="1988" spans="27:28" ht="12.75">
      <c r="AA1988" s="107"/>
      <c/>
    </row>
    <row r="1989" spans="27:28" ht="12.75">
      <c r="AA1989" s="107"/>
      <c/>
    </row>
    <row r="1990" spans="27:28" ht="12.75">
      <c r="AA1990" s="107"/>
      <c/>
    </row>
    <row r="1991" spans="27:28" ht="12.75">
      <c r="AA1991" s="107"/>
      <c/>
    </row>
    <row r="1992" spans="27:28" ht="12.75">
      <c r="AA1992" s="107"/>
      <c/>
    </row>
    <row r="1993" spans="27:28" ht="12.75">
      <c r="AA1993" s="107"/>
      <c/>
    </row>
    <row r="1994" spans="27:28" ht="12.75">
      <c r="AA1994" s="107"/>
      <c/>
    </row>
    <row r="1995" spans="27:28" ht="12.75">
      <c r="AA1995" s="107"/>
      <c/>
    </row>
    <row r="1996" spans="27:28" ht="12.75">
      <c r="AA1996" s="107"/>
      <c/>
    </row>
    <row r="1997" spans="27:28" ht="12.75">
      <c r="AA1997" s="107"/>
      <c/>
    </row>
    <row r="1998" spans="27:28" ht="12.75">
      <c r="AA1998" s="107"/>
      <c/>
    </row>
    <row r="1999" spans="27:28" ht="12.75">
      <c r="AA1999" s="107"/>
      <c/>
    </row>
    <row r="2000" spans="27:28" ht="12.75">
      <c r="AA2000" s="107"/>
      <c/>
    </row>
    <row r="2001" spans="27:28" ht="12.75">
      <c r="AA2001" s="107"/>
      <c/>
    </row>
    <row r="2002" spans="27:28" ht="12.75">
      <c r="AA2002" s="107"/>
      <c/>
    </row>
    <row r="2003" spans="27:28" ht="12.75">
      <c r="AA2003" s="107"/>
      <c/>
    </row>
    <row r="2004" spans="27:28" ht="12.75">
      <c r="AA2004" s="107"/>
      <c/>
    </row>
    <row r="2005" spans="27:28" ht="12.75">
      <c r="AA2005" s="107"/>
      <c/>
    </row>
    <row r="2006" spans="27:28" ht="12.75">
      <c r="AA2006" s="107"/>
      <c/>
    </row>
    <row r="2007" spans="27:28" ht="12.75">
      <c r="AA2007" s="107"/>
      <c/>
    </row>
    <row r="2008" spans="27:28" ht="12.75">
      <c r="AA2008" s="107"/>
      <c/>
    </row>
    <row r="2009" spans="27:28" ht="12.75">
      <c r="AA2009" s="107"/>
      <c/>
    </row>
    <row r="2010" spans="27:28" ht="12.75">
      <c r="AA2010" s="107"/>
      <c/>
    </row>
    <row r="2011" spans="27:28" ht="12.75">
      <c r="AA2011" s="107"/>
      <c/>
    </row>
    <row r="2012" spans="27:28" ht="12.75">
      <c r="AA2012" s="107"/>
      <c/>
    </row>
    <row r="2013" spans="27:28" ht="12.75">
      <c r="AA2013" s="107"/>
      <c/>
    </row>
    <row r="2014" spans="27:28" ht="12.75">
      <c r="AA2014" s="107"/>
      <c/>
    </row>
    <row r="2015" spans="27:28" ht="12.75">
      <c r="AA2015" s="107"/>
      <c/>
    </row>
    <row r="2016" spans="27:28" ht="12.75">
      <c r="AA2016" s="107"/>
      <c/>
    </row>
    <row r="2017" spans="27:28" ht="12.75">
      <c r="AA2017" s="107"/>
      <c/>
    </row>
    <row r="2018" spans="27:28" ht="12.75">
      <c r="AA2018" s="107"/>
      <c/>
    </row>
    <row r="2019" spans="27:28" ht="12.75">
      <c r="AA2019" s="107"/>
      <c/>
    </row>
    <row r="2020" spans="27:28" ht="12.75">
      <c r="AA2020" s="107"/>
      <c/>
    </row>
    <row r="2021" spans="27:28" ht="12.75">
      <c r="AA2021" s="107"/>
      <c/>
    </row>
    <row r="2022" spans="27:28" ht="12.75">
      <c r="AA2022" s="107"/>
      <c/>
    </row>
    <row r="2023" spans="27:28" ht="12.75">
      <c r="AA2023" s="107"/>
      <c/>
    </row>
    <row r="2024" spans="27:28" ht="12.75">
      <c r="AA2024" s="107"/>
      <c/>
    </row>
    <row r="2025" spans="27:28" ht="12.75">
      <c r="AA2025" s="107"/>
      <c/>
    </row>
    <row r="2026" spans="27:28" ht="12.75">
      <c r="AA2026" s="107"/>
      <c/>
    </row>
    <row r="2027" spans="27:28" ht="12.75">
      <c r="AA2027" s="107"/>
      <c/>
    </row>
    <row r="2028" spans="27:28" ht="12.75">
      <c r="AA2028" s="107"/>
      <c/>
    </row>
    <row r="2029" spans="27:28" ht="12.75">
      <c r="AA2029" s="107"/>
      <c/>
    </row>
    <row r="2030" spans="27:28" ht="12.75">
      <c r="AA2030" s="107"/>
      <c/>
    </row>
    <row r="2031" spans="27:28" ht="12.75">
      <c r="AA2031" s="107"/>
      <c/>
    </row>
    <row r="2032" spans="27:28" ht="12.75">
      <c r="AA2032" s="107"/>
      <c/>
    </row>
    <row r="2033" spans="27:28" ht="12.75">
      <c r="AA2033" s="107"/>
      <c/>
    </row>
    <row r="2034" spans="27:28" ht="12.75">
      <c r="AA2034" s="107"/>
      <c/>
    </row>
    <row r="2035" spans="27:28" ht="12.75">
      <c r="AA2035" s="107"/>
      <c/>
    </row>
    <row r="2036" spans="27:28" ht="12.75">
      <c r="AA2036" s="107"/>
      <c/>
    </row>
    <row r="2037" spans="27:28" ht="12.75">
      <c r="AA2037" s="107"/>
      <c/>
    </row>
    <row r="2038" spans="27:28" ht="12.75">
      <c r="AA2038" s="107"/>
      <c/>
    </row>
    <row r="2039" spans="27:28" ht="12.75">
      <c r="AA2039" s="107"/>
      <c/>
    </row>
    <row r="2040" spans="27:28" ht="12.75">
      <c r="AA2040" s="107"/>
      <c/>
    </row>
    <row r="2041" spans="27:28" ht="12.75">
      <c r="AA2041" s="107"/>
      <c/>
    </row>
    <row r="2042" spans="27:28" ht="12.75">
      <c r="AA2042" s="107"/>
      <c/>
    </row>
    <row r="2043" spans="27:28" ht="12.75">
      <c r="AA2043" s="107"/>
      <c/>
    </row>
    <row r="2044" spans="27:28" ht="12.75">
      <c r="AA2044" s="107"/>
      <c/>
    </row>
    <row r="2045" spans="27:28" ht="12.75">
      <c r="AA2045" s="107"/>
      <c/>
    </row>
    <row r="2046" spans="27:28" ht="12.75">
      <c r="AA2046" s="107"/>
      <c/>
    </row>
    <row r="2047" spans="27:28" ht="12.75">
      <c r="AA2047" s="107"/>
      <c/>
    </row>
    <row r="2048" spans="27:28" ht="12.75">
      <c r="AA2048" s="107"/>
      <c/>
    </row>
    <row r="2049" spans="27:28" ht="12.75">
      <c r="AA2049" s="107"/>
      <c/>
    </row>
    <row r="2050" spans="27:28" ht="12.75">
      <c r="AA2050" s="107"/>
      <c/>
    </row>
    <row r="2051" spans="27:28" ht="12.75">
      <c r="AA2051" s="107"/>
      <c/>
    </row>
    <row r="2052" spans="27:28" ht="12.75">
      <c r="AA2052" s="107"/>
      <c/>
    </row>
    <row r="2053" spans="27:28" ht="12.75">
      <c r="AA2053" s="107"/>
      <c/>
    </row>
    <row r="2054" spans="27:28" ht="12.75">
      <c r="AA2054" s="107"/>
      <c/>
    </row>
    <row r="2055" spans="27:28" ht="12.75">
      <c r="AA2055" s="107"/>
      <c/>
    </row>
    <row r="2056" spans="27:28" ht="12.75">
      <c r="AA2056" s="107"/>
      <c/>
    </row>
    <row r="2057" spans="27:28" ht="12.75">
      <c r="AA2057" s="107"/>
      <c/>
    </row>
    <row r="2058" spans="27:28" ht="12.75">
      <c r="AA2058" s="107"/>
      <c/>
    </row>
    <row r="2059" spans="27:28" ht="12.75">
      <c r="AA2059" s="107"/>
      <c/>
    </row>
    <row r="2060" spans="27:28" ht="12.75">
      <c r="AA2060" s="107"/>
      <c/>
    </row>
    <row r="2061" spans="27:28" ht="12.75">
      <c r="AA2061" s="107"/>
      <c/>
    </row>
    <row r="2062" spans="27:28" ht="12.75">
      <c r="AA2062" s="107"/>
      <c/>
    </row>
    <row r="2063" spans="27:28" ht="12.75">
      <c r="AA2063" s="107"/>
      <c/>
    </row>
    <row r="2064" spans="27:28" ht="12.75">
      <c r="AA2064" s="107"/>
      <c/>
    </row>
    <row r="2065" spans="27:28" ht="12.75">
      <c r="AA2065" s="107"/>
      <c/>
    </row>
    <row r="2066" spans="27:28" ht="12.75">
      <c r="AA2066" s="107"/>
      <c/>
    </row>
    <row r="2067" spans="27:28" ht="12.75">
      <c r="AA2067" s="107"/>
      <c/>
    </row>
    <row r="2068" spans="27:28" ht="12.75">
      <c r="AA2068" s="107"/>
      <c/>
    </row>
    <row r="2069" spans="27:28" ht="12.75">
      <c r="AA2069" s="107"/>
      <c/>
    </row>
    <row r="2070" spans="27:28" ht="12.75">
      <c r="AA2070" s="107"/>
      <c/>
    </row>
    <row r="2071" spans="27:28" ht="12.75">
      <c r="AA2071" s="107"/>
      <c/>
    </row>
    <row r="2072" spans="27:28" ht="12.75">
      <c r="AA2072" s="107"/>
      <c/>
    </row>
    <row r="2073" spans="27:28" ht="12.75">
      <c r="AA2073" s="107"/>
      <c/>
    </row>
    <row r="2074" spans="27:28" ht="12.75">
      <c r="AA2074" s="107"/>
      <c/>
    </row>
    <row r="2075" spans="27:28" ht="12.75">
      <c r="AA2075" s="107"/>
      <c/>
    </row>
    <row r="2076" spans="27:28" ht="12.75">
      <c r="AA2076" s="107"/>
      <c/>
    </row>
    <row r="2077" spans="27:28" ht="12.75">
      <c r="AA2077" s="107"/>
      <c/>
    </row>
    <row r="2078" spans="27:28" ht="12.75">
      <c r="AA2078" s="107"/>
      <c/>
    </row>
    <row r="2079" spans="27:28" ht="12.75">
      <c r="AA2079" s="107"/>
      <c/>
    </row>
    <row r="2080" spans="27:28" ht="12.75">
      <c r="AA2080" s="107"/>
      <c/>
    </row>
    <row r="2081" spans="27:28" ht="12.75">
      <c r="AA2081" s="107"/>
      <c/>
    </row>
    <row r="2082" spans="27:28" ht="12.75">
      <c r="AA2082" s="107"/>
      <c/>
    </row>
    <row r="2083" spans="27:28" ht="12.75">
      <c r="AA2083" s="107"/>
      <c/>
    </row>
    <row r="2084" spans="27:28" ht="12.75">
      <c r="AA2084" s="107"/>
      <c/>
    </row>
    <row r="2085" spans="27:28" ht="12.75">
      <c r="AA2085" s="107"/>
      <c/>
    </row>
    <row r="2086" spans="27:28" ht="12.75">
      <c r="AA2086" s="107"/>
      <c/>
    </row>
    <row r="2087" spans="27:28" ht="12.75">
      <c r="AA2087" s="107"/>
      <c/>
    </row>
    <row r="2088" spans="27:28" ht="12.75">
      <c r="AA2088" s="107"/>
      <c/>
    </row>
    <row r="2089" spans="27:28" ht="12.75">
      <c r="AA2089" s="107"/>
      <c/>
    </row>
    <row r="2090" spans="27:28" ht="12.75">
      <c r="AA2090" s="107"/>
      <c/>
    </row>
    <row r="2091" spans="27:28" ht="12.75">
      <c r="AA2091" s="107"/>
      <c/>
    </row>
    <row r="2092" spans="27:28" ht="12.75">
      <c r="AA2092" s="107"/>
      <c/>
    </row>
    <row r="2093" spans="27:28" ht="12.75">
      <c r="AA2093" s="107"/>
      <c/>
    </row>
    <row r="2094" spans="27:28" ht="12.75">
      <c r="AA2094" s="107"/>
      <c/>
    </row>
    <row r="2095" spans="27:28" ht="12.75">
      <c r="AA2095" s="107"/>
      <c/>
    </row>
    <row r="2096" spans="27:28" ht="12.75">
      <c r="AA2096" s="107"/>
      <c/>
    </row>
    <row r="2097" spans="27:28" ht="12.75">
      <c r="AA2097" s="107"/>
      <c/>
    </row>
    <row r="2098" spans="27:28" ht="12.75">
      <c r="AA2098" s="107"/>
      <c/>
    </row>
    <row r="2099" spans="27:28" ht="12.75">
      <c r="AA2099" s="107"/>
      <c/>
    </row>
    <row r="2100" spans="27:28" ht="12.75">
      <c r="AA2100" s="107"/>
      <c/>
    </row>
    <row r="2101" spans="27:28" ht="12.75">
      <c r="AA2101" s="107"/>
      <c/>
    </row>
    <row r="2102" spans="27:28" ht="12.75">
      <c r="AA2102" s="107"/>
      <c/>
    </row>
    <row r="2103" spans="27:28" ht="12.75">
      <c r="AA2103" s="107"/>
      <c/>
    </row>
    <row r="2104" spans="27:28" ht="12.75">
      <c r="AA2104" s="107"/>
      <c/>
    </row>
    <row r="2105" spans="27:28" ht="12.75">
      <c r="AA2105" s="107"/>
      <c/>
    </row>
    <row r="2106" spans="27:28" ht="12.75">
      <c r="AA2106" s="107"/>
      <c/>
    </row>
    <row r="2107" spans="27:28" ht="12.75">
      <c r="AA2107" s="107"/>
      <c/>
    </row>
    <row r="2108" spans="27:28" ht="12.75">
      <c r="AA2108" s="107"/>
      <c/>
    </row>
    <row r="2109" spans="27:28" ht="12.75">
      <c r="AA2109" s="107"/>
      <c/>
    </row>
    <row r="2110" spans="27:28" ht="12.75">
      <c r="AA2110" s="107"/>
      <c/>
    </row>
    <row r="2111" spans="27:28" ht="12.75">
      <c r="AA2111" s="107"/>
      <c/>
    </row>
    <row r="2112" spans="27:28" ht="12.75">
      <c r="AA2112" s="107"/>
      <c/>
    </row>
    <row r="2113" spans="27:28" ht="12.75">
      <c r="AA2113" s="107"/>
      <c/>
    </row>
    <row r="2114" spans="27:28" ht="12.75">
      <c r="AA2114" s="107"/>
      <c/>
    </row>
    <row r="2115" spans="27:28" ht="12.75">
      <c r="AA2115" s="107"/>
      <c/>
    </row>
    <row r="2116" spans="27:28" ht="12.75">
      <c r="AA2116" s="107"/>
      <c/>
    </row>
    <row r="2117" spans="27:28" ht="12.75">
      <c r="AA2117" s="107"/>
      <c/>
    </row>
    <row r="2118" spans="27:28" ht="12.75">
      <c r="AA2118" s="107"/>
      <c/>
    </row>
    <row r="2119" spans="27:28" ht="12.75">
      <c r="AA2119" s="107"/>
      <c/>
    </row>
    <row r="2120" spans="27:28" ht="12.75">
      <c r="AA2120" s="107"/>
      <c/>
    </row>
    <row r="2121" spans="27:28" ht="12.75">
      <c r="AA2121" s="107"/>
      <c/>
    </row>
    <row r="2122" spans="27:28" ht="12.75">
      <c r="AA2122" s="107"/>
      <c/>
    </row>
    <row r="2123" spans="27:28" ht="12.75">
      <c r="AA2123" s="107"/>
      <c/>
    </row>
    <row r="2124" spans="27:28" ht="12.75">
      <c r="AA2124" s="107"/>
      <c/>
    </row>
    <row r="2125" spans="27:28" ht="12.75">
      <c r="AA2125" s="107"/>
      <c/>
    </row>
    <row r="2126" spans="27:28" ht="12.75">
      <c r="AA2126" s="107"/>
      <c/>
    </row>
    <row r="2127" spans="27:28" ht="12.75">
      <c r="AA2127" s="107"/>
      <c/>
    </row>
    <row r="2128" spans="27:28" ht="12.75">
      <c r="AA2128" s="107"/>
      <c/>
    </row>
    <row r="2129" spans="27:28" ht="12.75">
      <c r="AA2129" s="107"/>
      <c/>
    </row>
    <row r="2130" spans="27:28" ht="12.75">
      <c r="AA2130" s="107"/>
      <c/>
    </row>
    <row r="2131" spans="27:28" ht="12.75">
      <c r="AA2131" s="107"/>
      <c/>
    </row>
    <row r="2132" spans="27:28" ht="12.75">
      <c r="AA2132" s="107"/>
      <c/>
    </row>
    <row r="2133" spans="27:28" ht="12.75">
      <c r="AA2133" s="107"/>
      <c/>
    </row>
    <row r="2134" spans="27:28" ht="12.75">
      <c r="AA2134" s="107"/>
      <c/>
    </row>
    <row r="2135" spans="27:28" ht="12.75">
      <c r="AA2135" s="107"/>
      <c/>
    </row>
    <row r="2136" spans="27:28" ht="12.75">
      <c r="AA2136" s="107"/>
      <c/>
    </row>
    <row r="2137" spans="27:28" ht="12.75">
      <c r="AA2137" s="107"/>
      <c/>
    </row>
    <row r="2138" spans="27:28" ht="12.75">
      <c r="AA2138" s="107"/>
      <c/>
    </row>
    <row r="2139" spans="27:28" ht="12.75">
      <c r="AA2139" s="107"/>
      <c/>
    </row>
    <row r="2140" spans="27:28" ht="12.75">
      <c r="AA2140" s="107"/>
      <c/>
    </row>
    <row r="2141" spans="27:28" ht="12.75">
      <c r="AA2141" s="107"/>
      <c/>
    </row>
    <row r="2142" spans="27:28" ht="12.75">
      <c r="AA2142" s="107"/>
      <c/>
    </row>
    <row r="2143" spans="27:28" ht="12.75">
      <c r="AA2143" s="107"/>
      <c/>
    </row>
    <row r="2144" spans="27:28" ht="12.75">
      <c r="AA2144" s="107"/>
      <c/>
    </row>
    <row r="2145" spans="27:28" ht="12.75">
      <c r="AA2145" s="107"/>
      <c/>
    </row>
    <row r="2146" spans="27:28" ht="12.75">
      <c r="AA2146" s="107"/>
      <c/>
    </row>
    <row r="2147" spans="27:28" ht="12.75">
      <c r="AA2147" s="107"/>
      <c/>
    </row>
    <row r="2148" spans="27:28" ht="12.75">
      <c r="AA2148" s="107"/>
      <c/>
    </row>
    <row r="2149" spans="27:28" ht="12.75">
      <c r="AA2149" s="107"/>
      <c/>
    </row>
    <row r="2150" spans="27:28" ht="12.75">
      <c r="AA2150" s="107"/>
      <c/>
    </row>
    <row r="2151" spans="27:28" ht="12.75">
      <c r="AA2151" s="107"/>
      <c/>
    </row>
    <row r="2152" spans="27:28" ht="12.75">
      <c r="AA2152" s="107"/>
      <c/>
    </row>
    <row r="2153" spans="27:28" ht="12.75">
      <c r="AA2153" s="107"/>
      <c/>
    </row>
    <row r="2154" spans="27:28" ht="12.75">
      <c r="AA2154" s="107"/>
      <c/>
    </row>
    <row r="2155" spans="27:28" ht="12.75">
      <c r="AA2155" s="107"/>
      <c/>
    </row>
    <row r="2156" spans="27:28" ht="12.75">
      <c r="AA2156" s="107"/>
      <c/>
    </row>
    <row r="2157" spans="27:28" ht="12.75">
      <c r="AA2157" s="107"/>
      <c/>
    </row>
    <row r="2158" spans="27:28" ht="12.75">
      <c r="AA2158" s="107"/>
      <c/>
    </row>
    <row r="2159" spans="27:28" ht="12.75">
      <c r="AA2159" s="107"/>
      <c/>
    </row>
    <row r="2160" spans="27:28" ht="12.75">
      <c r="AA2160" s="107"/>
      <c/>
    </row>
    <row r="2161" spans="27:28" ht="12.75">
      <c r="AA2161" s="107"/>
      <c/>
    </row>
    <row r="2162" spans="27:28" ht="12.75">
      <c r="AA2162" s="107"/>
      <c/>
    </row>
    <row r="2163" spans="27:28" ht="12.75">
      <c r="AA2163" s="107"/>
      <c/>
    </row>
    <row r="2164" spans="27:28" ht="12.75">
      <c r="AA2164" s="107"/>
      <c/>
    </row>
    <row r="2165" spans="27:28" ht="12.75">
      <c r="AA2165" s="107"/>
      <c/>
    </row>
    <row r="2166" spans="27:28" ht="12.75">
      <c r="AA2166" s="107"/>
      <c/>
    </row>
    <row r="2167" spans="27:28" ht="12.75">
      <c r="AA2167" s="107"/>
      <c/>
    </row>
    <row r="2168" spans="27:28" ht="12.75">
      <c r="AA2168" s="107"/>
      <c/>
    </row>
    <row r="2169" spans="27:28" ht="12.75">
      <c r="AA2169" s="107"/>
      <c/>
    </row>
    <row r="2170" spans="27:28" ht="12.75">
      <c r="AA2170" s="107"/>
      <c/>
    </row>
    <row r="2171" spans="27:28" ht="12.75">
      <c r="AA2171" s="107"/>
      <c/>
    </row>
    <row r="2172" spans="27:28" ht="12.75">
      <c r="AA2172" s="107"/>
      <c/>
    </row>
    <row r="2173" spans="27:28" ht="12.75">
      <c r="AA2173" s="107"/>
      <c/>
    </row>
    <row r="2174" spans="27:28" ht="12.75">
      <c r="AA2174" s="107"/>
      <c/>
    </row>
    <row r="2175" spans="27:28" ht="12.75">
      <c r="AA2175" s="107"/>
      <c/>
    </row>
    <row r="2176" spans="27:28" ht="12.75">
      <c r="AA2176" s="107"/>
      <c/>
    </row>
    <row r="2177" spans="27:28" ht="12.75">
      <c r="AA2177" s="107"/>
      <c/>
    </row>
    <row r="2178" spans="27:28" ht="12.75">
      <c r="AA2178" s="107"/>
      <c/>
    </row>
    <row r="2179" spans="27:28" ht="12.75">
      <c r="AA2179" s="107"/>
      <c/>
    </row>
    <row r="2180" spans="27:28" ht="12.75">
      <c r="AA2180" s="107"/>
      <c/>
    </row>
    <row r="2181" spans="27:28" ht="12.75">
      <c r="AA2181" s="107"/>
      <c/>
    </row>
    <row r="2182" spans="27:28" ht="12.75">
      <c r="AA2182" s="107"/>
      <c/>
    </row>
    <row r="2183" spans="27:28" ht="12.75">
      <c r="AA2183" s="107"/>
      <c/>
    </row>
    <row r="2184" spans="27:28" ht="12.75">
      <c r="AA2184" s="107"/>
      <c/>
    </row>
    <row r="2185" spans="27:28" ht="12.75">
      <c r="AA2185" s="107"/>
      <c/>
    </row>
    <row r="2186" spans="27:28" ht="12.75">
      <c r="AA2186" s="107"/>
      <c/>
    </row>
    <row r="2187" spans="27:28" ht="12.75">
      <c r="AA2187" s="107"/>
      <c/>
    </row>
    <row r="2188" spans="27:28" ht="12.75">
      <c r="AA2188" s="107"/>
      <c/>
    </row>
    <row r="2189" spans="27:28" ht="12.75">
      <c r="AA2189" s="107"/>
      <c/>
    </row>
    <row r="2190" spans="27:28" ht="12.75">
      <c r="AA2190" s="107"/>
      <c/>
    </row>
    <row r="2191" spans="27:28" ht="12.75">
      <c r="AA2191" s="107"/>
      <c/>
    </row>
    <row r="2192" spans="27:28" ht="12.75">
      <c r="AA2192" s="107"/>
      <c/>
    </row>
    <row r="2193" spans="27:28" ht="12.75">
      <c r="AA2193" s="107"/>
      <c/>
    </row>
    <row r="2194" spans="27:28" ht="12.75">
      <c r="AA2194" s="107"/>
      <c/>
    </row>
    <row r="2195" spans="27:28" ht="12.75">
      <c r="AA2195" s="107"/>
      <c/>
    </row>
    <row r="2196" spans="27:28" ht="12.75">
      <c r="AA2196" s="107"/>
      <c/>
    </row>
    <row r="2197" spans="27:28" ht="12.75">
      <c r="AA2197" s="107"/>
      <c/>
    </row>
    <row r="2198" spans="27:28" ht="12.75">
      <c r="AA2198" s="107"/>
      <c/>
    </row>
    <row r="2199" spans="27:28" ht="12.75">
      <c r="AA2199" s="107"/>
      <c/>
    </row>
    <row r="2200" spans="27:28" ht="12.75">
      <c r="AA2200" s="107"/>
      <c/>
    </row>
    <row r="2201" spans="27:28" ht="12.75">
      <c r="AA2201" s="107"/>
      <c/>
    </row>
    <row r="2202" spans="27:28" ht="12.75">
      <c r="AA2202" s="107"/>
      <c/>
    </row>
    <row r="2203" spans="27:28" ht="12.75">
      <c r="AA2203" s="107"/>
      <c/>
    </row>
    <row r="2204" spans="27:28" ht="12.75">
      <c r="AA2204" s="107"/>
      <c/>
    </row>
    <row r="2205" spans="27:28" ht="12.75">
      <c r="AA2205" s="107"/>
      <c/>
    </row>
    <row r="2206" spans="27:28" ht="12.75">
      <c r="AA2206" s="107"/>
      <c/>
    </row>
    <row r="2207" spans="27:28" ht="12.75">
      <c r="AA2207" s="107"/>
      <c/>
    </row>
    <row r="2208" spans="27:28" ht="12.75">
      <c r="AA2208" s="107"/>
      <c/>
    </row>
    <row r="2209" spans="27:28" ht="12.75">
      <c r="AA2209" s="107"/>
      <c/>
    </row>
    <row r="2210" spans="27:28" ht="12.75">
      <c r="AA2210" s="107"/>
      <c/>
    </row>
    <row r="2211" spans="27:28" ht="12.75">
      <c r="AA2211" s="107"/>
      <c/>
    </row>
    <row r="2212" spans="27:28" ht="12.75">
      <c r="AA2212" s="107"/>
      <c/>
    </row>
    <row r="2213" spans="27:28" ht="12.75">
      <c r="AA2213" s="107"/>
      <c/>
    </row>
    <row r="2214" spans="27:28" ht="12.75">
      <c r="AA2214" s="107"/>
      <c/>
    </row>
    <row r="2215" spans="27:28" ht="12.75">
      <c r="AA2215" s="107"/>
      <c/>
    </row>
    <row r="2216" spans="27:28" ht="12.75">
      <c r="AA2216" s="107"/>
      <c/>
    </row>
    <row r="2217" spans="27:28" ht="12.75">
      <c r="AA2217" s="107"/>
      <c/>
    </row>
    <row r="2218" spans="27:28" ht="12.75">
      <c r="AA2218" s="107"/>
      <c/>
    </row>
    <row r="2219" spans="27:28" ht="12.75">
      <c r="AA2219" s="107"/>
      <c/>
    </row>
    <row r="2220" spans="27:28" ht="12.75">
      <c r="AA2220" s="107"/>
      <c/>
    </row>
    <row r="2221" spans="27:28" ht="12.75">
      <c r="AA2221" s="107"/>
      <c/>
    </row>
    <row r="2222" spans="27:28" ht="12.75">
      <c r="AA2222" s="107"/>
      <c/>
    </row>
    <row r="2223" spans="27:28" ht="12.75">
      <c r="AA2223" s="107"/>
      <c/>
    </row>
    <row r="2224" spans="27:28" ht="12.75">
      <c r="AA2224" s="107"/>
      <c/>
    </row>
    <row r="2225" spans="27:28" ht="12.75">
      <c r="AA2225" s="107"/>
      <c/>
    </row>
    <row r="2226" spans="27:28" ht="12.75">
      <c r="AA2226" s="107"/>
      <c/>
    </row>
    <row r="2227" spans="27:28" ht="12.75">
      <c r="AA2227" s="107"/>
      <c/>
    </row>
    <row r="2228" spans="27:28" ht="12.75">
      <c r="AA2228" s="107"/>
      <c/>
    </row>
    <row r="2229" spans="27:28" ht="12.75">
      <c r="AA2229" s="107"/>
      <c/>
    </row>
    <row r="2230" spans="27:28" ht="12.75">
      <c r="AA2230" s="107"/>
      <c/>
    </row>
    <row r="2231" spans="27:28" ht="12.75">
      <c r="AA2231" s="107"/>
      <c/>
    </row>
    <row r="2232" spans="27:28" ht="12.75">
      <c r="AA2232" s="107"/>
      <c/>
    </row>
    <row r="2233" spans="27:28" ht="12.75">
      <c r="AA2233" s="107"/>
      <c/>
    </row>
    <row r="2234" spans="27:28" ht="12.75">
      <c r="AA2234" s="107"/>
      <c/>
    </row>
    <row r="2235" spans="27:28" ht="12.75">
      <c r="AA2235" s="107"/>
      <c/>
    </row>
    <row r="2236" spans="27:28" ht="12.75">
      <c r="AA2236" s="107"/>
      <c/>
    </row>
    <row r="2237" spans="27:28" ht="12.75">
      <c r="AA2237" s="107"/>
      <c/>
    </row>
    <row r="2238" spans="27:28" ht="12.75">
      <c r="AA2238" s="107"/>
      <c/>
    </row>
    <row r="2239" spans="27:28" ht="12.75">
      <c r="AA2239" s="107"/>
      <c/>
    </row>
    <row r="2240" spans="27:28" ht="12.75">
      <c r="AA2240" s="107"/>
      <c/>
    </row>
    <row r="2241" spans="27:28" ht="12.75">
      <c r="AA2241" s="107"/>
      <c/>
    </row>
    <row r="2242" spans="27:28" ht="12.75">
      <c r="AA2242" s="107"/>
      <c/>
    </row>
    <row r="2243" spans="27:28" ht="12.75">
      <c r="AA2243" s="107"/>
      <c/>
    </row>
    <row r="2244" spans="27:28" ht="12.75">
      <c r="AA2244" s="107"/>
      <c/>
    </row>
    <row r="2245" spans="27:28" ht="12.75">
      <c r="AA2245" s="107"/>
      <c/>
    </row>
    <row r="2246" spans="27:28" ht="12.75">
      <c r="AA2246" s="107"/>
      <c/>
    </row>
    <row r="2247" spans="27:28" ht="12.75">
      <c r="AA2247" s="107"/>
      <c/>
    </row>
    <row r="2248" spans="27:28" ht="12.75">
      <c r="AA2248" s="107"/>
      <c/>
    </row>
    <row r="2249" spans="27:28" ht="12.75">
      <c r="AA2249" s="107"/>
      <c/>
    </row>
    <row r="2250" spans="27:28" ht="12.75">
      <c r="AA2250" s="107"/>
      <c/>
    </row>
    <row r="2251" spans="27:28" ht="12.75">
      <c r="AA2251" s="107"/>
      <c/>
    </row>
    <row r="2252" spans="27:28" ht="12.75">
      <c r="AA2252" s="107"/>
      <c/>
    </row>
    <row r="2253" spans="27:28" ht="12.75">
      <c r="AA2253" s="107"/>
      <c/>
    </row>
    <row r="2254" spans="27:28" ht="12.75">
      <c r="AA2254" s="107"/>
      <c/>
    </row>
    <row r="2255" spans="27:28" ht="12.75">
      <c r="AA2255" s="107"/>
      <c/>
    </row>
    <row r="2256" spans="27:28" ht="12.75">
      <c r="AA2256" s="107"/>
      <c/>
    </row>
    <row r="2257" spans="27:28" ht="12.75">
      <c r="AA2257" s="107"/>
      <c/>
    </row>
    <row r="2258" spans="27:28" ht="12.75">
      <c r="AA2258" s="107"/>
      <c/>
    </row>
    <row r="2259" spans="27:28" ht="12.75">
      <c r="AA2259" s="107"/>
      <c/>
    </row>
    <row r="2260" spans="27:28" ht="12.75">
      <c r="AA2260" s="107"/>
      <c/>
    </row>
    <row r="2261" spans="27:28" ht="12.75">
      <c r="AA2261" s="107"/>
      <c/>
    </row>
    <row r="2262" spans="27:28" ht="12.75">
      <c r="AA2262" s="107"/>
      <c/>
    </row>
    <row r="2263" spans="27:28" ht="12.75">
      <c r="AA2263" s="107"/>
      <c/>
    </row>
    <row r="2264" spans="27:28" ht="12.75">
      <c r="AA2264" s="107"/>
      <c/>
    </row>
    <row r="2265" spans="27:28" ht="12.75">
      <c r="AA2265" s="107"/>
      <c/>
    </row>
    <row r="2266" spans="27:28" ht="12.75">
      <c r="AA2266" s="107"/>
      <c/>
    </row>
    <row r="2267" spans="27:28" ht="12.75">
      <c r="AA2267" s="107"/>
      <c/>
    </row>
    <row r="2268" spans="27:28" ht="12.75">
      <c r="AA2268" s="107"/>
      <c/>
    </row>
    <row r="2269" spans="27:28" ht="12.75">
      <c r="AA2269" s="107"/>
      <c/>
    </row>
    <row r="2270" spans="27:28" ht="12.75">
      <c r="AA2270" s="107"/>
      <c/>
    </row>
    <row r="2271" spans="27:28" ht="12.75">
      <c r="AA2271" s="107"/>
      <c/>
    </row>
    <row r="2272" spans="27:28" ht="12.75">
      <c r="AA2272" s="107"/>
      <c/>
    </row>
    <row r="2273" spans="27:28" ht="12.75">
      <c r="AA2273" s="107"/>
      <c/>
    </row>
    <row r="2274" spans="27:28" ht="12.75">
      <c r="AA2274" s="107"/>
      <c/>
    </row>
    <row r="2275" spans="27:28" ht="12.75">
      <c r="AA2275" s="107"/>
      <c/>
    </row>
    <row r="2276" spans="27:28" ht="12.75">
      <c r="AA2276" s="107"/>
      <c/>
    </row>
    <row r="2277" spans="27:28" ht="12.75">
      <c r="AA2277" s="107"/>
      <c/>
    </row>
    <row r="2278" spans="27:28" ht="12.75">
      <c r="AA2278" s="107"/>
      <c/>
    </row>
    <row r="2279" spans="27:28" ht="12.75">
      <c r="AA2279" s="107"/>
      <c/>
    </row>
    <row r="2280" spans="27:28" ht="12.75">
      <c r="AA2280" s="107"/>
      <c/>
    </row>
    <row r="2281" spans="27:28" ht="12.75">
      <c r="AA2281" s="107"/>
      <c/>
    </row>
    <row r="2282" spans="27:28" ht="12.75">
      <c r="AA2282" s="107"/>
      <c/>
    </row>
    <row r="2283" spans="27:28" ht="12.75">
      <c r="AA2283" s="107"/>
      <c/>
    </row>
    <row r="2284" spans="27:28" ht="12.75">
      <c r="AA2284" s="107"/>
      <c/>
    </row>
    <row r="2285" spans="27:28" ht="12.75">
      <c r="AA2285" s="107"/>
      <c/>
    </row>
    <row r="2286" spans="27:28" ht="12.75">
      <c r="AA2286" s="107"/>
      <c/>
    </row>
    <row r="2287" spans="27:28" ht="12.75">
      <c r="AA2287" s="107"/>
      <c/>
    </row>
    <row r="2288" spans="27:28" ht="12.75">
      <c r="AA2288" s="107"/>
      <c/>
    </row>
    <row r="2289" spans="27:28" ht="12.75">
      <c r="AA2289" s="107"/>
      <c/>
    </row>
    <row r="2290" spans="27:28" ht="12.75">
      <c r="AA2290" s="107"/>
      <c/>
    </row>
    <row r="2291" spans="27:28" ht="12.75">
      <c r="AA2291" s="107"/>
      <c/>
    </row>
    <row r="2292" spans="27:28" ht="12.75">
      <c r="AA2292" s="107"/>
      <c/>
    </row>
    <row r="2293" spans="27:28" ht="12.75">
      <c r="AA2293" s="107"/>
      <c/>
    </row>
    <row r="2294" spans="27:28" ht="12.75">
      <c r="AA2294" s="107"/>
      <c/>
    </row>
    <row r="2295" spans="27:28" ht="12.75">
      <c r="AA2295" s="107"/>
      <c/>
    </row>
    <row r="2296" spans="27:28" ht="12.75">
      <c r="AA2296" s="107"/>
      <c/>
    </row>
    <row r="2297" spans="27:28" ht="12.75">
      <c r="AA2297" s="107"/>
      <c/>
    </row>
    <row r="2298" spans="27:28" ht="12.75">
      <c r="AA2298" s="107"/>
      <c/>
    </row>
    <row r="2299" spans="27:28" ht="12.75">
      <c r="AA2299" s="107"/>
      <c/>
    </row>
    <row r="2300" spans="27:28" ht="12.75">
      <c r="AA2300" s="107"/>
      <c/>
    </row>
    <row r="2301" spans="27:28" ht="12.75">
      <c r="AA2301" s="107"/>
      <c/>
    </row>
    <row r="2302" spans="27:28" ht="12.75">
      <c r="AA2302" s="107"/>
      <c/>
    </row>
    <row r="2303" spans="27:28" ht="12.75">
      <c r="AA2303" s="107"/>
      <c/>
    </row>
    <row r="2304" spans="27:28" ht="12.75">
      <c r="AA2304" s="107"/>
      <c/>
    </row>
    <row r="2305" spans="27:28" ht="12.75">
      <c r="AA2305" s="107"/>
      <c/>
    </row>
    <row r="2306" spans="27:28" ht="12.75">
      <c r="AA2306" s="107"/>
      <c/>
    </row>
    <row r="2307" spans="27:28" ht="12.75">
      <c r="AA2307" s="107"/>
      <c/>
    </row>
    <row r="2308" spans="27:28" ht="12.75">
      <c r="AA2308" s="107"/>
      <c/>
    </row>
    <row r="2309" spans="27:28" ht="12.75">
      <c r="AA2309" s="107"/>
      <c/>
    </row>
    <row r="2310" spans="27:28" ht="12.75">
      <c r="AA2310" s="107"/>
      <c/>
    </row>
    <row r="2311" spans="27:28" ht="12.75">
      <c r="AA2311" s="107"/>
      <c/>
    </row>
    <row r="2312" spans="27:28" ht="12.75">
      <c r="AA2312" s="107"/>
      <c/>
    </row>
    <row r="2313" spans="27:28" ht="12.75">
      <c r="AA2313" s="107"/>
      <c/>
    </row>
    <row r="2314" spans="27:28" ht="12.75">
      <c r="AA2314" s="107"/>
      <c/>
    </row>
    <row r="2315" spans="27:28" ht="12.75">
      <c r="AA2315" s="107"/>
      <c/>
    </row>
    <row r="2316" spans="27:28" ht="12.75">
      <c r="AA2316" s="107"/>
      <c/>
    </row>
    <row r="2317" spans="27:28" ht="12.75">
      <c r="AA2317" s="107"/>
      <c/>
    </row>
    <row r="2318" spans="27:28" ht="12.75">
      <c r="AA2318" s="107"/>
      <c/>
    </row>
    <row r="2319" spans="27:28" ht="12.75">
      <c r="AA2319" s="107"/>
      <c/>
    </row>
    <row r="2320" spans="27:28" ht="12.75">
      <c r="AA2320" s="107"/>
      <c/>
    </row>
    <row r="2321" spans="27:28" ht="12.75">
      <c r="AA2321" s="107"/>
      <c/>
    </row>
    <row r="2322" spans="27:28" ht="12.75">
      <c r="AA2322" s="107"/>
      <c/>
    </row>
    <row r="2323" spans="27:28" ht="12.75">
      <c r="AA2323" s="107"/>
      <c/>
    </row>
    <row r="2324" spans="27:28" ht="12.75">
      <c r="AA2324" s="107"/>
      <c/>
    </row>
    <row r="2325" spans="27:28" ht="12.75">
      <c r="AA2325" s="107"/>
      <c/>
    </row>
    <row r="2326" spans="27:28" ht="12.75">
      <c r="AA2326" s="107"/>
      <c/>
    </row>
    <row r="2327" spans="27:28" ht="12.75">
      <c r="AA2327" s="107"/>
      <c/>
    </row>
    <row r="2328" spans="27:28" ht="12.75">
      <c r="AA2328" s="107"/>
      <c/>
    </row>
    <row r="2329" spans="27:28" ht="12.75">
      <c r="AA2329" s="107"/>
      <c/>
    </row>
    <row r="2330" spans="27:28" ht="12.75">
      <c r="AA2330" s="107"/>
      <c/>
    </row>
    <row r="2331" spans="27:28" ht="12.75">
      <c r="AA2331" s="107"/>
      <c/>
    </row>
    <row r="2332" spans="27:28" ht="12.75">
      <c r="AA2332" s="107"/>
      <c/>
    </row>
    <row r="2333" spans="27:28" ht="12.75">
      <c r="AA2333" s="107"/>
      <c/>
    </row>
    <row r="2334" spans="27:28" ht="12.75">
      <c r="AA2334" s="107"/>
      <c/>
    </row>
    <row r="2335" spans="27:28" ht="12.75">
      <c r="AA2335" s="107"/>
      <c/>
    </row>
    <row r="2336" spans="27:28" ht="12.75">
      <c r="AA2336" s="107"/>
      <c/>
    </row>
    <row r="2337" spans="27:28" ht="12.75">
      <c r="AA2337" s="107"/>
      <c/>
    </row>
    <row r="2338" spans="27:28" ht="12.75">
      <c r="AA2338" s="107"/>
      <c/>
    </row>
    <row r="2339" spans="27:28" ht="12.75">
      <c r="AA2339" s="107"/>
      <c/>
    </row>
    <row r="2340" spans="27:28" ht="12.75">
      <c r="AA2340" s="107"/>
      <c/>
    </row>
    <row r="2341" spans="27:28" ht="12.75">
      <c r="AA2341" s="107"/>
      <c/>
    </row>
    <row r="2342" spans="27:28" ht="12.75">
      <c r="AA2342" s="107"/>
      <c/>
    </row>
    <row r="2343" spans="27:28" ht="12.75">
      <c r="AA2343" s="107"/>
      <c/>
    </row>
    <row r="2344" spans="27:28" ht="12.75">
      <c r="AA2344" s="107"/>
      <c/>
    </row>
    <row r="2345" spans="27:28" ht="12.75">
      <c r="AA2345" s="107"/>
      <c/>
    </row>
    <row r="2346" spans="27:28" ht="12.75">
      <c r="AA2346" s="107"/>
      <c/>
    </row>
    <row r="2347" spans="27:28" ht="12.75">
      <c r="AA2347" s="107"/>
      <c/>
    </row>
    <row r="2348" spans="27:28" ht="12.75">
      <c r="AA2348" s="107"/>
      <c/>
    </row>
    <row r="2349" spans="27:28" ht="12.75">
      <c r="AA2349" s="107"/>
      <c/>
    </row>
    <row r="2350" spans="27:28" ht="12.75">
      <c r="AA2350" s="107"/>
      <c/>
    </row>
    <row r="2351" spans="27:28" ht="12.75">
      <c r="AA2351" s="107"/>
      <c/>
    </row>
    <row r="2352" spans="27:28" ht="12.75">
      <c r="AA2352" s="107"/>
      <c/>
    </row>
    <row r="2353" spans="27:28" ht="12.75">
      <c r="AA2353" s="107"/>
      <c/>
    </row>
    <row r="2354" spans="27:28" ht="12.75">
      <c r="AA2354" s="107"/>
      <c/>
    </row>
    <row r="2355" spans="27:28" ht="12.75">
      <c r="AA2355" s="107"/>
      <c/>
    </row>
    <row r="2356" spans="27:28" ht="12.75">
      <c r="AA2356" s="107"/>
      <c/>
    </row>
    <row r="2357" spans="27:28" ht="12.75">
      <c r="AA2357" s="107"/>
      <c/>
    </row>
    <row r="2358" spans="27:28" ht="12.75">
      <c r="AA2358" s="107"/>
      <c/>
    </row>
    <row r="2359" spans="27:28" ht="12.75">
      <c r="AA2359" s="107"/>
      <c/>
    </row>
    <row r="2360" spans="27:28" ht="12.75">
      <c r="AA2360" s="107"/>
      <c/>
    </row>
    <row r="2361" spans="27:28" ht="12.75">
      <c r="AA2361" s="107"/>
      <c/>
    </row>
    <row r="2362" spans="27:28" ht="12.75">
      <c r="AA2362" s="107"/>
      <c/>
    </row>
    <row r="2363" spans="27:28" ht="12.75">
      <c r="AA2363" s="107"/>
      <c/>
    </row>
    <row r="2364" spans="27:28" ht="12.75">
      <c r="AA2364" s="107"/>
      <c/>
    </row>
    <row r="2365" spans="27:28" ht="12.75">
      <c r="AA2365" s="107"/>
      <c/>
    </row>
    <row r="2366" spans="27:28" ht="12.75">
      <c r="AA2366" s="107"/>
      <c/>
    </row>
    <row r="2367" spans="27:28" ht="12.75">
      <c r="AA2367" s="107"/>
      <c/>
    </row>
    <row r="2368" spans="27:28" ht="12.75">
      <c r="AA2368" s="107"/>
      <c/>
    </row>
    <row r="2369" spans="27:28" ht="12.75">
      <c r="AA2369" s="107"/>
      <c/>
    </row>
    <row r="2370" spans="27:28" ht="12.75">
      <c r="AA2370" s="107"/>
      <c/>
    </row>
    <row r="2371" spans="27:28" ht="12.75">
      <c r="AA2371" s="107"/>
      <c/>
    </row>
    <row r="2372" spans="27:28" ht="12.75">
      <c r="AA2372" s="107"/>
      <c/>
    </row>
    <row r="2373" spans="27:28" ht="12.75">
      <c r="AA2373" s="107"/>
      <c/>
    </row>
    <row r="2374" spans="27:28" ht="12.75">
      <c r="AA2374" s="107"/>
      <c/>
    </row>
    <row r="2375" spans="27:28" ht="12.75">
      <c r="AA2375" s="107"/>
      <c/>
    </row>
    <row r="2376" spans="27:28" ht="12.75">
      <c r="AA2376" s="107"/>
      <c/>
    </row>
    <row r="2377" spans="27:28" ht="12.75">
      <c r="AA2377" s="107"/>
      <c/>
    </row>
    <row r="2378" spans="27:28" ht="12.75">
      <c r="AA2378" s="107"/>
      <c/>
    </row>
    <row r="2379" spans="27:28" ht="12.75">
      <c r="AA2379" s="107"/>
      <c/>
    </row>
    <row r="2380" spans="27:28" ht="12.75">
      <c r="AA2380" s="107"/>
      <c/>
    </row>
    <row r="2381" spans="27:28" ht="12.75">
      <c r="AA2381" s="107"/>
      <c/>
    </row>
    <row r="2382" spans="27:28" ht="12.75">
      <c r="AA2382" s="107"/>
      <c/>
    </row>
    <row r="2383" spans="27:28" ht="12.75">
      <c r="AA2383" s="107"/>
      <c/>
    </row>
    <row r="2384" spans="27:28" ht="12.75">
      <c r="AA2384" s="107"/>
      <c/>
    </row>
    <row r="2385" spans="27:28" ht="12.75">
      <c r="AA2385" s="107"/>
      <c/>
    </row>
    <row r="2386" spans="27:28" ht="12.75">
      <c r="AA2386" s="107"/>
      <c/>
    </row>
    <row r="2387" spans="27:28" ht="12.75">
      <c r="AA2387" s="107"/>
      <c/>
    </row>
    <row r="2388" spans="27:28" ht="12.75">
      <c r="AA2388" s="107"/>
      <c/>
    </row>
    <row r="2389" spans="27:28" ht="12.75">
      <c r="AA2389" s="107"/>
      <c/>
    </row>
    <row r="2390" spans="27:28" ht="12.75">
      <c r="AA2390" s="107"/>
      <c/>
    </row>
    <row r="2391" spans="27:28" ht="12.75">
      <c r="AA2391" s="107"/>
      <c/>
    </row>
    <row r="2392" spans="27:28" ht="12.75">
      <c r="AA2392" s="107"/>
      <c/>
    </row>
    <row r="2393" spans="27:28" ht="12.75">
      <c r="AA2393" s="107"/>
      <c/>
    </row>
    <row r="2394" spans="27:28" ht="12.75">
      <c r="AA2394" s="107"/>
      <c/>
    </row>
    <row r="2395" spans="27:28" ht="12.75">
      <c r="AA2395" s="107"/>
      <c/>
    </row>
    <row r="2396" spans="27:28" ht="12.75">
      <c r="AA2396" s="107"/>
      <c/>
    </row>
    <row r="2397" spans="27:28" ht="12.75">
      <c r="AA2397" s="107"/>
      <c/>
    </row>
    <row r="2398" spans="27:28" ht="12.75">
      <c r="AA2398" s="107"/>
      <c/>
    </row>
    <row r="2399" spans="27:28" ht="12.75">
      <c r="AA2399" s="107"/>
      <c/>
    </row>
    <row r="2400" spans="27:28" ht="12.75">
      <c r="AA2400" s="107"/>
      <c/>
    </row>
    <row r="2401" spans="27:28" ht="12.75">
      <c r="AA2401" s="107"/>
      <c/>
    </row>
    <row r="2402" spans="27:28" ht="12.75">
      <c r="AA2402" s="107"/>
      <c/>
    </row>
    <row r="2403" spans="27:28" ht="12.75">
      <c r="AA2403" s="107"/>
      <c/>
    </row>
    <row r="2404" spans="27:28" ht="12.75">
      <c r="AA2404" s="107"/>
      <c/>
    </row>
    <row r="2405" spans="27:28" ht="12.75">
      <c r="AA2405" s="107"/>
      <c/>
    </row>
    <row r="2406" spans="27:28" ht="12.75">
      <c r="AA2406" s="107"/>
      <c/>
    </row>
    <row r="2407" spans="27:28" ht="12.75">
      <c r="AA2407" s="107"/>
      <c/>
    </row>
    <row r="2408" spans="27:28" ht="12.75">
      <c r="AA2408" s="107"/>
      <c/>
    </row>
    <row r="2409" spans="27:28" ht="12.75">
      <c r="AA2409" s="107"/>
      <c/>
    </row>
    <row r="2410" spans="27:28" ht="12.75">
      <c r="AA2410" s="107"/>
      <c/>
    </row>
    <row r="2411" spans="27:28" ht="12.75">
      <c r="AA2411" s="107"/>
      <c/>
    </row>
    <row r="2412" spans="27:28" ht="12.75">
      <c r="AA2412" s="107"/>
      <c/>
    </row>
    <row r="2413" spans="27:28" ht="12.75">
      <c r="AA2413" s="107"/>
      <c/>
    </row>
    <row r="2414" spans="27:28" ht="12.75">
      <c r="AA2414" s="107"/>
      <c/>
    </row>
    <row r="2415" spans="27:28" ht="12.75">
      <c r="AA2415" s="107"/>
      <c/>
    </row>
    <row r="2416" spans="27:28" ht="12.75">
      <c r="AA2416" s="107"/>
      <c/>
    </row>
    <row r="2417" spans="27:28" ht="12.75">
      <c r="AA2417" s="107"/>
      <c/>
    </row>
    <row r="2418" spans="27:28" ht="12.75">
      <c r="AA2418" s="107"/>
      <c/>
    </row>
    <row r="2419" spans="27:28" ht="12.75">
      <c r="AA2419" s="107"/>
      <c/>
    </row>
    <row r="2420" spans="27:28" ht="12.75">
      <c r="AA2420" s="107"/>
      <c/>
    </row>
    <row r="2421" spans="27:28" ht="12.75">
      <c r="AA2421" s="107"/>
      <c/>
    </row>
    <row r="2422" spans="27:28" ht="12.75">
      <c r="AA2422" s="107"/>
      <c/>
    </row>
    <row r="2423" spans="27:28" ht="12.75">
      <c r="AA2423" s="107"/>
      <c/>
    </row>
    <row r="2424" spans="27:28" ht="12.75">
      <c r="AA2424" s="107"/>
      <c/>
    </row>
    <row r="2425" spans="27:28" ht="12.75">
      <c r="AA2425" s="107"/>
      <c/>
    </row>
    <row r="2426" spans="27:28" ht="12.75">
      <c r="AA2426" s="107"/>
      <c/>
    </row>
    <row r="2427" spans="27:28" ht="12.75">
      <c r="AA2427" s="107"/>
      <c/>
    </row>
    <row r="2428" spans="27:28" ht="12.75">
      <c r="AA2428" s="107"/>
      <c/>
    </row>
    <row r="2429" spans="27:28" ht="12.75">
      <c r="AA2429" s="107"/>
      <c/>
    </row>
    <row r="2430" spans="27:28" ht="12.75">
      <c r="AA2430" s="107"/>
      <c/>
    </row>
    <row r="2431" spans="27:28" ht="12.75">
      <c r="AA2431" s="107"/>
      <c/>
    </row>
    <row r="2432" spans="27:28" ht="12.75">
      <c r="AA2432" s="107"/>
      <c/>
    </row>
    <row r="2433" spans="27:28" ht="12.75">
      <c r="AA2433" s="107"/>
      <c/>
    </row>
    <row r="2434" spans="27:28" ht="12.75">
      <c r="AA2434" s="107"/>
      <c/>
    </row>
    <row r="2435" spans="27:28" ht="12.75">
      <c r="AA2435" s="107"/>
      <c/>
    </row>
    <row r="2436" spans="27:28" ht="12.75">
      <c r="AA2436" s="107"/>
      <c/>
    </row>
    <row r="2437" spans="27:28" ht="12.75">
      <c r="AA2437" s="107"/>
      <c/>
    </row>
    <row r="2438" spans="27:28" ht="12.75">
      <c r="AA2438" s="107"/>
      <c/>
    </row>
    <row r="2439" spans="27:28" ht="12.75">
      <c r="AA2439" s="107"/>
      <c/>
    </row>
    <row r="2440" spans="27:28" ht="12.75">
      <c r="AA2440" s="107"/>
      <c/>
    </row>
    <row r="2441" spans="27:28" ht="12.75">
      <c r="AA2441" s="107"/>
      <c/>
    </row>
    <row r="2442" spans="27:28" ht="12.75">
      <c r="AA2442" s="107"/>
      <c/>
    </row>
    <row r="2443" spans="27:28" ht="12.75">
      <c r="AA2443" s="107"/>
      <c/>
    </row>
    <row r="2444" spans="27:28" ht="12.75">
      <c r="AA2444" s="107"/>
      <c/>
    </row>
    <row r="2445" spans="27:28" ht="12.75">
      <c r="AA2445" s="107"/>
      <c/>
    </row>
    <row r="2446" spans="27:28" ht="12.75">
      <c r="AA2446" s="107"/>
      <c/>
    </row>
    <row r="2447" spans="27:28" ht="12.75">
      <c r="AA2447" s="107"/>
      <c/>
    </row>
    <row r="2448" spans="27:28" ht="12.75">
      <c r="AA2448" s="107"/>
      <c/>
    </row>
    <row r="2449" spans="27:28" ht="12.75">
      <c r="AA2449" s="107"/>
      <c/>
    </row>
    <row r="2450" spans="27:28" ht="12.75">
      <c r="AA2450" s="107"/>
      <c/>
    </row>
    <row r="2451" spans="27:28" ht="12.75">
      <c r="AA2451" s="107"/>
      <c/>
    </row>
    <row r="2452" spans="27:28" ht="12.75">
      <c r="AA2452" s="107"/>
      <c/>
    </row>
    <row r="2453" spans="27:28" ht="12.75">
      <c r="AA2453" s="107"/>
      <c/>
    </row>
    <row r="2454" spans="27:28" ht="12.75">
      <c r="AA2454" s="107"/>
      <c/>
    </row>
    <row r="2455" spans="27:28" ht="12.75">
      <c r="AA2455" s="107"/>
      <c/>
    </row>
    <row r="2456" spans="27:28" ht="12.75">
      <c r="AA2456" s="107"/>
      <c/>
    </row>
    <row r="2457" spans="27:28" ht="12.75">
      <c r="AA2457" s="107"/>
      <c/>
    </row>
    <row r="2458" spans="27:28" ht="12.75">
      <c r="AA2458" s="107"/>
      <c/>
    </row>
    <row r="2459" spans="27:28" ht="12.75">
      <c r="AA2459" s="107"/>
      <c/>
    </row>
    <row r="2460" spans="27:28" ht="12.75">
      <c r="AA2460" s="107"/>
      <c/>
    </row>
    <row r="2461" spans="27:28" ht="12.75">
      <c r="AA2461" s="107"/>
      <c/>
    </row>
    <row r="2462" spans="27:28" ht="12.75">
      <c r="AA2462" s="107"/>
      <c/>
    </row>
    <row r="2463" spans="27:28" ht="12.75">
      <c r="AA2463" s="107"/>
      <c/>
    </row>
    <row r="2464" spans="27:28" ht="12.75">
      <c r="AA2464" s="107"/>
      <c/>
    </row>
    <row r="2465" spans="27:28" ht="12.75">
      <c r="AA2465" s="107"/>
      <c/>
    </row>
    <row r="2466" spans="27:28" ht="12.75">
      <c r="AA2466" s="107"/>
      <c/>
    </row>
    <row r="2467" spans="27:28" ht="12.75">
      <c r="AA2467" s="107"/>
      <c/>
    </row>
    <row r="2468" spans="27:28" ht="12.75">
      <c r="AA2468" s="107"/>
      <c/>
    </row>
    <row r="2469" spans="27:28" ht="12.75">
      <c r="AA2469" s="107"/>
      <c/>
    </row>
    <row r="2470" spans="27:28" ht="12.75">
      <c r="AA2470" s="107"/>
      <c/>
    </row>
    <row r="2471" spans="27:28" ht="12.75">
      <c r="AA2471" s="107"/>
      <c/>
    </row>
    <row r="2472" spans="27:28" ht="12.75">
      <c r="AA2472" s="107"/>
      <c/>
    </row>
    <row r="2473" spans="27:28" ht="12.75">
      <c r="AA2473" s="107"/>
      <c/>
    </row>
    <row r="2474" spans="27:28" ht="12.75">
      <c r="AA2474" s="107"/>
      <c/>
    </row>
    <row r="2475" spans="27:28" ht="12.75">
      <c r="AA2475" s="107"/>
      <c/>
    </row>
    <row r="2476" spans="27:28" ht="12.75">
      <c r="AA2476" s="107"/>
      <c/>
    </row>
    <row r="2477" spans="27:28" ht="12.75">
      <c r="AA2477" s="107"/>
      <c/>
    </row>
    <row r="2478" spans="27:28" ht="12.75">
      <c r="AA2478" s="107"/>
      <c/>
    </row>
    <row r="2479" spans="27:28" ht="12.75">
      <c r="AA2479" s="107"/>
      <c/>
    </row>
    <row r="2480" spans="27:28" ht="12.75">
      <c r="AA2480" s="107"/>
      <c/>
    </row>
    <row r="2481" spans="27:28" ht="12.75">
      <c r="AA2481" s="107"/>
      <c/>
    </row>
    <row r="2482" spans="27:28" ht="12.75">
      <c r="AA2482" s="107"/>
      <c/>
    </row>
    <row r="2483" spans="27:28" ht="12.75">
      <c r="AA2483" s="107"/>
      <c/>
    </row>
    <row r="2484" spans="27:28" ht="12.75">
      <c r="AA2484" s="107"/>
      <c/>
    </row>
    <row r="2485" spans="27:28" ht="12.75">
      <c r="AA2485" s="107"/>
      <c/>
    </row>
    <row r="2486" spans="27:28" ht="12.75">
      <c r="AA2486" s="107"/>
      <c/>
    </row>
    <row r="2487" spans="27:28" ht="12.75">
      <c r="AA2487" s="107"/>
      <c/>
    </row>
    <row r="2488" spans="27:28" ht="12.75">
      <c r="AA2488" s="107"/>
      <c/>
    </row>
    <row r="2489" spans="27:28" ht="12.75">
      <c r="AA2489" s="107"/>
      <c/>
    </row>
    <row r="2490" spans="27:28" ht="12.75">
      <c r="AA2490" s="107"/>
      <c/>
    </row>
    <row r="2491" spans="27:28" ht="12.75">
      <c r="AA2491" s="107"/>
      <c/>
    </row>
    <row r="2492" spans="27:28" ht="12.75">
      <c r="AA2492" s="107"/>
      <c/>
    </row>
    <row r="2493" spans="27:28" ht="12.75">
      <c r="AA2493" s="107"/>
      <c/>
    </row>
    <row r="2494" spans="27:28" ht="12.75">
      <c r="AA2494" s="107"/>
      <c/>
    </row>
    <row r="2495" spans="27:28" ht="12.75">
      <c r="AA2495" s="107"/>
      <c/>
    </row>
    <row r="2496" spans="27:28" ht="12.75">
      <c r="AA2496" s="107"/>
      <c/>
    </row>
    <row r="2497" spans="27:28" ht="12.75">
      <c r="AA2497" s="107"/>
      <c/>
    </row>
    <row r="2498" spans="27:28" ht="12.75">
      <c r="AA2498" s="107"/>
      <c/>
    </row>
    <row r="2499" spans="27:28" ht="12.75">
      <c r="AA2499" s="107"/>
      <c/>
    </row>
    <row r="2500" spans="27:28" ht="12.75">
      <c r="AA2500" s="107"/>
      <c/>
    </row>
    <row r="2501" spans="27:28" ht="12.75">
      <c r="AA2501" s="107"/>
      <c/>
    </row>
    <row r="2502" spans="27:28" ht="12.75">
      <c r="AA2502" s="107"/>
      <c/>
    </row>
    <row r="2503" spans="27:28" ht="12.75">
      <c r="AA2503" s="107"/>
      <c/>
    </row>
    <row r="2504" spans="27:28" ht="12.75">
      <c r="AA2504" s="107"/>
      <c/>
    </row>
    <row r="2505" spans="27:28" ht="12.75">
      <c r="AA2505" s="107"/>
      <c/>
    </row>
    <row r="2506" spans="27:28" ht="12.75">
      <c r="AA2506" s="107"/>
      <c/>
    </row>
    <row r="2507" spans="27:28" ht="12.75">
      <c r="AA2507" s="107"/>
      <c/>
    </row>
    <row r="2508" spans="27:28" ht="12.75">
      <c r="AA2508" s="107"/>
      <c/>
    </row>
    <row r="2509" spans="27:28" ht="12.75">
      <c r="AA2509" s="107"/>
      <c/>
    </row>
    <row r="2510" spans="27:28" ht="12.75">
      <c r="AA2510" s="107"/>
      <c/>
    </row>
    <row r="2511" spans="27:28" ht="12.75">
      <c r="AA2511" s="107"/>
      <c/>
    </row>
    <row r="2512" spans="27:28" ht="12.75">
      <c r="AA2512" s="107"/>
      <c/>
    </row>
    <row r="2513" spans="27:28" ht="12.75">
      <c r="AA2513" s="107"/>
      <c/>
    </row>
    <row r="2514" spans="27:28" ht="12.75">
      <c r="AA2514" s="107"/>
      <c/>
    </row>
    <row r="2515" spans="27:28" ht="12.75">
      <c r="AA2515" s="107"/>
      <c/>
    </row>
    <row r="2516" spans="27:28" ht="12.75">
      <c r="AA2516" s="107"/>
      <c/>
    </row>
    <row r="2517" spans="27:28" ht="12.75">
      <c r="AA2517" s="107"/>
      <c/>
    </row>
    <row r="2518" spans="27:28" ht="12.75">
      <c r="AA2518" s="107"/>
      <c/>
    </row>
    <row r="2519" spans="27:28" ht="12.75">
      <c r="AA2519" s="107"/>
      <c/>
    </row>
    <row r="2520" spans="27:28" ht="12.75">
      <c r="AA2520" s="107"/>
      <c/>
    </row>
    <row r="2521" spans="27:28" ht="12.75">
      <c r="AA2521" s="107"/>
      <c/>
    </row>
    <row r="2522" spans="27:28" ht="12.75">
      <c r="AA2522" s="107"/>
      <c/>
    </row>
    <row r="2523" spans="27:28" ht="12.75">
      <c r="AA2523" s="107"/>
      <c/>
    </row>
    <row r="2524" spans="27:28" ht="12.75">
      <c r="AA2524" s="107"/>
      <c/>
    </row>
    <row r="2525" spans="27:28" ht="12.75">
      <c r="AA2525" s="107"/>
      <c/>
    </row>
    <row r="2526" spans="27:28" ht="12.75">
      <c r="AA2526" s="107"/>
      <c/>
    </row>
    <row r="2527" spans="27:28" ht="12.75">
      <c r="AA2527" s="107"/>
      <c/>
    </row>
    <row r="2528" spans="27:28" ht="12.75">
      <c r="AA2528" s="107"/>
      <c/>
    </row>
    <row r="2529" spans="27:28" ht="12.75">
      <c r="AA2529" s="107"/>
      <c/>
    </row>
    <row r="2530" spans="27:28" ht="12.75">
      <c r="AA2530" s="107"/>
      <c/>
    </row>
    <row r="2531" spans="27:28" ht="12.75">
      <c r="AA2531" s="107"/>
      <c/>
    </row>
    <row r="2532" spans="27:28" ht="12.75">
      <c r="AA2532" s="107"/>
      <c/>
    </row>
    <row r="2533" spans="27:28" ht="12.75">
      <c r="AA2533" s="107"/>
      <c/>
    </row>
    <row r="2534" spans="27:28" ht="12.75">
      <c r="AA2534" s="107"/>
      <c/>
    </row>
    <row r="2535" spans="27:28" ht="12.75">
      <c r="AA2535" s="107"/>
      <c/>
    </row>
    <row r="2536" spans="27:28" ht="12.75">
      <c r="AA2536" s="107"/>
      <c/>
    </row>
    <row r="2537" spans="27:28" ht="12.75">
      <c r="AA2537" s="107"/>
      <c/>
    </row>
    <row r="2538" spans="27:28" ht="12.75">
      <c r="AA2538" s="107"/>
      <c/>
    </row>
    <row r="2539" spans="27:28" ht="12.75">
      <c r="AA2539" s="107"/>
      <c/>
    </row>
    <row r="2540" spans="27:28" ht="12.75">
      <c r="AA2540" s="107"/>
      <c/>
    </row>
    <row r="2541" spans="27:28" ht="12.75">
      <c r="AA2541" s="107"/>
      <c/>
    </row>
    <row r="2542" spans="27:28" ht="12.75">
      <c r="AA2542" s="107"/>
      <c/>
    </row>
    <row r="2543" spans="27:28" ht="12.75">
      <c r="AA2543" s="107"/>
      <c/>
    </row>
    <row r="2544" spans="27:28" ht="12.75">
      <c r="AA2544" s="107"/>
      <c/>
    </row>
    <row r="2545" spans="27:28" ht="12.75">
      <c r="AA2545" s="107"/>
      <c/>
    </row>
    <row r="2546" spans="27:28" ht="12.75">
      <c r="AA2546" s="107"/>
      <c/>
    </row>
    <row r="2547" spans="27:28" ht="12.75">
      <c r="AA2547" s="107"/>
      <c/>
    </row>
    <row r="2548" spans="27:28" ht="12.75">
      <c r="AA2548" s="107"/>
      <c/>
    </row>
    <row r="2549" spans="27:28" ht="12.75">
      <c r="AA2549" s="107"/>
      <c/>
    </row>
    <row r="2550" spans="27:28" ht="12.75">
      <c r="AA2550" s="107"/>
      <c/>
    </row>
    <row r="2551" spans="27:28" ht="12.75">
      <c r="AA2551" s="107"/>
      <c/>
    </row>
    <row r="2552" spans="27:28" ht="12.75">
      <c r="AA2552" s="107"/>
      <c/>
    </row>
    <row r="2553" spans="27:28" ht="12.75">
      <c r="AA2553" s="107"/>
      <c/>
    </row>
    <row r="2554" spans="27:28" ht="12.75">
      <c r="AA2554" s="107"/>
      <c/>
    </row>
    <row r="2555" spans="27:28" ht="12.75">
      <c r="AA2555" s="107"/>
      <c/>
    </row>
    <row r="2556" spans="27:28" ht="12.75">
      <c r="AA2556" s="107"/>
      <c/>
    </row>
    <row r="2557" spans="27:28" ht="12.75">
      <c r="AA2557" s="107"/>
      <c/>
    </row>
    <row r="2558" spans="27:28" ht="12.75">
      <c r="AA2558" s="107"/>
      <c/>
    </row>
    <row r="2559" spans="27:28" ht="12.75">
      <c r="AA2559" s="107"/>
      <c/>
    </row>
    <row r="2560" spans="27:28" ht="12.75">
      <c r="AA2560" s="107"/>
      <c/>
    </row>
    <row r="2561" spans="27:28" ht="12.75">
      <c r="AA2561" s="107"/>
      <c/>
    </row>
    <row r="2562" spans="27:28" ht="12.75">
      <c r="AA2562" s="107"/>
      <c/>
    </row>
    <row r="2563" spans="27:28" ht="12.75">
      <c r="AA2563" s="107"/>
      <c/>
    </row>
    <row r="2564" spans="27:28" ht="12.75">
      <c r="AA2564" s="107"/>
      <c/>
    </row>
    <row r="2565" spans="27:28" ht="12.75">
      <c r="AA2565" s="107"/>
      <c/>
    </row>
    <row r="2566" spans="27:28" ht="12.75">
      <c r="AA2566" s="107"/>
      <c/>
    </row>
    <row r="2567" spans="27:28" ht="12.75">
      <c r="AA2567" s="107"/>
      <c/>
    </row>
    <row r="2568" spans="27:28" ht="12.75">
      <c r="AA2568" s="107"/>
      <c/>
    </row>
    <row r="2569" spans="27:28" ht="12.75">
      <c r="AA2569" s="107"/>
      <c/>
    </row>
    <row r="2570" spans="27:28" ht="12.75">
      <c r="AA2570" s="107"/>
      <c/>
    </row>
    <row r="2571" spans="27:28" ht="12.75">
      <c r="AA2571" s="107"/>
      <c/>
    </row>
    <row r="2572" spans="27:28" ht="12.75">
      <c r="AA2572" s="107"/>
      <c/>
    </row>
    <row r="2573" spans="27:28" ht="12.75">
      <c r="AA2573" s="107"/>
      <c/>
    </row>
    <row r="2574" spans="27:28" ht="12.75">
      <c r="AA2574" s="107"/>
      <c/>
    </row>
    <row r="2575" spans="27:28" ht="12.75">
      <c r="AA2575" s="107"/>
      <c/>
    </row>
    <row r="2576" spans="27:28" ht="12.75">
      <c r="AA2576" s="107"/>
      <c/>
    </row>
    <row r="2577" spans="27:28" ht="12.75">
      <c r="AA2577" s="107"/>
      <c/>
    </row>
    <row r="2578" spans="27:28" ht="12.75">
      <c r="AA2578" s="107"/>
      <c/>
    </row>
    <row r="2579" spans="27:28" ht="12.75">
      <c r="AA2579" s="107"/>
      <c/>
    </row>
    <row r="2580" spans="27:28" ht="12.75">
      <c r="AA2580" s="107"/>
      <c/>
    </row>
    <row r="2581" spans="27:28" ht="12.75">
      <c r="AA2581" s="107"/>
      <c/>
    </row>
    <row r="2582" spans="27:28" ht="12.75">
      <c r="AA2582" s="107"/>
      <c/>
    </row>
    <row r="2583" spans="27:28" ht="12.75">
      <c r="AA2583" s="107"/>
      <c/>
    </row>
    <row r="2584" spans="27:28" ht="12.75">
      <c r="AA2584" s="107"/>
      <c/>
    </row>
    <row r="2585" spans="27:28" ht="12.75">
      <c r="AA2585" s="107"/>
      <c/>
    </row>
    <row r="2586" spans="27:28" ht="12.75">
      <c r="AA2586" s="107"/>
      <c/>
    </row>
    <row r="2587" spans="27:28" ht="12.75">
      <c r="AA2587" s="107"/>
      <c/>
    </row>
    <row r="2588" spans="27:28" ht="12.75">
      <c r="AA2588" s="107"/>
      <c/>
    </row>
    <row r="2589" spans="27:28" ht="12.75">
      <c r="AA2589" s="107"/>
      <c/>
    </row>
    <row r="2590" spans="27:28" ht="12.75">
      <c r="AA2590" s="107"/>
      <c/>
    </row>
    <row r="2591" spans="27:28" ht="12.75">
      <c r="AA2591" s="107"/>
      <c/>
    </row>
    <row r="2592" spans="27:28" ht="12.75">
      <c r="AA2592" s="107"/>
      <c/>
    </row>
    <row r="2593" spans="27:28" ht="12.75">
      <c r="AA2593" s="107"/>
      <c/>
    </row>
    <row r="2594" spans="27:28" ht="12.75">
      <c r="AA2594" s="107"/>
      <c/>
    </row>
    <row r="2595" spans="27:28" ht="12.75">
      <c r="AA2595" s="107"/>
      <c/>
    </row>
    <row r="2596" spans="27:28" ht="12.75">
      <c r="AA2596" s="107"/>
      <c/>
    </row>
    <row r="2597" spans="27:28" ht="12.75">
      <c r="AA2597" s="107"/>
      <c/>
    </row>
    <row r="2598" spans="27:28" ht="12.75">
      <c r="AA2598" s="107"/>
      <c/>
    </row>
    <row r="2599" spans="27:28" ht="12.75">
      <c r="AA2599" s="107"/>
      <c/>
    </row>
    <row r="2600" spans="27:28" ht="12.75">
      <c r="AA2600" s="107"/>
      <c/>
    </row>
    <row r="2601" spans="27:28" ht="12.75">
      <c r="AA2601" s="107"/>
      <c/>
    </row>
    <row r="2602" spans="27:28" ht="12.75">
      <c r="AA2602" s="107"/>
      <c/>
    </row>
    <row r="2603" spans="27:28" ht="12.75">
      <c r="AA2603" s="107"/>
      <c/>
    </row>
    <row r="2604" spans="27:28" ht="12.75">
      <c r="AA2604" s="107"/>
      <c/>
    </row>
    <row r="2605" spans="27:28" ht="12.75">
      <c r="AA2605" s="107"/>
      <c/>
    </row>
    <row r="2606" spans="27:28" ht="12.75">
      <c r="AA2606" s="107"/>
      <c/>
    </row>
    <row r="2607" spans="27:28" ht="12.75">
      <c r="AA2607" s="107"/>
      <c/>
    </row>
    <row r="2608" spans="27:28" ht="12.75">
      <c r="AA2608" s="107"/>
      <c/>
    </row>
    <row r="2609" spans="27:28" ht="12.75">
      <c r="AA2609" s="107"/>
      <c/>
    </row>
    <row r="2610" spans="27:28" ht="12.75">
      <c r="AA2610" s="107"/>
      <c/>
    </row>
    <row r="2611" spans="27:28" ht="12.75">
      <c r="AA2611" s="107"/>
      <c/>
    </row>
    <row r="2612" spans="27:28" ht="12.75">
      <c r="AA2612" s="107"/>
      <c/>
    </row>
    <row r="2613" spans="27:28" ht="12.75">
      <c r="AA2613" s="107"/>
      <c/>
    </row>
    <row r="2614" spans="27:28" ht="12.75">
      <c r="AA2614" s="107"/>
      <c/>
    </row>
    <row r="2615" spans="27:28" ht="12.75">
      <c r="AA2615" s="107"/>
      <c/>
    </row>
    <row r="2616" spans="27:28" ht="12.75">
      <c r="AA2616" s="107"/>
      <c/>
    </row>
    <row r="2617" spans="27:28" ht="12.75">
      <c r="AA2617" s="107"/>
      <c/>
    </row>
    <row r="2618" spans="27:28" ht="12.75">
      <c r="AA2618" s="107"/>
      <c/>
    </row>
    <row r="2619" spans="27:28" ht="12.75">
      <c r="AA2619" s="107"/>
      <c/>
    </row>
    <row r="2620" spans="27:28" ht="12.75">
      <c r="AA2620" s="107"/>
      <c/>
    </row>
    <row r="2621" spans="27:28" ht="12.75">
      <c r="AA2621" s="107"/>
      <c/>
    </row>
    <row r="2622" spans="27:28" ht="12.75">
      <c r="AA2622" s="107"/>
      <c/>
    </row>
    <row r="2623" spans="27:28" ht="12.75">
      <c r="AA2623" s="107"/>
      <c/>
    </row>
    <row r="2624" spans="27:28" ht="12.75">
      <c r="AA2624" s="107"/>
      <c/>
    </row>
    <row r="2625" spans="27:28" ht="12.75">
      <c r="AA2625" s="107"/>
      <c/>
    </row>
    <row r="2626" spans="27:28" ht="12.75">
      <c r="AA2626" s="107"/>
      <c/>
    </row>
    <row r="2627" spans="27:28" ht="12.75">
      <c r="AA2627" s="107"/>
      <c/>
    </row>
    <row r="2628" spans="27:28" ht="12.75">
      <c r="AA2628" s="107"/>
      <c/>
    </row>
    <row r="2629" spans="27:28" ht="12.75">
      <c r="AA2629" s="107"/>
      <c/>
    </row>
    <row r="2630" spans="27:28" ht="12.75">
      <c r="AA2630" s="107"/>
      <c/>
    </row>
    <row r="2631" spans="27:28" ht="12.75">
      <c r="AA2631" s="107"/>
      <c/>
    </row>
    <row r="2632" spans="27:28" ht="12.75">
      <c r="AA2632" s="107"/>
      <c/>
    </row>
    <row r="2633" spans="27:28" ht="12.75">
      <c r="AA2633" s="107"/>
      <c/>
    </row>
    <row r="2634" spans="27:28" ht="12.75">
      <c r="AA2634" s="107"/>
      <c/>
    </row>
    <row r="2635" spans="27:28" ht="12.75">
      <c r="AA2635" s="107"/>
      <c/>
    </row>
    <row r="2636" spans="27:28" ht="12.75">
      <c r="AA2636" s="107"/>
      <c/>
    </row>
    <row r="2637" spans="27:28" ht="12.75">
      <c r="AA2637" s="107"/>
      <c/>
    </row>
    <row r="2638" spans="27:28" ht="12.75">
      <c r="AA2638" s="107"/>
      <c/>
    </row>
    <row r="2639" spans="27:28" ht="12.75">
      <c r="AA2639" s="107"/>
      <c/>
    </row>
    <row r="2640" spans="27:28" ht="12.75">
      <c r="AA2640" s="107"/>
      <c/>
    </row>
    <row r="2641" spans="27:28" ht="12.75">
      <c r="AA2641" s="107"/>
      <c/>
    </row>
    <row r="2642" spans="27:28" ht="12.75">
      <c r="AA2642" s="107"/>
      <c/>
    </row>
    <row r="2643" spans="27:28" ht="12.75">
      <c r="AA2643" s="107"/>
      <c/>
    </row>
    <row r="2644" spans="27:28" ht="12.75">
      <c r="AA2644" s="107"/>
      <c/>
    </row>
    <row r="2645" spans="27:28" ht="12.75">
      <c r="AA2645" s="107"/>
      <c/>
    </row>
    <row r="2646" spans="27:28" ht="12.75">
      <c r="AA2646" s="107"/>
      <c/>
    </row>
    <row r="2647" spans="27:28" ht="12.75">
      <c r="AA2647" s="107"/>
      <c/>
    </row>
    <row r="2648" spans="27:28" ht="12.75">
      <c r="AA2648" s="107"/>
      <c/>
    </row>
    <row r="2649" spans="27:28" ht="12.75">
      <c r="AA2649" s="107"/>
      <c/>
    </row>
    <row r="2650" spans="27:28" ht="12.75">
      <c r="AA2650" s="107"/>
      <c/>
    </row>
    <row r="2651" spans="27:28" ht="12.75">
      <c r="AA2651" s="107"/>
      <c/>
    </row>
    <row r="2652" spans="27:28" ht="12.75">
      <c r="AA2652" s="107"/>
      <c/>
    </row>
    <row r="2653" spans="27:28" ht="12.75">
      <c r="AA2653" s="107"/>
      <c/>
    </row>
    <row r="2654" spans="27:28" ht="12.75">
      <c r="AA2654" s="107"/>
      <c/>
    </row>
    <row r="2655" spans="27:28" ht="12.75">
      <c r="AA2655" s="107"/>
      <c/>
    </row>
    <row r="2656" spans="27:28" ht="12.75">
      <c r="AA2656" s="107"/>
      <c/>
    </row>
    <row r="2657" spans="27:28" ht="12.75">
      <c r="AA2657" s="107"/>
      <c/>
    </row>
    <row r="2658" spans="27:28" ht="12.75">
      <c r="AA2658" s="107"/>
      <c/>
    </row>
    <row r="2659" spans="27:28" ht="12.75">
      <c r="AA2659" s="107"/>
      <c/>
    </row>
    <row r="2660" spans="27:28" ht="12.75">
      <c r="AA2660" s="107"/>
      <c/>
    </row>
    <row r="2661" spans="27:28" ht="12.75">
      <c r="AA2661" s="107"/>
      <c/>
    </row>
    <row r="2662" spans="27:28" ht="12.75">
      <c r="AA2662" s="107"/>
      <c/>
    </row>
    <row r="2663" spans="27:28" ht="12.75">
      <c r="AA2663" s="107"/>
      <c/>
    </row>
    <row r="2664" spans="27:28" ht="12.75">
      <c r="AA2664" s="107"/>
      <c/>
    </row>
    <row r="2665" spans="27:28" ht="12.75">
      <c r="AA2665" s="107"/>
      <c/>
    </row>
    <row r="2666" spans="27:28" ht="12.75">
      <c r="AA2666" s="107"/>
      <c/>
    </row>
    <row r="2667" spans="27:28" ht="12.75">
      <c r="AA2667" s="107"/>
      <c/>
    </row>
    <row r="2668" spans="27:28" ht="12.75">
      <c r="AA2668" s="107"/>
      <c/>
    </row>
    <row r="2669" spans="27:28" ht="12.75">
      <c r="AA2669" s="107"/>
      <c/>
    </row>
    <row r="2670" spans="27:28" ht="12.75">
      <c r="AA2670" s="107"/>
      <c/>
    </row>
    <row r="2671" spans="27:28" ht="12.75">
      <c r="AA2671" s="107"/>
      <c/>
    </row>
    <row r="2672" spans="27:28" ht="12.75">
      <c r="AA2672" s="107"/>
      <c/>
    </row>
    <row r="2673" spans="27:28" ht="12.75">
      <c r="AA2673" s="107"/>
      <c/>
    </row>
    <row r="2674" spans="27:28" ht="12.75">
      <c r="AA2674" s="107"/>
      <c/>
    </row>
    <row r="2675" spans="27:28" ht="12.75">
      <c r="AA2675" s="107"/>
      <c/>
    </row>
    <row r="2676" spans="27:28" ht="12.75">
      <c r="AA2676" s="107"/>
      <c/>
    </row>
    <row r="2677" spans="27:28" ht="12.75">
      <c r="AA2677" s="107"/>
      <c/>
    </row>
    <row r="2678" spans="27:28" ht="12.75">
      <c r="AA2678" s="107"/>
      <c/>
    </row>
    <row r="2679" spans="27:28" ht="12.75">
      <c r="AA2679" s="107"/>
      <c/>
    </row>
    <row r="2680" spans="27:28" ht="12.75">
      <c r="AA2680" s="107"/>
      <c/>
    </row>
    <row r="2681" spans="27:28" ht="12.75">
      <c r="AA2681" s="107"/>
      <c/>
    </row>
    <row r="2682" spans="27:28" ht="12.75">
      <c r="AA2682" s="107"/>
      <c/>
    </row>
    <row r="2683" spans="27:28" ht="12.75">
      <c r="AA2683" s="107"/>
      <c/>
    </row>
    <row r="2684" spans="27:28" ht="12.75">
      <c r="AA2684" s="107"/>
      <c/>
    </row>
    <row r="2685" spans="27:28" ht="12.75">
      <c r="AA2685" s="107"/>
      <c/>
    </row>
    <row r="2686" spans="27:28" ht="12.75">
      <c r="AA2686" s="107"/>
      <c/>
    </row>
    <row r="2687" spans="27:28" ht="12.75">
      <c r="AA2687" s="107"/>
      <c/>
    </row>
    <row r="2688" spans="27:28" ht="12.75">
      <c r="AA2688" s="107"/>
      <c/>
    </row>
    <row r="2689" spans="27:28" ht="12.75">
      <c r="AA2689" s="107"/>
      <c/>
    </row>
    <row r="2690" spans="27:28" ht="12.75">
      <c r="AA2690" s="107"/>
      <c/>
    </row>
    <row r="2691" spans="27:28" ht="12.75">
      <c r="AA2691" s="107"/>
      <c/>
    </row>
    <row r="2692" spans="27:28" ht="12.75">
      <c r="AA2692" s="107"/>
      <c/>
    </row>
    <row r="2693" spans="27:28" ht="12.75">
      <c r="AA2693" s="107"/>
      <c/>
    </row>
    <row r="2694" spans="27:28" ht="12.75">
      <c r="AA2694" s="107"/>
      <c/>
    </row>
    <row r="2695" spans="27:28" ht="12.75">
      <c r="AA2695" s="107"/>
      <c/>
    </row>
    <row r="2696" spans="27:28" ht="12.75">
      <c r="AA2696" s="107"/>
      <c/>
    </row>
    <row r="2697" spans="27:28" ht="12.75">
      <c r="AA2697" s="107"/>
      <c/>
    </row>
    <row r="2698" spans="27:28" ht="12.75">
      <c r="AA2698" s="107"/>
      <c/>
    </row>
    <row r="2699" spans="27:28" ht="12.75">
      <c r="AA2699" s="107"/>
      <c/>
    </row>
    <row r="2700" spans="27:28" ht="12.75">
      <c r="AA2700" s="107"/>
      <c/>
    </row>
    <row r="2701" spans="27:28" ht="12.75">
      <c r="AA2701" s="107"/>
      <c/>
    </row>
    <row r="2702" spans="27:28" ht="12.75">
      <c r="AA2702" s="107"/>
      <c/>
    </row>
    <row r="2703" spans="27:28" ht="12.75">
      <c r="AA2703" s="107"/>
      <c/>
    </row>
    <row r="2704" spans="27:28" ht="12.75">
      <c r="AA2704" s="107"/>
      <c/>
    </row>
    <row r="2705" spans="27:28" ht="12.75">
      <c r="AA2705" s="107"/>
      <c/>
    </row>
    <row r="2706" spans="27:28" ht="12.75">
      <c r="AA2706" s="107"/>
      <c/>
    </row>
    <row r="2707" spans="27:28" ht="12.75">
      <c r="AA2707" s="107"/>
      <c/>
    </row>
    <row r="2708" spans="27:28" ht="12.75">
      <c r="AA2708" s="107"/>
      <c/>
    </row>
    <row r="2709" spans="27:28" ht="12.75">
      <c r="AA2709" s="107"/>
      <c/>
    </row>
    <row r="2710" spans="27:28" ht="12.75">
      <c r="AA2710" s="107"/>
      <c/>
    </row>
    <row r="2711" spans="27:28" ht="12.75">
      <c r="AA2711" s="107"/>
      <c/>
    </row>
    <row r="2712" spans="27:28" ht="12.75">
      <c r="AA2712" s="107"/>
      <c/>
    </row>
    <row r="2713" spans="27:28" ht="12.75">
      <c r="AA2713" s="107"/>
      <c/>
    </row>
    <row r="2714" spans="27:28" ht="12.75">
      <c r="AA2714" s="107"/>
      <c/>
    </row>
    <row r="2715" spans="27:28" ht="12.75">
      <c r="AA2715" s="107"/>
      <c/>
    </row>
    <row r="2716" spans="27:28" ht="12.75">
      <c r="AA2716" s="107"/>
      <c/>
    </row>
    <row r="2717" spans="27:28" ht="12.75">
      <c r="AA2717" s="107"/>
      <c/>
    </row>
    <row r="2718" spans="27:28" ht="12.75">
      <c r="AA2718" s="107"/>
      <c/>
    </row>
    <row r="2719" spans="27:28" ht="12.75">
      <c r="AA2719" s="107"/>
      <c/>
    </row>
    <row r="2720" spans="27:28" ht="12.75">
      <c r="AA2720" s="107"/>
      <c/>
    </row>
    <row r="2721" spans="27:28" ht="12.75">
      <c r="AA2721" s="107"/>
      <c/>
    </row>
    <row r="2722" spans="27:28" ht="12.75">
      <c r="AA2722" s="107"/>
      <c/>
    </row>
    <row r="2723" spans="27:28" ht="12.75">
      <c r="AA2723" s="107"/>
      <c/>
    </row>
    <row r="2724" spans="27:28" ht="12.75">
      <c r="AA2724" s="107"/>
      <c/>
    </row>
    <row r="2725" spans="27:28" ht="12.75">
      <c r="AA2725" s="107"/>
      <c/>
    </row>
    <row r="2726" spans="27:28" ht="12.75">
      <c r="AA2726" s="107"/>
      <c/>
    </row>
    <row r="2727" spans="27:28" ht="12.75">
      <c r="AA2727" s="107"/>
      <c/>
    </row>
    <row r="2728" spans="27:28" ht="12.75">
      <c r="AA2728" s="107"/>
      <c/>
    </row>
    <row r="2729" spans="27:28" ht="12.75">
      <c r="AA2729" s="107"/>
      <c/>
    </row>
    <row r="2730" spans="27:28" ht="12.75">
      <c r="AA2730" s="107"/>
      <c/>
    </row>
    <row r="2731" spans="27:28" ht="12.75">
      <c r="AA2731" s="107"/>
      <c/>
    </row>
    <row r="2732" spans="27:28" ht="12.75">
      <c r="AA2732" s="107"/>
      <c/>
    </row>
    <row r="2733" spans="27:28" ht="12.75">
      <c r="AA2733" s="107"/>
      <c/>
    </row>
    <row r="2734" spans="27:28" ht="12.75">
      <c r="AA2734" s="107"/>
      <c/>
    </row>
    <row r="2735" spans="27:28" ht="12.75">
      <c r="AA2735" s="107"/>
      <c/>
    </row>
    <row r="2736" spans="27:28" ht="12.75">
      <c r="AA2736" s="107"/>
      <c/>
    </row>
    <row r="2737" spans="27:28" ht="12.75">
      <c r="AA2737" s="107"/>
      <c/>
    </row>
    <row r="2738" spans="27:28" ht="12.75">
      <c r="AA2738" s="107"/>
      <c/>
    </row>
    <row r="2739" spans="27:28" ht="12.75">
      <c r="AA2739" s="107"/>
      <c/>
    </row>
    <row r="2740" spans="27:28" ht="12.75">
      <c r="AA2740" s="107"/>
      <c/>
    </row>
    <row r="2741" spans="27:28" ht="12.75">
      <c r="AA2741" s="107"/>
      <c/>
    </row>
    <row r="2742" spans="27:28" ht="12.75">
      <c r="AA2742" s="107"/>
      <c/>
    </row>
    <row r="2743" spans="27:28" ht="12.75">
      <c r="AA2743" s="107"/>
      <c/>
    </row>
    <row r="2744" spans="27:28" ht="12.75">
      <c r="AA2744" s="107"/>
      <c/>
    </row>
    <row r="2745" spans="27:28" ht="12.75">
      <c r="AA2745" s="107"/>
      <c/>
    </row>
    <row r="2746" spans="27:28" ht="12.75">
      <c r="AA2746" s="107"/>
      <c/>
    </row>
    <row r="2747" spans="27:28" ht="12.75">
      <c r="AA2747" s="107"/>
      <c/>
    </row>
    <row r="2748" spans="27:28" ht="12.75">
      <c r="AA2748" s="107"/>
      <c/>
    </row>
    <row r="2749" spans="27:28" ht="12.75">
      <c r="AA2749" s="107"/>
      <c/>
    </row>
    <row r="2750" spans="27:28" ht="12.75">
      <c r="AA2750" s="107"/>
      <c/>
    </row>
    <row r="2751" spans="27:28" ht="12.75">
      <c r="AA2751" s="107"/>
      <c/>
    </row>
    <row r="2752" spans="27:28" ht="12.75">
      <c r="AA2752" s="107"/>
      <c/>
    </row>
    <row r="2753" spans="27:28" ht="12.75">
      <c r="AA2753" s="107"/>
      <c/>
    </row>
    <row r="2754" spans="27:28" ht="12.75">
      <c r="AA2754" s="107"/>
      <c/>
    </row>
    <row r="2755" spans="27:28" ht="12.75">
      <c r="AA2755" s="107"/>
      <c/>
    </row>
    <row r="2756" spans="27:28" ht="12.75">
      <c r="AA2756" s="107"/>
      <c/>
    </row>
    <row r="2757" spans="27:28" ht="12.75">
      <c r="AA2757" s="107"/>
      <c/>
    </row>
    <row r="2758" spans="27:28" ht="12.75">
      <c r="AA2758" s="107"/>
      <c/>
    </row>
    <row r="2759" spans="27:28" ht="12.75">
      <c r="AA2759" s="107"/>
      <c/>
    </row>
    <row r="2760" spans="27:28" ht="12.75">
      <c r="AA2760" s="107"/>
      <c/>
    </row>
    <row r="2761" spans="27:28" ht="12.75">
      <c r="AA2761" s="107"/>
      <c/>
    </row>
    <row r="2762" spans="27:28" ht="12.75">
      <c r="AA2762" s="107"/>
      <c/>
    </row>
    <row r="2763" spans="27:28" ht="12.75">
      <c r="AA2763" s="107"/>
      <c/>
    </row>
    <row r="2764" spans="27:28" ht="12.75">
      <c r="AA2764" s="107"/>
      <c/>
    </row>
    <row r="2765" spans="27:28" ht="12.75">
      <c r="AA2765" s="107"/>
      <c/>
    </row>
    <row r="2766" spans="27:28" ht="12.75">
      <c r="AA2766" s="107"/>
      <c/>
    </row>
    <row r="2767" spans="27:28" ht="12.75">
      <c r="AA2767" s="107"/>
      <c/>
    </row>
    <row r="2768" spans="27:28" ht="12.75">
      <c r="AA2768" s="107"/>
      <c/>
    </row>
    <row r="2769" spans="27:28" ht="12.75">
      <c r="AA2769" s="107"/>
      <c/>
    </row>
    <row r="2770" spans="27:28" ht="12.75">
      <c r="AA2770" s="107"/>
      <c/>
    </row>
    <row r="2771" spans="27:28" ht="12.75">
      <c r="AA2771" s="107"/>
      <c/>
    </row>
    <row r="2772" spans="27:28" ht="12.75">
      <c r="AA2772" s="107"/>
      <c/>
    </row>
    <row r="2773" spans="27:28" ht="12.75">
      <c r="AA2773" s="107"/>
      <c/>
    </row>
    <row r="2774" spans="27:28" ht="12.75">
      <c r="AA2774" s="107"/>
      <c/>
    </row>
    <row r="2775" spans="27:28" ht="12.75">
      <c r="AA2775" s="107"/>
      <c/>
    </row>
    <row r="2776" spans="27:28" ht="12.75">
      <c r="AA2776" s="107"/>
      <c/>
    </row>
    <row r="2777" spans="27:28" ht="12.75">
      <c r="AA2777" s="107"/>
      <c/>
    </row>
    <row r="2778" spans="27:28" ht="12.75">
      <c r="AA2778" s="107"/>
      <c/>
    </row>
    <row r="2779" spans="27:28" ht="12.75">
      <c r="AA2779" s="107"/>
      <c/>
    </row>
    <row r="2780" spans="27:28" ht="12.75">
      <c r="AA2780" s="107"/>
      <c/>
    </row>
    <row r="2781" spans="27:28" ht="12.75">
      <c r="AA2781" s="107"/>
      <c/>
    </row>
    <row r="2782" spans="27:28" ht="12.75">
      <c r="AA2782" s="107"/>
      <c/>
    </row>
    <row r="2783" spans="27:28" ht="12.75">
      <c r="AA2783" s="107"/>
      <c/>
    </row>
    <row r="2784" spans="27:28" ht="12.75">
      <c r="AA2784" s="107"/>
      <c/>
    </row>
    <row r="2785" spans="27:28" ht="12.75">
      <c r="AA2785" s="107"/>
      <c/>
    </row>
    <row r="2786" spans="27:28" ht="12.75">
      <c r="AA2786" s="107"/>
      <c/>
    </row>
    <row r="2787" spans="27:28" ht="12.75">
      <c r="AA2787" s="107"/>
      <c/>
    </row>
    <row r="2788" spans="27:28" ht="12.75">
      <c r="AA2788" s="107"/>
      <c/>
    </row>
    <row r="2789" spans="27:28" ht="12.75">
      <c r="AA2789" s="107"/>
      <c/>
    </row>
    <row r="2790" spans="27:28" ht="12.75">
      <c r="AA2790" s="107"/>
      <c/>
    </row>
    <row r="2791" spans="27:28" ht="12.75">
      <c r="AA2791" s="107"/>
      <c/>
    </row>
    <row r="2792" spans="27:28" ht="12.75">
      <c r="AA2792" s="107"/>
      <c/>
    </row>
    <row r="2793" spans="27:28" ht="12.75">
      <c r="AA2793" s="107"/>
      <c/>
    </row>
    <row r="2794" spans="27:28" ht="12.75">
      <c r="AA2794" s="107"/>
      <c/>
    </row>
    <row r="2795" spans="27:28" ht="12.75">
      <c r="AA2795" s="107"/>
      <c/>
    </row>
    <row r="2796" spans="27:28" ht="12.75">
      <c r="AA2796" s="107"/>
      <c/>
    </row>
    <row r="2797" spans="27:28" ht="12.75">
      <c r="AA2797" s="107"/>
      <c/>
    </row>
    <row r="2798" spans="27:28" ht="12.75">
      <c r="AA2798" s="107"/>
      <c/>
    </row>
    <row r="2799" spans="27:28" ht="12.75">
      <c r="AA2799" s="107"/>
      <c/>
    </row>
    <row r="2800" spans="27:28" ht="12.75">
      <c r="AA2800" s="107"/>
      <c/>
    </row>
    <row r="2801" spans="27:28" ht="12.75">
      <c r="AA2801" s="107"/>
      <c/>
    </row>
    <row r="2802" spans="27:28" ht="12.75">
      <c r="AA2802" s="107"/>
      <c/>
    </row>
    <row r="2803" spans="27:28" ht="12.75">
      <c r="AA2803" s="107"/>
      <c/>
    </row>
    <row r="2804" spans="27:28" ht="12.75">
      <c r="AA2804" s="107"/>
      <c/>
    </row>
    <row r="2805" spans="27:28" ht="12.75">
      <c r="AA2805" s="107"/>
      <c/>
    </row>
    <row r="2806" spans="27:28" ht="12.75">
      <c r="AA2806" s="107"/>
      <c/>
    </row>
    <row r="2807" spans="27:28" ht="12.75">
      <c r="AA2807" s="107"/>
      <c/>
    </row>
    <row r="2808" spans="27:28" ht="12.75">
      <c r="AA2808" s="107"/>
      <c/>
    </row>
    <row r="2809" spans="27:28" ht="12.75">
      <c r="AA2809" s="107"/>
      <c/>
    </row>
    <row r="2810" spans="27:28" ht="12.75">
      <c r="AA2810" s="107"/>
      <c/>
    </row>
    <row r="2811" spans="27:28" ht="12.75">
      <c r="AA2811" s="107"/>
      <c/>
    </row>
    <row r="2812" spans="27:28" ht="12.75">
      <c r="AA2812" s="107"/>
      <c/>
    </row>
    <row r="2813" spans="27:28" ht="12.75">
      <c r="AA2813" s="107"/>
      <c/>
    </row>
    <row r="2814" spans="27:28" ht="12.75">
      <c r="AA2814" s="107"/>
      <c/>
    </row>
    <row r="2815" spans="27:28" ht="12.75">
      <c r="AA2815" s="107"/>
      <c/>
    </row>
    <row r="2816" spans="27:28" ht="12.75">
      <c r="AA2816" s="107"/>
      <c/>
    </row>
    <row r="2817" spans="27:28" ht="12.75">
      <c r="AA2817" s="107"/>
      <c/>
    </row>
    <row r="2818" spans="27:28" ht="12.75">
      <c r="AA2818" s="107"/>
      <c/>
    </row>
    <row r="2819" spans="27:28" ht="12.75">
      <c r="AA2819" s="107"/>
      <c/>
    </row>
    <row r="2820" spans="27:28" ht="12.75">
      <c r="AA2820" s="107"/>
      <c/>
    </row>
    <row r="2821" spans="27:28" ht="12.75">
      <c r="AA2821" s="107"/>
      <c/>
    </row>
    <row r="2822" spans="27:28" ht="12.75">
      <c r="AA2822" s="107"/>
      <c/>
    </row>
    <row r="2823" spans="27:28" ht="12.75">
      <c r="AA2823" s="107"/>
      <c/>
    </row>
    <row r="2824" spans="27:28" ht="12.75">
      <c r="AA2824" s="107"/>
      <c/>
    </row>
    <row r="2825" spans="27:28" ht="12.75">
      <c r="AA2825" s="107"/>
      <c/>
    </row>
    <row r="2826" spans="27:28" ht="12.75">
      <c r="AA2826" s="107"/>
      <c/>
    </row>
    <row r="2827" spans="27:28" ht="12.75">
      <c r="AA2827" s="107"/>
      <c/>
    </row>
    <row r="2828" spans="27:28" ht="12.75">
      <c r="AA2828" s="107"/>
      <c/>
    </row>
    <row r="2829" spans="27:28" ht="12.75">
      <c r="AA2829" s="107"/>
      <c/>
    </row>
    <row r="2830" spans="27:28" ht="12.75">
      <c r="AA2830" s="107"/>
      <c/>
    </row>
    <row r="2831" spans="27:28" ht="12.75">
      <c r="AA2831" s="107"/>
      <c/>
    </row>
    <row r="2832" spans="27:28" ht="12.75">
      <c r="AA2832" s="107"/>
      <c/>
    </row>
    <row r="2833" spans="27:28" ht="12.75">
      <c r="AA2833" s="107"/>
      <c/>
    </row>
    <row r="2834" spans="27:28" ht="12.75">
      <c r="AA2834" s="107"/>
      <c/>
    </row>
    <row r="2835" spans="27:28" ht="12.75">
      <c r="AA2835" s="107"/>
      <c/>
    </row>
    <row r="2836" spans="27:28" ht="12.75">
      <c r="AA2836" s="107"/>
      <c/>
    </row>
    <row r="2837" spans="27:28" ht="12.75">
      <c r="AA2837" s="107"/>
      <c/>
    </row>
    <row r="2838" spans="27:28" ht="12.75">
      <c r="AA2838" s="107"/>
      <c/>
    </row>
    <row r="2839" spans="27:28" ht="12.75">
      <c r="AA2839" s="107"/>
      <c/>
    </row>
    <row r="2840" spans="27:28" ht="12.75">
      <c r="AA2840" s="107"/>
      <c/>
    </row>
    <row r="2841" spans="27:28" ht="12.75">
      <c r="AA2841" s="107"/>
      <c/>
    </row>
    <row r="2842" spans="27:28" ht="12.75">
      <c r="AA2842" s="107"/>
      <c/>
    </row>
    <row r="2843" spans="27:28" ht="12.75">
      <c r="AA2843" s="107"/>
      <c/>
    </row>
    <row r="2844" spans="27:28" ht="12.75">
      <c r="AA2844" s="107"/>
      <c/>
    </row>
    <row r="2845" spans="27:28" ht="12.75">
      <c r="AA2845" s="107"/>
      <c/>
    </row>
    <row r="2846" spans="27:28" ht="12.75">
      <c r="AA2846" s="107"/>
      <c/>
    </row>
    <row r="2847" spans="27:28" ht="12.75">
      <c r="AA2847" s="107"/>
      <c/>
    </row>
    <row r="2848" spans="27:28" ht="12.75">
      <c r="AA2848" s="107"/>
      <c/>
    </row>
    <row r="2849" spans="27:28" ht="12.75">
      <c r="AA2849" s="107"/>
      <c/>
    </row>
    <row r="2850" spans="27:28" ht="12.75">
      <c r="AA2850" s="107"/>
      <c/>
    </row>
    <row r="2851" spans="27:28" ht="12.75">
      <c r="AA2851" s="107"/>
      <c/>
    </row>
    <row r="2852" spans="27:28" ht="12.75">
      <c r="AA2852" s="107"/>
      <c/>
    </row>
    <row r="2853" spans="27:28" ht="12.75">
      <c r="AA2853" s="107"/>
      <c/>
    </row>
    <row r="2854" spans="27:28" ht="12.75">
      <c r="AA2854" s="107"/>
      <c/>
    </row>
    <row r="2855" spans="27:28" ht="12.75">
      <c r="AA2855" s="107"/>
      <c/>
    </row>
    <row r="2856" spans="27:28" ht="12.75">
      <c r="AA2856" s="107"/>
      <c/>
    </row>
    <row r="2857" spans="27:28" ht="12.75">
      <c r="AA2857" s="107"/>
      <c/>
    </row>
    <row r="2858" spans="27:28" ht="12.75">
      <c r="AA2858" s="107"/>
      <c/>
    </row>
    <row r="2859" spans="27:28" ht="12.75">
      <c r="AA2859" s="107"/>
      <c/>
    </row>
    <row r="2860" spans="27:28" ht="12.75">
      <c r="AA2860" s="107"/>
      <c/>
    </row>
    <row r="2861" spans="27:28" ht="12.75">
      <c r="AA2861" s="107"/>
      <c/>
    </row>
    <row r="2862" spans="27:28" ht="12.75">
      <c r="AA2862" s="107"/>
      <c/>
    </row>
    <row r="2863" spans="27:28" ht="12.75">
      <c r="AA2863" s="107"/>
      <c/>
    </row>
    <row r="2864" spans="27:28" ht="12.75">
      <c r="AA2864" s="107"/>
      <c/>
    </row>
    <row r="2865" spans="27:28" ht="12.75">
      <c r="AA2865" s="107"/>
      <c/>
    </row>
    <row r="2866" spans="27:28" ht="12.75">
      <c r="AA2866" s="107"/>
      <c/>
    </row>
    <row r="2867" spans="27:28" ht="12.75">
      <c r="AA2867" s="107"/>
      <c/>
    </row>
    <row r="2868" spans="27:28" ht="12.75">
      <c r="AA2868" s="107"/>
      <c/>
    </row>
    <row r="2869" spans="27:28" ht="12.75">
      <c r="AA2869" s="107"/>
      <c/>
    </row>
    <row r="2870" spans="27:28" ht="12.75">
      <c r="AA2870" s="107"/>
      <c/>
    </row>
    <row r="2871" spans="27:28" ht="12.75">
      <c r="AA2871" s="107"/>
      <c/>
    </row>
    <row r="2872" spans="27:28" ht="12.75">
      <c r="AA2872" s="107"/>
      <c/>
    </row>
    <row r="2873" spans="27:28" ht="12.75">
      <c r="AA2873" s="107"/>
      <c/>
    </row>
    <row r="2874" spans="27:28" ht="12.75">
      <c r="AA2874" s="107"/>
      <c/>
    </row>
    <row r="2875" spans="27:28" ht="12.75">
      <c r="AA2875" s="107"/>
      <c/>
    </row>
    <row r="2876" spans="27:28" ht="12.75">
      <c r="AA2876" s="107"/>
      <c/>
    </row>
    <row r="2877" spans="27:28" ht="12.75">
      <c r="AA2877" s="107"/>
      <c/>
    </row>
    <row r="2878" spans="27:28" ht="12.75">
      <c r="AA2878" s="107"/>
      <c/>
    </row>
    <row r="2879" spans="27:28" ht="12.75">
      <c r="AA2879" s="107"/>
      <c/>
    </row>
    <row r="2880" spans="27:28" ht="12.75">
      <c r="AA2880" s="107"/>
      <c/>
    </row>
    <row r="2881" spans="27:28" ht="12.75">
      <c r="AA2881" s="107"/>
      <c/>
    </row>
    <row r="2882" spans="27:28" ht="12.75">
      <c r="AA2882" s="107"/>
      <c/>
    </row>
    <row r="2883" spans="27:28" ht="12.75">
      <c r="AA2883" s="107"/>
      <c/>
    </row>
    <row r="2884" spans="27:28" ht="12.75">
      <c r="AA2884" s="107"/>
      <c/>
    </row>
    <row r="2885" spans="27:28" ht="12.75">
      <c r="AA2885" s="107"/>
      <c/>
    </row>
    <row r="2886" spans="27:28" ht="12.75">
      <c r="AA2886" s="107"/>
      <c/>
    </row>
    <row r="2887" spans="27:28" ht="12.75">
      <c r="AA2887" s="107"/>
      <c/>
    </row>
    <row r="2888" spans="27:28" ht="12.75">
      <c r="AA2888" s="107"/>
      <c/>
    </row>
    <row r="2889" spans="27:28" ht="12.75">
      <c r="AA2889" s="107"/>
      <c/>
    </row>
    <row r="2890" spans="27:28" ht="12.75">
      <c r="AA2890" s="107"/>
      <c/>
    </row>
    <row r="2891" spans="27:28" ht="12.75">
      <c r="AA2891" s="107"/>
      <c/>
    </row>
    <row r="2892" spans="27:28" ht="12.75">
      <c r="AA2892" s="107"/>
      <c/>
    </row>
    <row r="2893" spans="27:28" ht="12.75">
      <c r="AA2893" s="107"/>
      <c/>
    </row>
    <row r="2894" spans="27:28" ht="12.75">
      <c r="AA2894" s="107"/>
      <c/>
    </row>
    <row r="2895" spans="27:28" ht="12.75">
      <c r="AA2895" s="107"/>
      <c/>
    </row>
    <row r="2896" spans="27:28" ht="12.75">
      <c r="AA2896" s="107"/>
      <c/>
    </row>
    <row r="2897" spans="27:28" ht="12.75">
      <c r="AA2897" s="107"/>
      <c/>
    </row>
    <row r="2898" spans="27:28" ht="12.75">
      <c r="AA2898" s="107"/>
      <c/>
    </row>
    <row r="2899" spans="27:28" ht="12.75">
      <c r="AA2899" s="107"/>
      <c/>
    </row>
    <row r="2900" spans="27:28" ht="12.75">
      <c r="AA2900" s="107"/>
      <c/>
    </row>
    <row r="2901" spans="27:28" ht="12.75">
      <c r="AA2901" s="107"/>
      <c/>
    </row>
    <row r="2902" spans="27:28" ht="12.75">
      <c r="AA2902" s="107"/>
      <c/>
    </row>
    <row r="2903" spans="27:28" ht="12.75">
      <c r="AA2903" s="107"/>
      <c/>
    </row>
    <row r="2904" spans="27:28" ht="12.75">
      <c r="AA2904" s="107"/>
      <c/>
    </row>
    <row r="2905" spans="27:28" ht="12.75">
      <c r="AA2905" s="107"/>
      <c/>
    </row>
    <row r="2906" spans="27:28" ht="12.75">
      <c r="AA2906" s="107"/>
      <c/>
    </row>
    <row r="2907" spans="27:28" ht="12.75">
      <c r="AA2907" s="107"/>
      <c/>
    </row>
    <row r="2908" spans="27:28" ht="12.75">
      <c r="AA2908" s="107"/>
      <c/>
    </row>
    <row r="2909" spans="27:28" ht="12.75">
      <c r="AA2909" s="107"/>
      <c/>
    </row>
    <row r="2910" spans="27:28" ht="12.75">
      <c r="AA2910" s="107"/>
      <c/>
    </row>
    <row r="2911" spans="27:28" ht="12.75">
      <c r="AA2911" s="107"/>
      <c/>
    </row>
    <row r="2912" spans="27:28" ht="12.75">
      <c r="AA2912" s="107"/>
      <c/>
    </row>
    <row r="2913" spans="27:28" ht="12.75">
      <c r="AA2913" s="107"/>
      <c/>
    </row>
    <row r="2914" spans="27:28" ht="12.75">
      <c r="AA2914" s="107"/>
      <c/>
    </row>
    <row r="2915" spans="27:28" ht="12.75">
      <c r="AA2915" s="107"/>
      <c/>
    </row>
    <row r="2916" spans="27:28" ht="12.75">
      <c r="AA2916" s="107"/>
      <c/>
    </row>
    <row r="2917" spans="27:28" ht="12.75">
      <c r="AA2917" s="107"/>
      <c/>
    </row>
    <row r="2918" spans="27:28" ht="12.75">
      <c r="AA2918" s="107"/>
      <c/>
    </row>
    <row r="2919" spans="27:28" ht="12.75">
      <c r="AA2919" s="107"/>
      <c/>
    </row>
    <row r="2920" spans="27:28" ht="12.75">
      <c r="AA2920" s="107"/>
      <c/>
    </row>
    <row r="2921" spans="27:28" ht="12.75">
      <c r="AA2921" s="107"/>
      <c/>
    </row>
    <row r="2922" spans="27:28" ht="12.75">
      <c r="AA2922" s="107"/>
      <c/>
    </row>
    <row r="2923" spans="27:28" ht="12.75">
      <c r="AA2923" s="107"/>
      <c/>
    </row>
    <row r="2924" spans="27:28" ht="12.75">
      <c r="AA2924" s="107"/>
      <c/>
    </row>
    <row r="2925" spans="27:28" ht="12.75">
      <c r="AA2925" s="107"/>
      <c/>
    </row>
    <row r="2926" spans="27:28" ht="12.75">
      <c r="AA2926" s="107"/>
      <c/>
    </row>
    <row r="2927" spans="27:28" ht="12.75">
      <c r="AA2927" s="107"/>
      <c/>
    </row>
    <row r="2928" spans="27:28" ht="12.75">
      <c r="AA2928" s="107"/>
      <c/>
    </row>
    <row r="2929" spans="27:28" ht="12.75">
      <c r="AA2929" s="107"/>
      <c/>
    </row>
    <row r="2930" spans="27:28" ht="12.75">
      <c r="AA2930" s="107"/>
      <c/>
    </row>
    <row r="2931" spans="27:28" ht="12.75">
      <c r="AA2931" s="107"/>
      <c/>
    </row>
    <row r="2932" spans="27:28" ht="12.75">
      <c r="AA2932" s="107"/>
      <c/>
    </row>
    <row r="2933" spans="27:28" ht="12.75">
      <c r="AA2933" s="107"/>
      <c/>
    </row>
    <row r="2934" spans="27:28" ht="12.75">
      <c r="AA2934" s="107"/>
      <c/>
    </row>
    <row r="2935" spans="27:28" ht="12.75">
      <c r="AA2935" s="107"/>
      <c/>
    </row>
    <row r="2936" spans="27:28" ht="12.75">
      <c r="AA2936" s="107"/>
      <c/>
    </row>
    <row r="2937" spans="27:28" ht="12.75">
      <c r="AA2937" s="107"/>
      <c/>
    </row>
    <row r="2938" spans="27:28" ht="12.75">
      <c r="AA2938" s="107"/>
      <c/>
    </row>
    <row r="2939" spans="27:28" ht="12.75">
      <c r="AA2939" s="107"/>
      <c/>
    </row>
    <row r="2940" spans="27:28" ht="12.75">
      <c r="AA2940" s="107"/>
      <c/>
    </row>
    <row r="2941" spans="27:28" ht="12.75">
      <c r="AA2941" s="107"/>
      <c/>
    </row>
    <row r="2942" spans="27:28" ht="12.75">
      <c r="AA2942" s="107"/>
      <c/>
    </row>
    <row r="2943" spans="27:28" ht="12.75">
      <c r="AA2943" s="107"/>
      <c/>
    </row>
    <row r="2944" spans="27:28" ht="12.75">
      <c r="AA2944" s="107"/>
      <c/>
    </row>
    <row r="2945" spans="27:28" ht="12.75">
      <c r="AA2945" s="107"/>
      <c/>
    </row>
    <row r="2946" spans="27:28" ht="12.75">
      <c r="AA2946" s="107"/>
      <c/>
    </row>
    <row r="2947" spans="27:28" ht="12.75">
      <c r="AA2947" s="107"/>
      <c/>
    </row>
    <row r="2948" spans="27:28" ht="12.75">
      <c r="AA2948" s="107"/>
      <c/>
    </row>
    <row r="2949" spans="27:28" ht="12.75">
      <c r="AA2949" s="107"/>
      <c/>
    </row>
    <row r="2950" spans="27:28" ht="12.75">
      <c r="AA2950" s="107"/>
      <c/>
    </row>
    <row r="2951" spans="27:28" ht="12.75">
      <c r="AA2951" s="107"/>
      <c/>
    </row>
    <row r="2952" spans="27:28" ht="12.75">
      <c r="AA2952" s="107"/>
      <c/>
    </row>
    <row r="2953" spans="27:28" ht="12.75">
      <c r="AA2953" s="107"/>
      <c/>
    </row>
    <row r="2954" spans="27:28" ht="12.75">
      <c r="AA2954" s="107"/>
      <c/>
    </row>
    <row r="2955" spans="27:28" ht="12.75">
      <c r="AA2955" s="107"/>
      <c/>
    </row>
    <row r="2956" spans="27:28" ht="12.75">
      <c r="AA2956" s="107"/>
      <c/>
    </row>
    <row r="2957" spans="27:28" ht="12.75">
      <c r="AA2957" s="107"/>
      <c/>
    </row>
    <row r="2958" spans="27:28" ht="12.75">
      <c r="AA2958" s="107"/>
      <c/>
    </row>
    <row r="2959" spans="27:28" ht="12.75">
      <c r="AA2959" s="107"/>
      <c/>
    </row>
    <row r="2960" spans="27:28" ht="12.75">
      <c r="AA2960" s="107"/>
      <c/>
    </row>
    <row r="2961" spans="27:28" ht="12.75">
      <c r="AA2961" s="107"/>
      <c/>
    </row>
    <row r="2962" spans="27:28" ht="12.75">
      <c r="AA2962" s="107"/>
      <c/>
    </row>
    <row r="2963" spans="27:28" ht="12.75">
      <c r="AA2963" s="107"/>
      <c/>
    </row>
    <row r="2964" spans="27:28" ht="12.75">
      <c r="AA2964" s="107"/>
      <c/>
    </row>
    <row r="2965" spans="27:28" ht="12.75">
      <c r="AA2965" s="107"/>
      <c/>
    </row>
    <row r="2966" spans="27:28" ht="12.75">
      <c r="AA2966" s="107"/>
      <c/>
    </row>
    <row r="2967" spans="27:28" ht="12.75">
      <c r="AA2967" s="107"/>
      <c/>
    </row>
    <row r="2968" spans="27:28" ht="12.75">
      <c r="AA2968" s="107"/>
      <c/>
    </row>
    <row r="2969" spans="27:28" ht="12.75">
      <c r="AA2969" s="107"/>
      <c/>
    </row>
    <row r="2970" spans="27:28" ht="12.75">
      <c r="AA2970" s="107"/>
      <c/>
    </row>
    <row r="2971" spans="27:28" ht="12.75">
      <c r="AA2971" s="107"/>
      <c/>
    </row>
    <row r="2972" spans="27:28" ht="12.75">
      <c r="AA2972" s="107"/>
      <c/>
    </row>
    <row r="2973" spans="27:28" ht="12.75">
      <c r="AA2973" s="107"/>
      <c/>
    </row>
    <row r="2974" spans="27:28" ht="12.75">
      <c r="AA2974" s="107"/>
      <c/>
    </row>
    <row r="2975" spans="27:28" ht="12.75">
      <c r="AA2975" s="107"/>
      <c/>
    </row>
    <row r="2976" spans="27:28" ht="12.75">
      <c r="AA2976" s="107"/>
      <c/>
    </row>
    <row r="2977" spans="27:28" ht="12.75">
      <c r="AA2977" s="107"/>
      <c/>
    </row>
    <row r="2978" spans="27:28" ht="12.75">
      <c r="AA2978" s="107"/>
      <c/>
    </row>
    <row r="2979" spans="27:28" ht="12.75">
      <c r="AA2979" s="107"/>
      <c/>
    </row>
    <row r="2980" spans="27:28" ht="12.75">
      <c r="AA2980" s="107"/>
      <c/>
    </row>
    <row r="2981" spans="27:28" ht="12.75">
      <c r="AA2981" s="107"/>
      <c/>
    </row>
    <row r="2982" spans="27:28" ht="12.75">
      <c r="AA2982" s="107"/>
      <c/>
    </row>
    <row r="2983" spans="27:28" ht="12.75">
      <c r="AA2983" s="107"/>
      <c/>
    </row>
    <row r="2984" spans="27:28" ht="12.75">
      <c r="AA2984" s="107"/>
      <c/>
    </row>
    <row r="2985" spans="27:28" ht="12.75">
      <c r="AA2985" s="107"/>
      <c/>
    </row>
    <row r="2986" spans="27:28" ht="12.75">
      <c r="AA2986" s="107"/>
      <c/>
    </row>
    <row r="2987" spans="27:28" ht="12.75">
      <c r="AA2987" s="107"/>
      <c/>
    </row>
    <row r="2988" spans="27:28" ht="12.75">
      <c r="AA2988" s="107"/>
      <c/>
    </row>
    <row r="2989" spans="27:28" ht="12.75">
      <c r="AA2989" s="107"/>
      <c/>
    </row>
    <row r="2990" spans="27:28" ht="12.75">
      <c r="AA2990" s="107"/>
      <c/>
    </row>
    <row r="2991" spans="27:28" ht="12.75">
      <c r="AA2991" s="107"/>
      <c/>
    </row>
    <row r="2992" spans="27:28" ht="12.75">
      <c r="AA2992" s="107"/>
      <c/>
    </row>
    <row r="2993" spans="27:28" ht="12.75">
      <c r="AA2993" s="107"/>
      <c/>
    </row>
    <row r="2994" spans="27:28" ht="12.75">
      <c r="AA2994" s="107"/>
      <c/>
    </row>
    <row r="2995" spans="27:28" ht="12.75">
      <c r="AA2995" s="107"/>
      <c/>
    </row>
    <row r="2996" spans="27:28" ht="12.75">
      <c r="AA2996" s="107"/>
      <c/>
    </row>
    <row r="2997" spans="27:28" ht="12.75">
      <c r="AA2997" s="107"/>
      <c/>
    </row>
    <row r="2998" spans="27:28" ht="12.75">
      <c r="AA2998" s="107"/>
      <c/>
    </row>
    <row r="2999" spans="27:28" ht="12.75">
      <c r="AA2999" s="107"/>
      <c/>
    </row>
    <row r="3000" spans="27:28" ht="12.75">
      <c r="AA3000" s="107"/>
      <c/>
    </row>
    <row r="3001" spans="27:28" ht="12.75">
      <c r="AA3001" s="107"/>
      <c/>
    </row>
    <row r="3002" spans="27:28" ht="12.75">
      <c r="AA3002" s="107"/>
      <c/>
    </row>
    <row r="3003" spans="27:28" ht="12.75">
      <c r="AA3003" s="107"/>
      <c/>
    </row>
    <row r="3004" spans="27:28" ht="12.75">
      <c r="AA3004" s="107"/>
      <c/>
    </row>
    <row r="3005" spans="27:28" ht="12.75">
      <c r="AA3005" s="107"/>
      <c/>
    </row>
    <row r="3006" spans="27:28" ht="12.75">
      <c r="AA3006" s="107"/>
      <c/>
    </row>
    <row r="3007" spans="27:28" ht="12.75">
      <c r="AA3007" s="107"/>
      <c/>
    </row>
    <row r="3008" spans="27:28" ht="12.75">
      <c r="AA3008" s="107"/>
      <c/>
    </row>
    <row r="3009" spans="27:28" ht="12.75">
      <c r="AA3009" s="107"/>
      <c/>
    </row>
    <row r="3010" spans="27:28" ht="12.75">
      <c r="AA3010" s="107"/>
      <c/>
    </row>
    <row r="3011" spans="27:28" ht="12.75">
      <c r="AA3011" s="107"/>
      <c/>
    </row>
    <row r="3012" spans="27:28" ht="12.75">
      <c r="AA3012" s="107"/>
      <c/>
    </row>
    <row r="3013" spans="27:28" ht="12.75">
      <c r="AA3013" s="107"/>
      <c/>
    </row>
    <row r="3014" spans="27:28" ht="12.75">
      <c r="AA3014" s="107"/>
      <c/>
    </row>
    <row r="3015" spans="27:28" ht="12.75">
      <c r="AA3015" s="107"/>
      <c/>
    </row>
    <row r="3016" spans="27:28" ht="12.75">
      <c r="AA3016" s="107"/>
      <c/>
    </row>
    <row r="3017" spans="27:28" ht="12.75">
      <c r="AA3017" s="107"/>
      <c/>
    </row>
    <row r="3018" spans="27:28" ht="12.75">
      <c r="AA3018" s="107"/>
      <c/>
    </row>
    <row r="3019" spans="27:28" ht="12.75">
      <c r="AA3019" s="107"/>
      <c/>
    </row>
    <row r="3020" spans="27:28" ht="12.75">
      <c r="AA3020" s="107"/>
      <c/>
    </row>
    <row r="3021" spans="27:28" ht="12.75">
      <c r="AA3021" s="107"/>
      <c/>
    </row>
    <row r="3022" spans="27:28" ht="12.75">
      <c r="AA3022" s="107"/>
      <c/>
    </row>
    <row r="3023" spans="27:28" ht="12.75">
      <c r="AA3023" s="107"/>
      <c/>
    </row>
    <row r="3024" spans="27:28" ht="12.75">
      <c r="AA3024" s="107"/>
      <c/>
    </row>
    <row r="3025" spans="27:28" ht="12.75">
      <c r="AA3025" s="107"/>
      <c/>
    </row>
    <row r="3026" spans="27:28" ht="12.75">
      <c r="AA3026" s="107"/>
      <c/>
    </row>
    <row r="3027" spans="27:28" ht="12.75">
      <c r="AA3027" s="107"/>
      <c/>
    </row>
    <row r="3028" spans="27:28" ht="12.75">
      <c r="AA3028" s="107"/>
      <c/>
    </row>
    <row r="3029" spans="27:28" ht="12.75">
      <c r="AA3029" s="107"/>
      <c/>
    </row>
    <row r="3030" spans="27:28" ht="12.75">
      <c r="AA3030" s="107"/>
      <c/>
    </row>
    <row r="3031" spans="27:28" ht="12.75">
      <c r="AA3031" s="107"/>
      <c/>
    </row>
    <row r="3032" spans="27:28" ht="12.75">
      <c r="AA3032" s="107"/>
      <c/>
    </row>
    <row r="3033" spans="27:28" ht="12.75">
      <c r="AA3033" s="107"/>
      <c/>
    </row>
    <row r="3034" spans="27:28" ht="12.75">
      <c r="AA3034" s="107"/>
      <c/>
    </row>
    <row r="3035" spans="27:28" ht="12.75">
      <c r="AA3035" s="107"/>
      <c/>
    </row>
    <row r="3036" spans="27:28" ht="12.75">
      <c r="AA3036" s="107"/>
      <c/>
    </row>
    <row r="3037" spans="27:28" ht="12.75">
      <c r="AA3037" s="107"/>
      <c/>
    </row>
    <row r="3038" spans="27:28" ht="12.75">
      <c r="AA3038" s="107"/>
      <c/>
    </row>
    <row r="3039" spans="27:28" ht="12.75">
      <c r="AA3039" s="107"/>
      <c/>
    </row>
    <row r="3040" spans="27:28" ht="12.75">
      <c r="AA3040" s="107"/>
      <c/>
    </row>
    <row r="3041" spans="27:28" ht="12.75">
      <c r="AA3041" s="107"/>
      <c/>
    </row>
    <row r="3042" spans="27:28" ht="12.75">
      <c r="AA3042" s="107"/>
      <c/>
    </row>
    <row r="3043" spans="27:28" ht="12.75">
      <c r="AA3043" s="107"/>
      <c/>
    </row>
    <row r="3044" spans="27:28" ht="12.75">
      <c r="AA3044" s="107"/>
      <c/>
    </row>
    <row r="3045" spans="27:28" ht="12.75">
      <c r="AA3045" s="107"/>
      <c/>
    </row>
    <row r="3046" spans="27:28" ht="12.75">
      <c r="AA3046" s="107"/>
      <c/>
    </row>
    <row r="3047" spans="27:28" ht="12.75">
      <c r="AA3047" s="107"/>
      <c/>
    </row>
    <row r="3048" spans="27:28" ht="12.75">
      <c r="AA3048" s="107"/>
      <c/>
    </row>
    <row r="3049" spans="27:28" ht="12.75">
      <c r="AA3049" s="107"/>
      <c/>
    </row>
    <row r="3050" spans="27:28" ht="12.75">
      <c r="AA3050" s="107"/>
      <c/>
    </row>
    <row r="3051" spans="27:28" ht="12.75">
      <c r="AA3051" s="107"/>
      <c/>
    </row>
    <row r="3052" spans="27:28" ht="12.75">
      <c r="AA3052" s="107"/>
      <c/>
    </row>
    <row r="3053" spans="27:28" ht="12.75">
      <c r="AA3053" s="107"/>
      <c/>
    </row>
    <row r="3054" spans="27:28" ht="12.75">
      <c r="AA3054" s="107"/>
      <c/>
    </row>
    <row r="3055" spans="27:28" ht="12.75">
      <c r="AA3055" s="107"/>
      <c/>
    </row>
    <row r="3056" spans="27:28" ht="12.75">
      <c r="AA3056" s="107"/>
      <c/>
    </row>
    <row r="3057" spans="27:28" ht="12.75">
      <c r="AA3057" s="107"/>
      <c/>
    </row>
    <row r="3058" spans="27:28" ht="12.75">
      <c r="AA3058" s="107"/>
      <c/>
    </row>
    <row r="3059" spans="27:28" ht="12.75">
      <c r="AA3059" s="107"/>
      <c/>
    </row>
    <row r="3060" spans="27:28" ht="12.75">
      <c r="AA3060" s="107"/>
      <c/>
    </row>
    <row r="3061" spans="27:28" ht="12.75">
      <c r="AA3061" s="107"/>
      <c/>
    </row>
    <row r="3062" spans="27:28" ht="12.75">
      <c r="AA3062" s="107"/>
      <c/>
    </row>
    <row r="3063" spans="27:28" ht="12.75">
      <c r="AA3063" s="107"/>
      <c/>
    </row>
    <row r="3064" spans="27:28" ht="12.75">
      <c r="AA3064" s="107"/>
      <c/>
    </row>
    <row r="3065" spans="27:28" ht="12.75">
      <c r="AA3065" s="107"/>
      <c/>
    </row>
    <row r="3066" spans="27:28" ht="12.75">
      <c r="AA3066" s="107"/>
      <c/>
    </row>
    <row r="3067" spans="27:28" ht="12.75">
      <c r="AA3067" s="107"/>
      <c/>
    </row>
    <row r="3068" spans="27:28" ht="12.75">
      <c r="AA3068" s="107"/>
      <c/>
    </row>
    <row r="3069" spans="27:28" ht="12.75">
      <c r="AA3069" s="107"/>
      <c/>
    </row>
    <row r="3070" spans="27:28" ht="12.75">
      <c r="AA3070" s="107"/>
      <c/>
    </row>
    <row r="3071" spans="27:28" ht="12.75">
      <c r="AA3071" s="107"/>
      <c/>
    </row>
    <row r="3072" spans="27:28" ht="12.75">
      <c r="AA3072" s="107"/>
      <c/>
    </row>
    <row r="3073" spans="27:28" ht="12.75">
      <c r="AA3073" s="107"/>
      <c/>
    </row>
    <row r="3074" spans="27:28" ht="12.75">
      <c r="AA3074" s="107"/>
      <c/>
    </row>
    <row r="3075" spans="27:28" ht="12.75">
      <c r="AA3075" s="107"/>
      <c/>
    </row>
    <row r="3076" spans="27:28" ht="12.75">
      <c r="AA3076" s="107"/>
      <c/>
    </row>
    <row r="3077" spans="27:28" ht="12.75">
      <c r="AA3077" s="107"/>
      <c/>
    </row>
    <row r="3078" spans="27:28" ht="12.75">
      <c r="AA3078" s="107"/>
      <c/>
    </row>
    <row r="3079" spans="27:28" ht="12.75">
      <c r="AA3079" s="107"/>
      <c/>
    </row>
    <row r="3080" spans="27:28" ht="12.75">
      <c r="AA3080" s="107"/>
      <c/>
    </row>
    <row r="3081" spans="27:28" ht="12.75">
      <c r="AA3081" s="107"/>
      <c/>
    </row>
    <row r="3082" spans="27:28" ht="12.75">
      <c r="AA3082" s="107"/>
      <c/>
    </row>
    <row r="3083" spans="27:28" ht="12.75">
      <c r="AA3083" s="107"/>
      <c/>
    </row>
    <row r="3084" spans="27:28" ht="12.75">
      <c r="AA3084" s="107"/>
      <c/>
    </row>
    <row r="3085" spans="27:28" ht="12.75">
      <c r="AA3085" s="107"/>
      <c/>
    </row>
    <row r="3086" spans="27:28" ht="12.75">
      <c r="AA3086" s="107"/>
      <c/>
    </row>
    <row r="3087" spans="27:28" ht="12.75">
      <c r="AA3087" s="107"/>
      <c/>
    </row>
    <row r="3088" spans="27:28" ht="12.75">
      <c r="AA3088" s="107"/>
      <c/>
    </row>
    <row r="3089" spans="27:28" ht="12.75">
      <c r="AA3089" s="107"/>
      <c/>
    </row>
    <row r="3090" spans="27:28" ht="12.75">
      <c r="AA3090" s="107"/>
      <c/>
    </row>
    <row r="3091" spans="27:28" ht="12.75">
      <c r="AA3091" s="107"/>
      <c/>
    </row>
    <row r="3092" spans="27:28" ht="12.75">
      <c r="AA3092" s="107"/>
      <c/>
    </row>
    <row r="3093" spans="27:28" ht="12.75">
      <c r="AA3093" s="107"/>
      <c/>
    </row>
    <row r="3094" spans="27:28" ht="12.75">
      <c r="AA3094" s="107"/>
      <c/>
    </row>
    <row r="3095" spans="27:28" ht="12.75">
      <c r="AA3095" s="107"/>
      <c/>
    </row>
    <row r="3096" spans="27:28" ht="12.75">
      <c r="AA3096" s="107"/>
      <c/>
    </row>
    <row r="3097" spans="27:28" ht="12.75">
      <c r="AA3097" s="107"/>
      <c/>
    </row>
    <row r="3098" spans="27:28" ht="12.75">
      <c r="AA3098" s="107"/>
      <c/>
    </row>
    <row r="3099" spans="27:28" ht="12.75">
      <c r="AA3099" s="107"/>
      <c/>
    </row>
    <row r="3100" spans="27:28" ht="12.75">
      <c r="AA3100" s="107"/>
      <c/>
    </row>
    <row r="3101" spans="27:28" ht="12.75">
      <c r="AA3101" s="107"/>
      <c/>
    </row>
    <row r="3102" spans="27:28" ht="12.75">
      <c r="AA3102" s="107"/>
      <c/>
    </row>
    <row r="3103" spans="27:28" ht="12.75">
      <c r="AA3103" s="107"/>
      <c/>
    </row>
    <row r="3104" spans="27:28" ht="12.75">
      <c r="AA3104" s="107"/>
      <c/>
    </row>
    <row r="3105" spans="27:28" ht="12.75">
      <c r="AA3105" s="107"/>
      <c/>
    </row>
    <row r="3106" spans="27:28" ht="12.75">
      <c r="AA3106" s="107"/>
      <c/>
    </row>
    <row r="3107" spans="27:28" ht="12.75">
      <c r="AA3107" s="107"/>
      <c/>
    </row>
    <row r="3108" spans="27:28" ht="12.75">
      <c r="AA3108" s="107"/>
      <c/>
    </row>
    <row r="3109" spans="27:28" ht="12.75">
      <c r="AA3109" s="107"/>
      <c/>
    </row>
    <row r="3110" spans="27:28" ht="12.75">
      <c r="AA3110" s="107"/>
      <c/>
    </row>
    <row r="3111" spans="27:28" ht="12.75">
      <c r="AA3111" s="107"/>
      <c/>
    </row>
    <row r="3112" spans="27:28" ht="12.75">
      <c r="AA3112" s="107"/>
      <c/>
    </row>
    <row r="3113" spans="27:28" ht="12.75">
      <c r="AA3113" s="107"/>
      <c/>
    </row>
    <row r="3114" spans="27:28" ht="12.75">
      <c r="AA3114" s="107"/>
      <c/>
    </row>
    <row r="3115" spans="27:28" ht="12.75">
      <c r="AA3115" s="107"/>
      <c/>
    </row>
    <row r="3116" spans="27:28" ht="12.75">
      <c r="AA3116" s="107"/>
      <c/>
    </row>
    <row r="3117" spans="27:28" ht="12.75">
      <c r="AA3117" s="107"/>
      <c/>
    </row>
    <row r="3118" spans="27:28" ht="12.75">
      <c r="AA3118" s="107"/>
      <c/>
    </row>
    <row r="3119" spans="27:28" ht="12.75">
      <c r="AA3119" s="107"/>
      <c/>
    </row>
    <row r="3120" spans="27:28" ht="12.75">
      <c r="AA3120" s="107"/>
      <c/>
    </row>
    <row r="3121" spans="27:28" ht="12.75">
      <c r="AA3121" s="107"/>
      <c/>
    </row>
    <row r="3122" spans="27:28" ht="12.75">
      <c r="AA3122" s="107"/>
      <c/>
    </row>
    <row r="3123" spans="27:28" ht="12.75">
      <c r="AA3123" s="107"/>
      <c/>
    </row>
    <row r="3124" spans="27:28" ht="12.75">
      <c r="AA3124" s="107"/>
      <c/>
    </row>
    <row r="3125" spans="27:28" ht="12.75">
      <c r="AA3125" s="107"/>
      <c/>
    </row>
    <row r="3126" spans="27:28" ht="12.75">
      <c r="AA3126" s="107"/>
      <c/>
    </row>
    <row r="3127" spans="27:28" ht="12.75">
      <c r="AA3127" s="107"/>
      <c/>
    </row>
    <row r="3128" spans="27:28" ht="12.75">
      <c r="AA3128" s="107"/>
      <c/>
    </row>
    <row r="3129" spans="27:28" ht="12.75">
      <c r="AA3129" s="107"/>
      <c/>
    </row>
    <row r="3130" spans="27:28" ht="12.75">
      <c r="AA3130" s="107"/>
      <c/>
    </row>
    <row r="3131" spans="27:28" ht="12.75">
      <c r="AA3131" s="107"/>
      <c/>
    </row>
    <row r="3132" spans="27:28" ht="12.75">
      <c r="AA3132" s="107"/>
      <c/>
    </row>
    <row r="3133" spans="27:28" ht="12.75">
      <c r="AA3133" s="107"/>
      <c/>
    </row>
    <row r="3134" spans="27:28" ht="12.75">
      <c r="AA3134" s="107"/>
      <c/>
    </row>
    <row r="3135" spans="27:28" ht="12.75">
      <c r="AA3135" s="107"/>
      <c/>
    </row>
    <row r="3136" spans="27:28" ht="12.75">
      <c r="AA3136" s="107"/>
      <c/>
    </row>
    <row r="3137" spans="27:28" ht="12.75">
      <c r="AA3137" s="107"/>
      <c/>
    </row>
    <row r="3138" spans="27:28" ht="12.75">
      <c r="AA3138" s="107"/>
      <c/>
    </row>
    <row r="3139" spans="27:28" ht="12.75">
      <c r="AA3139" s="107"/>
      <c/>
    </row>
    <row r="3140" spans="27:28" ht="12.75">
      <c r="AA3140" s="107"/>
      <c/>
    </row>
    <row r="3141" spans="27:28" ht="12.75">
      <c r="AA3141" s="107"/>
      <c/>
    </row>
    <row r="3142" spans="27:28" ht="12.75">
      <c r="AA3142" s="107"/>
      <c/>
    </row>
    <row r="3143" spans="27:28" ht="12.75">
      <c r="AA3143" s="107"/>
      <c/>
    </row>
    <row r="3144" spans="27:28" ht="12.75">
      <c r="AA3144" s="107"/>
      <c/>
    </row>
    <row r="3145" spans="27:28" ht="12.75">
      <c r="AA3145" s="107"/>
      <c/>
    </row>
    <row r="3146" spans="27:28" ht="12.75">
      <c r="AA3146" s="107"/>
      <c/>
    </row>
    <row r="3147" spans="27:28" ht="12.75">
      <c r="AA3147" s="107"/>
      <c/>
    </row>
    <row r="3148" spans="27:28" ht="12.75">
      <c r="AA3148" s="107"/>
      <c/>
    </row>
    <row r="3149" spans="27:28" ht="12.75">
      <c r="AA3149" s="107"/>
      <c/>
    </row>
    <row r="3150" spans="27:28" ht="12.75">
      <c r="AA3150" s="107"/>
      <c/>
    </row>
    <row r="3151" spans="27:28" ht="12.75">
      <c r="AA3151" s="107"/>
      <c/>
    </row>
    <row r="3152" spans="27:28" ht="12.75">
      <c r="AA3152" s="107"/>
      <c/>
    </row>
    <row r="3153" spans="27:28" ht="12.75">
      <c r="AA3153" s="107"/>
      <c/>
    </row>
    <row r="3154" spans="27:28" ht="12.75">
      <c r="AA3154" s="107"/>
      <c/>
    </row>
    <row r="3155" spans="27:28" ht="12.75">
      <c r="AA3155" s="107"/>
      <c/>
    </row>
    <row r="3156" spans="27:28" ht="12.75">
      <c r="AA3156" s="107"/>
      <c/>
    </row>
    <row r="3157" spans="27:28" ht="12.75">
      <c r="AA3157" s="107"/>
      <c/>
    </row>
    <row r="3158" spans="27:28" ht="12.75">
      <c r="AA3158" s="107"/>
      <c/>
    </row>
    <row r="3159" spans="27:28" ht="12.75">
      <c r="AA3159" s="107"/>
      <c/>
    </row>
    <row r="3160" spans="27:28" ht="12.75">
      <c r="AA3160" s="107"/>
      <c/>
    </row>
    <row r="3161" spans="27:28" ht="12.75">
      <c r="AA3161" s="107"/>
      <c/>
    </row>
    <row r="3162" spans="27:28" ht="12.75">
      <c r="AA3162" s="107"/>
      <c/>
    </row>
    <row r="3163" spans="27:28" ht="12.75">
      <c r="AA3163" s="107"/>
      <c/>
    </row>
    <row r="3164" spans="27:28" ht="12.75">
      <c r="AA3164" s="107"/>
      <c/>
    </row>
    <row r="3165" spans="27:28" ht="12.75">
      <c r="AA3165" s="107"/>
      <c/>
    </row>
    <row r="3166" spans="27:28" ht="12.75">
      <c r="AA3166" s="107"/>
      <c/>
    </row>
    <row r="3167" spans="27:28" ht="12.75">
      <c r="AA3167" s="107"/>
      <c/>
    </row>
    <row r="3168" spans="27:28" ht="12.75">
      <c r="AA3168" s="107"/>
      <c/>
    </row>
    <row r="3169" spans="27:28" ht="12.75">
      <c r="AA3169" s="107"/>
      <c/>
    </row>
    <row r="3170" spans="27:28" ht="12.75">
      <c r="AA3170" s="107"/>
      <c/>
    </row>
    <row r="3171" spans="27:28" ht="12.75">
      <c r="AA3171" s="107"/>
      <c/>
    </row>
    <row r="3172" spans="27:28" ht="12.75">
      <c r="AA3172" s="107"/>
      <c/>
    </row>
    <row r="3173" spans="27:28" ht="12.75">
      <c r="AA3173" s="107"/>
      <c/>
    </row>
    <row r="3174" spans="27:28" ht="12.75">
      <c r="AA3174" s="107"/>
      <c/>
    </row>
    <row r="3175" spans="27:28" ht="12.75">
      <c r="AA3175" s="107"/>
      <c/>
    </row>
    <row r="3176" spans="27:28" ht="12.75">
      <c r="AA3176" s="107"/>
      <c/>
    </row>
    <row r="3177" spans="27:28" ht="12.75">
      <c r="AA3177" s="107"/>
      <c/>
    </row>
    <row r="3178" spans="27:28" ht="12.75">
      <c r="AA3178" s="107"/>
      <c/>
    </row>
    <row r="3179" spans="27:28" ht="12.75">
      <c r="AA3179" s="107"/>
      <c/>
    </row>
    <row r="3180" spans="27:28" ht="12.75">
      <c r="AA3180" s="107"/>
      <c/>
    </row>
    <row r="3181" spans="27:28" ht="12.75">
      <c r="AA3181" s="107"/>
      <c/>
    </row>
    <row r="3182" spans="27:28" ht="12.75">
      <c r="AA3182" s="107"/>
      <c/>
    </row>
    <row r="3183" spans="27:28" ht="12.75">
      <c r="AA3183" s="107"/>
      <c/>
    </row>
    <row r="3184" spans="27:28" ht="12.75">
      <c r="AA3184" s="107"/>
      <c/>
    </row>
    <row r="3185" spans="27:28" ht="12.75">
      <c r="AA3185" s="107"/>
      <c/>
    </row>
    <row r="3186" spans="27:28" ht="12.75">
      <c r="AA3186" s="107"/>
      <c/>
    </row>
    <row r="3187" spans="27:28" ht="12.75">
      <c r="AA3187" s="107"/>
      <c/>
    </row>
    <row r="3188" spans="27:28" ht="12.75">
      <c r="AA3188" s="107"/>
      <c/>
    </row>
    <row r="3189" spans="27:28" ht="12.75">
      <c r="AA3189" s="107"/>
      <c/>
    </row>
    <row r="3190" spans="27:28" ht="12.75">
      <c r="AA3190" s="107"/>
      <c/>
    </row>
    <row r="3191" spans="27:28" ht="12.75">
      <c r="AA3191" s="107"/>
      <c/>
    </row>
    <row r="3192" spans="27:28" ht="12.75">
      <c r="AA3192" s="107"/>
      <c/>
    </row>
    <row r="3193" spans="27:28" ht="12.75">
      <c r="AA3193" s="107"/>
      <c/>
    </row>
    <row r="3194" spans="27:28" ht="12.75">
      <c r="AA3194" s="107"/>
      <c/>
    </row>
    <row r="3195" spans="27:28" ht="12.75">
      <c r="AA3195" s="107"/>
      <c/>
    </row>
    <row r="3196" spans="27:28" ht="12.75">
      <c r="AA3196" s="107"/>
      <c/>
    </row>
    <row r="3197" spans="27:28" ht="12.75">
      <c r="AA3197" s="107"/>
      <c/>
    </row>
    <row r="3198" spans="27:28" ht="12.75">
      <c r="AA3198" s="107"/>
      <c/>
    </row>
    <row r="3199" spans="27:28" ht="12.75">
      <c r="AA3199" s="107"/>
      <c/>
    </row>
    <row r="3200" spans="27:28" ht="12.75">
      <c r="AA3200" s="107"/>
      <c/>
    </row>
    <row r="3201" spans="27:28" ht="12.75">
      <c r="AA3201" s="107"/>
      <c/>
    </row>
    <row r="3202" spans="27:28" ht="12.75">
      <c r="AA3202" s="107"/>
      <c/>
    </row>
    <row r="3203" spans="27:28" ht="12.75">
      <c r="AA3203" s="107"/>
      <c/>
    </row>
    <row r="3204" spans="27:28" ht="12.75">
      <c r="AA3204" s="107"/>
      <c/>
    </row>
    <row r="3205" spans="27:28" ht="12.75">
      <c r="AA3205" s="107"/>
      <c/>
    </row>
    <row r="3206" spans="27:28" ht="12.75">
      <c r="AA3206" s="107"/>
      <c/>
    </row>
    <row r="3207" spans="27:28" ht="12.75">
      <c r="AA3207" s="107"/>
      <c/>
    </row>
    <row r="3208" spans="27:28" ht="12.75">
      <c r="AA3208" s="107"/>
      <c/>
    </row>
    <row r="3209" spans="27:28" ht="12.75">
      <c r="AA3209" s="107"/>
      <c/>
    </row>
    <row r="3210" spans="27:28" ht="12.75">
      <c r="AA3210" s="107"/>
      <c/>
    </row>
    <row r="3211" spans="27:28" ht="12.75">
      <c r="AA3211" s="107"/>
      <c/>
    </row>
    <row r="3212" spans="27:28" ht="12.75">
      <c r="AA3212" s="107"/>
      <c/>
    </row>
    <row r="3213" spans="27:28" ht="12.75">
      <c r="AA3213" s="107"/>
      <c/>
    </row>
    <row r="3214" spans="27:28" ht="12.75">
      <c r="AA3214" s="107"/>
      <c/>
    </row>
    <row r="3215" spans="27:28" ht="12.75">
      <c r="AA3215" s="107"/>
      <c/>
    </row>
    <row r="3216" spans="27:28" ht="12.75">
      <c r="AA3216" s="107"/>
      <c/>
    </row>
    <row r="3217" spans="27:28" ht="12.75">
      <c r="AA3217" s="107"/>
      <c/>
    </row>
    <row r="3218" spans="27:28" ht="12.75">
      <c r="AA3218" s="107"/>
      <c/>
    </row>
    <row r="3219" spans="27:28" ht="12.75">
      <c r="AA3219" s="107"/>
      <c/>
    </row>
    <row r="3220" spans="27:28" ht="12.75">
      <c r="AA3220" s="107"/>
      <c/>
    </row>
    <row r="3221" spans="27:28" ht="12.75">
      <c r="AA3221" s="107"/>
      <c/>
    </row>
    <row r="3222" spans="27:28" ht="12.75">
      <c r="AA3222" s="107"/>
      <c/>
    </row>
    <row r="3223" spans="27:28" ht="12.75">
      <c r="AA3223" s="107"/>
      <c/>
    </row>
    <row r="3224" spans="27:28" ht="12.75">
      <c r="AA3224" s="107"/>
      <c/>
    </row>
    <row r="3225" spans="27:28" ht="12.75">
      <c r="AA3225" s="107"/>
      <c/>
    </row>
    <row r="3226" spans="27:28" ht="12.75">
      <c r="AA3226" s="107"/>
      <c/>
    </row>
    <row r="3227" spans="27:28" ht="12.75">
      <c r="AA3227" s="107"/>
      <c/>
    </row>
    <row r="3228" spans="27:28" ht="12.75">
      <c r="AA3228" s="107"/>
      <c/>
    </row>
    <row r="3229" spans="27:28" ht="12.75">
      <c r="AA3229" s="107"/>
      <c/>
    </row>
    <row r="3230" spans="27:28" ht="12.75">
      <c r="AA3230" s="107"/>
      <c/>
    </row>
    <row r="3231" spans="27:28" ht="12.75">
      <c r="AA3231" s="107"/>
      <c/>
    </row>
    <row r="3232" spans="27:28" ht="12.75">
      <c r="AA3232" s="107"/>
      <c/>
    </row>
    <row r="3233" spans="27:28" ht="12.75">
      <c r="AA3233" s="107"/>
      <c/>
    </row>
    <row r="3234" spans="27:28" ht="12.75">
      <c r="AA3234" s="107"/>
      <c/>
    </row>
    <row r="3235" spans="27:28" ht="12.75">
      <c r="AA3235" s="107"/>
      <c/>
    </row>
    <row r="3236" spans="27:28" ht="12.75">
      <c r="AA3236" s="107"/>
      <c/>
    </row>
    <row r="3237" spans="27:28" ht="12.75">
      <c r="AA3237" s="107"/>
      <c/>
    </row>
    <row r="3238" spans="27:28" ht="12.75">
      <c r="AA3238" s="107"/>
      <c/>
    </row>
    <row r="3239" spans="27:28" ht="12.75">
      <c r="AA3239" s="107"/>
      <c/>
    </row>
    <row r="3240" spans="27:28" ht="12.75">
      <c r="AA3240" s="107"/>
      <c/>
    </row>
    <row r="3241" spans="27:28" ht="12.75">
      <c r="AA3241" s="107"/>
      <c/>
    </row>
    <row r="3242" spans="27:28" ht="12.75">
      <c r="AA3242" s="107"/>
      <c/>
    </row>
    <row r="3243" spans="27:28" ht="12.75">
      <c r="AA3243" s="107"/>
      <c/>
    </row>
    <row r="3244" spans="27:28" ht="12.75">
      <c r="AA3244" s="107"/>
      <c/>
    </row>
    <row r="3245" spans="27:28" ht="12.75">
      <c r="AA3245" s="107"/>
      <c/>
    </row>
    <row r="3246" spans="27:28" ht="12.75">
      <c r="AA3246" s="107"/>
      <c/>
    </row>
    <row r="3247" spans="27:28" ht="12.75">
      <c r="AA3247" s="107"/>
      <c/>
    </row>
    <row r="3248" spans="27:28" ht="12.75">
      <c r="AA3248" s="107"/>
      <c/>
    </row>
    <row r="3249" spans="27:28" ht="12.75">
      <c r="AA3249" s="107"/>
      <c/>
    </row>
    <row r="3250" spans="27:28" ht="12.75">
      <c r="AA3250" s="107"/>
      <c/>
    </row>
    <row r="3251" spans="27:28" ht="12.75">
      <c r="AA3251" s="107"/>
      <c/>
    </row>
    <row r="3252" spans="27:28" ht="12.75">
      <c r="AA3252" s="107"/>
      <c/>
    </row>
    <row r="3253" spans="27:28" ht="12.75">
      <c r="AA3253" s="107"/>
      <c/>
    </row>
    <row r="3254" spans="27:28" ht="12.75">
      <c r="AA3254" s="107"/>
      <c/>
    </row>
    <row r="3255" spans="27:28" ht="12.75">
      <c r="AA3255" s="107"/>
      <c/>
    </row>
    <row r="3256" spans="27:28" ht="12.75">
      <c r="AA3256" s="107"/>
      <c/>
    </row>
    <row r="3257" spans="27:28" ht="12.75">
      <c r="AA3257" s="107"/>
      <c/>
    </row>
    <row r="3258" spans="27:28" ht="12.75">
      <c r="AA3258" s="107"/>
      <c/>
    </row>
    <row r="3259" spans="27:28" ht="12.75">
      <c r="AA3259" s="107"/>
      <c/>
    </row>
    <row r="3260" spans="27:28" ht="12.75">
      <c r="AA3260" s="107"/>
      <c/>
    </row>
    <row r="3261" spans="27:28" ht="12.75">
      <c r="AA3261" s="107"/>
      <c/>
    </row>
    <row r="3262" spans="27:28" ht="12.75">
      <c r="AA3262" s="107"/>
      <c/>
    </row>
    <row r="3263" spans="27:28" ht="12.75">
      <c r="AA3263" s="107"/>
      <c/>
    </row>
    <row r="3264" spans="27:28" ht="12.75">
      <c r="AA3264" s="107"/>
      <c/>
    </row>
    <row r="3265" spans="27:28" ht="12.75">
      <c r="AA3265" s="107"/>
      <c/>
    </row>
    <row r="3266" spans="27:28" ht="12.75">
      <c r="AA3266" s="107"/>
      <c/>
    </row>
    <row r="3267" spans="27:28" ht="12.75">
      <c r="AA3267" s="107"/>
      <c/>
    </row>
    <row r="3268" spans="27:28" ht="12.75">
      <c r="AA3268" s="107"/>
      <c/>
    </row>
    <row r="3269" spans="27:28" ht="12.75">
      <c r="AA3269" s="107"/>
      <c/>
    </row>
    <row r="3270" spans="27:28" ht="12.75">
      <c r="AA3270" s="107"/>
      <c/>
    </row>
    <row r="3271" spans="27:28" ht="12.75">
      <c r="AA3271" s="107"/>
      <c/>
    </row>
    <row r="3272" spans="27:28" ht="12.75">
      <c r="AA3272" s="107"/>
      <c/>
    </row>
    <row r="3273" spans="27:28" ht="12.75">
      <c r="AA3273" s="107"/>
      <c/>
    </row>
    <row r="3274" spans="27:28" ht="12.75">
      <c r="AA3274" s="107"/>
      <c/>
    </row>
    <row r="3275" spans="27:28" ht="12.75">
      <c r="AA3275" s="107"/>
      <c/>
    </row>
    <row r="3276" spans="27:28" ht="12.75">
      <c r="AA3276" s="107"/>
      <c/>
    </row>
    <row r="3277" spans="27:28" ht="12.75">
      <c r="AA3277" s="107"/>
      <c/>
    </row>
    <row r="3278" spans="27:28" ht="12.75">
      <c r="AA3278" s="107"/>
      <c/>
    </row>
    <row r="3279" spans="27:28" ht="12.75">
      <c r="AA3279" s="107"/>
      <c/>
    </row>
    <row r="3280" spans="27:28" ht="12.75">
      <c r="AA3280" s="107"/>
      <c/>
    </row>
    <row r="3281" spans="27:28" ht="12.75">
      <c r="AA3281" s="107"/>
      <c/>
    </row>
    <row r="3282" spans="27:28" ht="12.75">
      <c r="AA3282" s="107"/>
      <c/>
    </row>
    <row r="3283" spans="27:28" ht="12.75">
      <c r="AA3283" s="107"/>
      <c/>
    </row>
    <row r="3284" spans="27:28" ht="12.75">
      <c r="AA3284" s="107"/>
      <c/>
    </row>
    <row r="3285" spans="27:28" ht="12.75">
      <c r="AA3285" s="107"/>
      <c/>
    </row>
    <row r="3286" spans="27:28" ht="12.75">
      <c r="AA3286" s="107"/>
      <c/>
    </row>
    <row r="3287" spans="27:28" ht="12.75">
      <c r="AA3287" s="107"/>
      <c/>
    </row>
    <row r="3288" spans="27:28" ht="12.75">
      <c r="AA3288" s="107"/>
      <c/>
    </row>
    <row r="3289" spans="27:28" ht="12.75">
      <c r="AA3289" s="107"/>
      <c/>
    </row>
    <row r="3290" spans="27:28" ht="12.75">
      <c r="AA3290" s="107"/>
      <c/>
    </row>
    <row r="3291" spans="27:28" ht="12.75">
      <c r="AA3291" s="107"/>
      <c/>
    </row>
    <row r="3292" spans="27:28" ht="12.75">
      <c r="AA3292" s="107"/>
      <c/>
    </row>
    <row r="3293" spans="27:28" ht="12.75">
      <c r="AA3293" s="107"/>
      <c/>
    </row>
    <row r="3294" spans="27:28" ht="12.75">
      <c r="AA3294" s="107"/>
      <c/>
    </row>
    <row r="3295" spans="27:28" ht="12.75">
      <c r="AA3295" s="107"/>
      <c/>
    </row>
    <row r="3296" spans="27:28" ht="12.75">
      <c r="AA3296" s="107"/>
      <c/>
    </row>
    <row r="3297" spans="27:28" ht="12.75">
      <c r="AA3297" s="107"/>
      <c/>
    </row>
    <row r="3298" spans="27:28" ht="12.75">
      <c r="AA3298" s="107"/>
      <c/>
    </row>
    <row r="3299" spans="27:28" ht="12.75">
      <c r="AA3299" s="107"/>
      <c/>
    </row>
    <row r="3300" spans="27:28" ht="12.75">
      <c r="AA3300" s="107"/>
      <c/>
    </row>
    <row r="3301" spans="27:28" ht="12.75">
      <c r="AA3301" s="107"/>
      <c/>
    </row>
    <row r="3302" spans="27:28" ht="12.75">
      <c r="AA3302" s="107"/>
      <c/>
    </row>
    <row r="3303" spans="27:28" ht="12.75">
      <c r="AA3303" s="107"/>
      <c/>
    </row>
    <row r="3304" spans="27:28" ht="12.75">
      <c r="AA3304" s="107"/>
      <c/>
    </row>
    <row r="3305" spans="27:28" ht="12.75">
      <c r="AA3305" s="107"/>
      <c/>
    </row>
    <row r="3306" spans="27:28" ht="12.75">
      <c r="AA3306" s="107"/>
      <c/>
    </row>
    <row r="3307" spans="27:28" ht="12.75">
      <c r="AA3307" s="107"/>
      <c/>
    </row>
    <row r="3308" spans="27:28" ht="12.75">
      <c r="AA3308" s="107"/>
      <c/>
    </row>
    <row r="3309" spans="27:28" ht="12.75">
      <c r="AA3309" s="107"/>
      <c/>
    </row>
    <row r="3310" spans="27:28" ht="12.75">
      <c r="AA3310" s="107"/>
      <c/>
    </row>
    <row r="3311" spans="27:28" ht="12.75">
      <c r="AA3311" s="107"/>
      <c/>
    </row>
    <row r="3312" spans="27:28" ht="12.75">
      <c r="AA3312" s="107"/>
      <c/>
    </row>
    <row r="3313" spans="27:28" ht="12.75">
      <c r="AA3313" s="107"/>
      <c/>
    </row>
    <row r="3314" spans="27:28" ht="12.75">
      <c r="AA3314" s="107"/>
      <c/>
    </row>
    <row r="3315" spans="27:28" ht="12.75">
      <c r="AA3315" s="107"/>
      <c/>
    </row>
    <row r="3316" spans="27:28" ht="12.75">
      <c r="AA3316" s="107"/>
      <c/>
    </row>
    <row r="3317" spans="27:28" ht="12.75">
      <c r="AA3317" s="107"/>
      <c/>
    </row>
    <row r="3318" spans="27:28" ht="12.75">
      <c r="AA3318" s="107"/>
      <c/>
    </row>
    <row r="3319" spans="27:28" ht="12.75">
      <c r="AA3319" s="107"/>
      <c/>
    </row>
    <row r="3320" spans="27:28" ht="12.75">
      <c r="AA3320" s="107"/>
      <c/>
    </row>
    <row r="3321" spans="27:28" ht="12.75">
      <c r="AA3321" s="107"/>
      <c/>
    </row>
    <row r="3322" spans="27:28" ht="12.75">
      <c r="AA3322" s="107"/>
      <c/>
    </row>
    <row r="3323" spans="27:28" ht="12.75">
      <c r="AA3323" s="107"/>
      <c/>
    </row>
    <row r="3324" spans="27:28" ht="12.75">
      <c r="AA3324" s="107"/>
      <c/>
    </row>
    <row r="3325" spans="27:28" ht="12.75">
      <c r="AA3325" s="107"/>
      <c/>
    </row>
    <row r="3326" spans="27:28" ht="12.75">
      <c r="AA3326" s="107"/>
      <c/>
    </row>
    <row r="3327" spans="27:28" ht="12.75">
      <c r="AA3327" s="107"/>
      <c/>
    </row>
    <row r="3328" spans="27:28" ht="12.75">
      <c r="AA3328" s="107"/>
      <c/>
    </row>
    <row r="3329" spans="27:28" ht="12.75">
      <c r="AA3329" s="107"/>
      <c/>
    </row>
    <row r="3330" spans="27:28" ht="12.75">
      <c r="AA3330" s="107"/>
      <c/>
    </row>
    <row r="3331" spans="27:28" ht="12.75">
      <c r="AA3331" s="107"/>
      <c/>
    </row>
    <row r="3332" spans="27:28" ht="12.75">
      <c r="AA3332" s="107"/>
      <c/>
    </row>
    <row r="3333" spans="27:28" ht="12.75">
      <c r="AA3333" s="107"/>
      <c/>
    </row>
    <row r="3334" spans="27:28" ht="12.75">
      <c r="AA3334" s="107"/>
      <c/>
    </row>
    <row r="3335" spans="27:28" ht="12.75">
      <c r="AA3335" s="107"/>
      <c/>
    </row>
    <row r="3336" spans="27:28" ht="12.75">
      <c r="AA3336" s="107"/>
      <c/>
    </row>
    <row r="3337" spans="27:28" ht="12.75">
      <c r="AA3337" s="107"/>
      <c/>
    </row>
    <row r="3338" spans="27:28" ht="12.75">
      <c r="AA3338" s="107"/>
      <c/>
    </row>
    <row r="3339" spans="27:28" ht="12.75">
      <c r="AA3339" s="107"/>
      <c/>
    </row>
    <row r="3340" spans="27:28" ht="12.75">
      <c r="AA3340" s="107"/>
      <c/>
    </row>
    <row r="3341" spans="27:28" ht="12.75">
      <c r="AA3341" s="107"/>
      <c/>
    </row>
    <row r="3342" spans="27:28" ht="12.75">
      <c r="AA3342" s="107"/>
      <c/>
    </row>
    <row r="3343" spans="27:28" ht="12.75">
      <c r="AA3343" s="107"/>
      <c/>
    </row>
    <row r="3344" spans="27:28" ht="12.75">
      <c r="AA3344" s="107"/>
      <c/>
    </row>
    <row r="3345" spans="27:28" ht="12.75">
      <c r="AA3345" s="107"/>
      <c/>
    </row>
    <row r="3346" spans="27:28" ht="12.75">
      <c r="AA3346" s="107"/>
      <c/>
    </row>
    <row r="3347" spans="27:28" ht="12.75">
      <c r="AA3347" s="107"/>
      <c/>
    </row>
    <row r="3348" spans="27:28" ht="12.75">
      <c r="AA3348" s="107"/>
      <c/>
    </row>
    <row r="3349" spans="27:28" ht="12.75">
      <c r="AA3349" s="107"/>
      <c/>
    </row>
    <row r="3350" spans="27:28" ht="12.75">
      <c r="AA3350" s="107"/>
      <c/>
    </row>
    <row r="3351" spans="27:28" ht="12.75">
      <c r="AA3351" s="107"/>
      <c/>
    </row>
    <row r="3352" spans="27:28" ht="12.75">
      <c r="AA3352" s="107"/>
      <c/>
    </row>
    <row r="3353" spans="27:28" ht="12.75">
      <c r="AA3353" s="107"/>
      <c/>
    </row>
    <row r="3354" spans="27:28" ht="12.75">
      <c r="AA3354" s="107"/>
      <c/>
    </row>
    <row r="3355" spans="27:28" ht="12.75">
      <c r="AA3355" s="107"/>
      <c/>
    </row>
    <row r="3356" spans="27:28" ht="12.75">
      <c r="AA3356" s="107"/>
      <c/>
    </row>
    <row r="3357" spans="27:28" ht="12.75">
      <c r="AA3357" s="107"/>
      <c/>
    </row>
    <row r="3358" spans="27:28" ht="12.75">
      <c r="AA3358" s="107"/>
      <c/>
    </row>
    <row r="3359" spans="27:28" ht="12.75">
      <c r="AA3359" s="107"/>
      <c/>
    </row>
    <row r="3360" spans="27:28" ht="12.75">
      <c r="AA3360" s="107"/>
      <c/>
    </row>
    <row r="3361" spans="27:28" ht="12.75">
      <c r="AA3361" s="107"/>
      <c/>
    </row>
    <row r="3362" spans="27:28" ht="12.75">
      <c r="AA3362" s="107"/>
      <c/>
    </row>
    <row r="3363" spans="27:28" ht="12.75">
      <c r="AA3363" s="107"/>
      <c/>
    </row>
    <row r="3364" spans="27:28" ht="12.75">
      <c r="AA3364" s="107"/>
      <c/>
    </row>
    <row r="3365" spans="27:28" ht="12.75">
      <c r="AA3365" s="107"/>
      <c/>
    </row>
    <row r="3366" spans="27:28" ht="12.75">
      <c r="AA3366" s="107"/>
      <c/>
    </row>
    <row r="3367" spans="27:28" ht="12.75">
      <c r="AA3367" s="107"/>
      <c/>
    </row>
    <row r="3368" spans="27:28" ht="12.75">
      <c r="AA3368" s="107"/>
      <c/>
    </row>
    <row r="3369" spans="27:28" ht="12.75">
      <c r="AA3369" s="107"/>
      <c/>
    </row>
    <row r="3370" spans="27:28" ht="12.75">
      <c r="AA3370" s="107"/>
      <c/>
    </row>
    <row r="3371" spans="27:28" ht="12.75">
      <c r="AA3371" s="107"/>
      <c/>
    </row>
    <row r="3372" spans="27:28" ht="12.75">
      <c r="AA3372" s="107"/>
      <c/>
    </row>
    <row r="3373" spans="27:28" ht="12.75">
      <c r="AA3373" s="107"/>
      <c/>
    </row>
    <row r="3374" spans="27:28" ht="12.75">
      <c r="AA3374" s="107"/>
      <c/>
    </row>
    <row r="3375" spans="27:28" ht="12.75">
      <c r="AA3375" s="107"/>
      <c/>
    </row>
    <row r="3376" spans="27:28" ht="12.75">
      <c r="AA3376" s="107"/>
      <c/>
    </row>
    <row r="3377" spans="27:28" ht="12.75">
      <c r="AA3377" s="107"/>
      <c/>
    </row>
    <row r="3378" spans="27:28" ht="12.75">
      <c r="AA3378" s="107"/>
      <c/>
    </row>
    <row r="3379" spans="27:28" ht="12.75">
      <c r="AA3379" s="107"/>
      <c/>
    </row>
    <row r="3380" spans="27:28" ht="12.75">
      <c r="AA3380" s="107"/>
      <c/>
    </row>
    <row r="3381" spans="27:28" ht="12.75">
      <c r="AA3381" s="107"/>
      <c/>
    </row>
    <row r="3382" spans="27:28" ht="12.75">
      <c r="AA3382" s="107"/>
      <c/>
    </row>
    <row r="3383" spans="27:28" ht="12.75">
      <c r="AA3383" s="107"/>
      <c/>
    </row>
    <row r="3384" spans="27:28" ht="12.75">
      <c r="AA3384" s="107"/>
      <c/>
    </row>
    <row r="3385" spans="27:28" ht="12.75">
      <c r="AA3385" s="107"/>
      <c/>
    </row>
    <row r="3386" spans="27:28" ht="12.75">
      <c r="AA3386" s="107"/>
      <c/>
    </row>
    <row r="3387" spans="27:28" ht="12.75">
      <c r="AA3387" s="107"/>
      <c/>
    </row>
    <row r="3388" spans="27:28" ht="12.75">
      <c r="AA3388" s="107"/>
      <c/>
    </row>
    <row r="3389" spans="27:28" ht="12.75">
      <c r="AA3389" s="107"/>
      <c/>
    </row>
    <row r="3390" spans="27:28" ht="12.75">
      <c r="AA3390" s="107"/>
      <c/>
    </row>
    <row r="3391" spans="27:28" ht="12.75">
      <c r="AA3391" s="107"/>
      <c/>
    </row>
    <row r="3392" spans="27:28" ht="12.75">
      <c r="AA3392" s="107"/>
      <c/>
    </row>
    <row r="3393" spans="27:28" ht="12.75">
      <c r="AA3393" s="107"/>
      <c/>
    </row>
    <row r="3394" spans="27:28" ht="12.75">
      <c r="AA3394" s="107"/>
      <c/>
    </row>
    <row r="3395" spans="27:28" ht="12.75">
      <c r="AA3395" s="107"/>
      <c/>
    </row>
    <row r="3396" spans="27:28" ht="12.75">
      <c r="AA3396" s="107"/>
      <c/>
    </row>
    <row r="3397" spans="27:28" ht="12.75">
      <c r="AA3397" s="107"/>
      <c/>
    </row>
    <row r="3398" spans="27:28" ht="12.75">
      <c r="AA3398" s="107"/>
      <c/>
    </row>
    <row r="3399" spans="27:28" ht="12.75">
      <c r="AA3399" s="107"/>
      <c/>
    </row>
    <row r="3400" spans="27:28" ht="12.75">
      <c r="AA3400" s="107"/>
      <c/>
    </row>
    <row r="3401" spans="27:28" ht="12.75">
      <c r="AA3401" s="107"/>
      <c/>
    </row>
    <row r="3402" spans="27:28" ht="12.75">
      <c r="AA3402" s="107"/>
      <c/>
    </row>
    <row r="3403" spans="27:28" ht="12.75">
      <c r="AA3403" s="107"/>
      <c/>
    </row>
    <row r="3404" spans="27:28" ht="12.75">
      <c r="AA3404" s="107"/>
      <c/>
    </row>
    <row r="3405" spans="27:28" ht="12.75">
      <c r="AA3405" s="107"/>
      <c/>
    </row>
    <row r="3406" spans="27:28" ht="12.75">
      <c r="AA3406" s="107"/>
      <c/>
    </row>
    <row r="3407" spans="27:28" ht="12.75">
      <c r="AA3407" s="107"/>
      <c/>
    </row>
    <row r="3408" spans="27:28" ht="12.75">
      <c r="AA3408" s="107"/>
      <c/>
    </row>
    <row r="3409" spans="27:28" ht="12.75">
      <c r="AA3409" s="107"/>
      <c/>
    </row>
    <row r="3410" spans="27:28" ht="12.75">
      <c r="AA3410" s="107"/>
      <c/>
    </row>
    <row r="3411" spans="27:28" ht="12.75">
      <c r="AA3411" s="107"/>
      <c/>
    </row>
    <row r="3412" spans="27:28" ht="12.75">
      <c r="AA3412" s="107"/>
      <c/>
    </row>
    <row r="3413" spans="27:28" ht="12.75">
      <c r="AA3413" s="107"/>
      <c/>
    </row>
    <row r="3414" spans="27:28" ht="12.75">
      <c r="AA3414" s="107"/>
      <c/>
    </row>
    <row r="3415" spans="27:28" ht="12.75">
      <c r="AA3415" s="107"/>
      <c/>
    </row>
    <row r="3416" spans="27:28" ht="12.75">
      <c r="AA3416" s="107"/>
      <c/>
    </row>
    <row r="3417" spans="27:28" ht="12.75">
      <c r="AA3417" s="107"/>
      <c/>
    </row>
    <row r="3418" spans="27:28" ht="12.75">
      <c r="AA3418" s="107"/>
      <c/>
    </row>
    <row r="3419" spans="27:28" ht="12.75">
      <c r="AA3419" s="107"/>
      <c/>
    </row>
    <row r="3420" spans="27:28" ht="12.75">
      <c r="AA3420" s="107"/>
      <c/>
    </row>
    <row r="3421" spans="27:28" ht="12.75">
      <c r="AA3421" s="107"/>
      <c/>
    </row>
    <row r="3422" spans="27:28" ht="12.75">
      <c r="AA3422" s="107"/>
      <c/>
    </row>
    <row r="3423" spans="27:28" ht="12.75">
      <c r="AA3423" s="107"/>
      <c/>
    </row>
    <row r="3424" spans="27:28" ht="12.75">
      <c r="AA3424" s="107"/>
      <c/>
    </row>
    <row r="3425" spans="27:28" ht="12.75">
      <c r="AA3425" s="107"/>
      <c/>
    </row>
    <row r="3426" spans="27:28" ht="12.75">
      <c r="AA3426" s="107"/>
      <c/>
    </row>
    <row r="3427" spans="27:28" ht="12.75">
      <c r="AA3427" s="107"/>
      <c/>
    </row>
    <row r="3428" spans="27:28" ht="12.75">
      <c r="AA3428" s="107"/>
      <c/>
    </row>
    <row r="3429" spans="27:28" ht="12.75">
      <c r="AA3429" s="107"/>
      <c/>
    </row>
    <row r="3430" spans="27:28" ht="12.75">
      <c r="AA3430" s="107"/>
      <c/>
    </row>
    <row r="3431" spans="27:28" ht="12.75">
      <c r="AA3431" s="107"/>
      <c/>
    </row>
    <row r="3432" spans="27:28" ht="12.75">
      <c r="AA3432" s="107"/>
      <c/>
    </row>
    <row r="3433" spans="27:28" ht="12.75">
      <c r="AA3433" s="107"/>
      <c/>
    </row>
    <row r="3434" spans="27:28" ht="12.75">
      <c r="AA3434" s="107"/>
      <c/>
    </row>
    <row r="3435" spans="27:28" ht="12.75">
      <c r="AA3435" s="107"/>
      <c/>
    </row>
    <row r="3436" spans="27:28" ht="12.75">
      <c r="AA3436" s="107"/>
      <c/>
    </row>
    <row r="3437" spans="27:28" ht="12.75">
      <c r="AA3437" s="107"/>
      <c/>
    </row>
    <row r="3438" spans="27:28" ht="12.75">
      <c r="AA3438" s="107"/>
      <c/>
    </row>
    <row r="3439" spans="27:28" ht="12.75">
      <c r="AA3439" s="107"/>
      <c/>
    </row>
    <row r="3440" spans="27:28" ht="12.75">
      <c r="AA3440" s="107"/>
      <c/>
    </row>
    <row r="3441" spans="27:28" ht="12.75">
      <c r="AA3441" s="107"/>
      <c/>
    </row>
    <row r="3442" spans="27:28" ht="12.75">
      <c r="AA3442" s="107"/>
      <c/>
    </row>
    <row r="3443" spans="27:28" ht="12.75">
      <c r="AA3443" s="107"/>
      <c/>
    </row>
    <row r="3444" spans="27:28" ht="12.75">
      <c r="AA3444" s="107"/>
      <c/>
    </row>
    <row r="3445" spans="27:28" ht="12.75">
      <c r="AA3445" s="107"/>
      <c/>
    </row>
    <row r="3446" spans="27:28" ht="12.75">
      <c r="AA3446" s="107"/>
      <c/>
    </row>
    <row r="3447" spans="27:28" ht="12.75">
      <c r="AA3447" s="107"/>
      <c/>
    </row>
    <row r="3448" spans="27:28" ht="12.75">
      <c r="AA3448" s="107"/>
      <c/>
    </row>
    <row r="3449" spans="27:28" ht="12.75">
      <c r="AA3449" s="107"/>
      <c/>
    </row>
    <row r="3450" spans="27:28" ht="12.75">
      <c r="AA3450" s="107"/>
      <c/>
    </row>
    <row r="3451" spans="27:28" ht="12.75">
      <c r="AA3451" s="107"/>
      <c/>
    </row>
    <row r="3452" spans="27:28" ht="12.75">
      <c r="AA3452" s="107"/>
      <c/>
    </row>
    <row r="3453" spans="27:28" ht="12.75">
      <c r="AA3453" s="107"/>
      <c/>
    </row>
    <row r="3454" spans="27:28" ht="12.75">
      <c r="AA3454" s="107"/>
      <c/>
    </row>
    <row r="3455" spans="27:28" ht="12.75">
      <c r="AA3455" s="107"/>
      <c/>
    </row>
    <row r="3456" spans="27:28" ht="12.75">
      <c r="AA3456" s="107"/>
      <c/>
    </row>
    <row r="3457" spans="27:28" ht="12.75">
      <c r="AA3457" s="107"/>
      <c/>
    </row>
    <row r="3458" spans="27:28" ht="12.75">
      <c r="AA3458" s="107"/>
      <c/>
    </row>
    <row r="3459" spans="27:28" ht="12.75">
      <c r="AA3459" s="107"/>
      <c/>
    </row>
    <row r="3460" spans="27:28" ht="12.75">
      <c r="AA3460" s="107"/>
      <c/>
    </row>
    <row r="3461" spans="27:28" ht="12.75">
      <c r="AA3461" s="107"/>
      <c/>
    </row>
    <row r="3462" spans="27:28" ht="12.75">
      <c r="AA3462" s="107"/>
      <c/>
    </row>
    <row r="3463" spans="27:28" ht="12.75">
      <c r="AA3463" s="107"/>
      <c/>
    </row>
    <row r="3464" spans="27:28" ht="12.75">
      <c r="AA3464" s="107"/>
      <c/>
    </row>
    <row r="3465" spans="27:28" ht="12.75">
      <c r="AA3465" s="107"/>
      <c/>
    </row>
    <row r="3466" spans="27:28" ht="12.75">
      <c r="AA3466" s="107"/>
      <c/>
    </row>
    <row r="3467" spans="27:28" ht="12.75">
      <c r="AA3467" s="107"/>
      <c/>
    </row>
    <row r="3468" spans="27:28" ht="12.75">
      <c r="AA3468" s="107"/>
      <c/>
    </row>
    <row r="3469" spans="27:28" ht="12.75">
      <c r="AA3469" s="107"/>
      <c/>
    </row>
    <row r="3470" spans="27:28" ht="12.75">
      <c r="AA3470" s="107"/>
      <c/>
    </row>
    <row r="3471" spans="27:28" ht="12.75">
      <c r="AA3471" s="107"/>
      <c/>
    </row>
    <row r="3472" spans="27:28" ht="12.75">
      <c r="AA3472" s="107"/>
      <c/>
    </row>
    <row r="3473" spans="27:28" ht="12.75">
      <c r="AA3473" s="107"/>
      <c/>
    </row>
    <row r="3474" spans="27:28" ht="12.75">
      <c r="AA3474" s="107"/>
      <c/>
    </row>
    <row r="3475" spans="27:28" ht="12.75">
      <c r="AA3475" s="107"/>
      <c/>
    </row>
    <row r="3476" spans="27:28" ht="12.75">
      <c r="AA3476" s="107"/>
      <c/>
    </row>
    <row r="3477" spans="27:28" ht="12.75">
      <c r="AA3477" s="107"/>
      <c/>
    </row>
    <row r="3478" spans="27:28" ht="12.75">
      <c r="AA3478" s="107"/>
      <c/>
    </row>
    <row r="3479" spans="27:28" ht="12.75">
      <c r="AA3479" s="107"/>
      <c/>
    </row>
    <row r="3480" spans="27:28" ht="12.75">
      <c r="AA3480" s="107"/>
      <c/>
    </row>
    <row r="3481" spans="27:28" ht="12.75">
      <c r="AA3481" s="107"/>
      <c/>
    </row>
    <row r="3482" spans="27:28" ht="12.75">
      <c r="AA3482" s="107"/>
      <c/>
    </row>
    <row r="3483" spans="27:28" ht="12.75">
      <c r="AA3483" s="107"/>
      <c/>
    </row>
    <row r="3484" spans="27:28" ht="12.75">
      <c r="AA3484" s="107"/>
      <c/>
    </row>
    <row r="3485" spans="27:28" ht="12.75">
      <c r="AA3485" s="107"/>
      <c/>
    </row>
    <row r="3486" spans="27:28" ht="12.75">
      <c r="AA3486" s="107"/>
      <c/>
    </row>
    <row r="3487" spans="27:28" ht="12.75">
      <c r="AA3487" s="107"/>
      <c/>
    </row>
    <row r="3488" spans="27:28" ht="12.75">
      <c r="AA3488" s="107"/>
      <c/>
    </row>
    <row r="3489" spans="27:28" ht="12.75">
      <c r="AA3489" s="107"/>
      <c/>
    </row>
    <row r="3490" spans="27:28" ht="12.75">
      <c r="AA3490" s="107"/>
      <c/>
    </row>
    <row r="3491" spans="27:28" ht="12.75">
      <c r="AA3491" s="107"/>
      <c/>
    </row>
    <row r="3492" spans="27:28" ht="12.75">
      <c r="AA3492" s="107"/>
      <c/>
    </row>
    <row r="3493" spans="27:28" ht="12.75">
      <c r="AA3493" s="107"/>
      <c/>
    </row>
    <row r="3494" spans="27:28" ht="12.75">
      <c r="AA3494" s="107"/>
      <c/>
    </row>
    <row r="3495" spans="27:28" ht="12.75">
      <c r="AA3495" s="107"/>
      <c/>
    </row>
    <row r="3496" spans="27:28" ht="12.75">
      <c r="AA3496" s="107"/>
      <c/>
    </row>
    <row r="3497" spans="27:28" ht="12.75">
      <c r="AA3497" s="107"/>
      <c/>
    </row>
    <row r="3498" spans="27:28" ht="12.75">
      <c r="AA3498" s="107"/>
      <c/>
    </row>
    <row r="3499" spans="27:28" ht="12.75">
      <c r="AA3499" s="107"/>
      <c/>
    </row>
    <row r="3500" spans="27:28" ht="12.75">
      <c r="AA3500" s="107"/>
      <c/>
    </row>
    <row r="3501" spans="27:28" ht="12.75">
      <c r="AA3501" s="107"/>
      <c/>
    </row>
    <row r="3502" spans="27:28" ht="12.75">
      <c r="AA3502" s="107"/>
      <c/>
    </row>
    <row r="3503" spans="27:28" ht="12.75">
      <c r="AA3503" s="107"/>
      <c/>
    </row>
    <row r="3504" spans="27:28" ht="12.75">
      <c r="AA3504" s="107"/>
      <c/>
    </row>
    <row r="3505" spans="27:28" ht="12.75">
      <c r="AA3505" s="107"/>
      <c/>
    </row>
    <row r="3506" spans="27:28" ht="12.75">
      <c r="AA3506" s="107"/>
      <c/>
    </row>
    <row r="3507" spans="27:28" ht="12.75">
      <c r="AA3507" s="107"/>
      <c/>
    </row>
    <row r="3508" spans="27:28" ht="12.75">
      <c r="AA3508" s="107"/>
      <c/>
    </row>
    <row r="3509" spans="27:28" ht="12.75">
      <c r="AA3509" s="107"/>
      <c/>
    </row>
    <row r="3510" spans="27:28" ht="12.75">
      <c r="AA3510" s="107"/>
      <c/>
    </row>
    <row r="3511" spans="27:28" ht="12.75">
      <c r="AA3511" s="107"/>
      <c/>
    </row>
    <row r="3512" spans="27:28" ht="12.75">
      <c r="AA3512" s="107"/>
      <c/>
    </row>
    <row r="3513" spans="27:28" ht="12.75">
      <c r="AA3513" s="107"/>
      <c/>
    </row>
    <row r="3514" spans="27:28" ht="12.75">
      <c r="AA3514" s="107"/>
      <c/>
    </row>
    <row r="3515" spans="27:28" ht="12.75">
      <c r="AA3515" s="107"/>
      <c/>
    </row>
    <row r="3516" spans="27:28" ht="12.75">
      <c r="AA3516" s="107"/>
      <c/>
    </row>
    <row r="3517" spans="27:28" ht="12.75">
      <c r="AA3517" s="107"/>
      <c/>
    </row>
    <row r="3518" spans="27:28" ht="12.75">
      <c r="AA3518" s="107"/>
      <c/>
    </row>
    <row r="3519" spans="27:28" ht="12.75">
      <c r="AA3519" s="107"/>
      <c/>
    </row>
    <row r="3520" spans="27:28" ht="12.75">
      <c r="AA3520" s="107"/>
      <c/>
    </row>
    <row r="3521" spans="27:28" ht="12.75">
      <c r="AA3521" s="107"/>
      <c/>
    </row>
    <row r="3522" spans="27:28" ht="12.75">
      <c r="AA3522" s="107"/>
      <c/>
    </row>
    <row r="3523" spans="27:28" ht="12.75">
      <c r="AA3523" s="107"/>
      <c/>
    </row>
    <row r="3524" spans="27:28" ht="12.75">
      <c r="AA3524" s="107"/>
      <c/>
    </row>
    <row r="3525" spans="27:28" ht="12.75">
      <c r="AA3525" s="107"/>
      <c/>
    </row>
    <row r="3526" spans="27:28" ht="12.75">
      <c r="AA3526" s="107"/>
      <c/>
    </row>
    <row r="3527" spans="27:28" ht="12.75">
      <c r="AA3527" s="107"/>
      <c/>
    </row>
    <row r="3528" spans="27:28" ht="12.75">
      <c r="AA3528" s="107"/>
      <c/>
    </row>
    <row r="3529" spans="27:28" ht="12.75">
      <c r="AA3529" s="107"/>
      <c/>
    </row>
    <row r="3530" spans="27:28" ht="12.75">
      <c r="AA3530" s="107"/>
      <c/>
    </row>
    <row r="3531" spans="27:28" ht="12.75">
      <c r="AA3531" s="107"/>
      <c/>
    </row>
    <row r="3532" spans="27:28" ht="12.75">
      <c r="AA3532" s="107"/>
      <c/>
    </row>
    <row r="3533" spans="27:28" ht="12.75">
      <c r="AA3533" s="107"/>
      <c/>
    </row>
    <row r="3534" spans="27:28" ht="12.75">
      <c r="AA3534" s="107"/>
      <c/>
    </row>
    <row r="3535" spans="27:28" ht="12.75">
      <c r="AA3535" s="107"/>
      <c/>
    </row>
    <row r="3536" spans="27:28" ht="12.75">
      <c r="AA3536" s="107"/>
      <c/>
    </row>
    <row r="3537" spans="27:28" ht="12.75">
      <c r="AA3537" s="107"/>
      <c/>
    </row>
    <row r="3538" spans="27:28" ht="12.75">
      <c r="AA3538" s="107"/>
      <c/>
    </row>
    <row r="3539" spans="27:28" ht="12.75">
      <c r="AA3539" s="107"/>
      <c/>
    </row>
    <row r="3540" spans="27:28" ht="12.75">
      <c r="AA3540" s="107"/>
      <c/>
    </row>
    <row r="3541" spans="27:28" ht="12.75">
      <c r="AA3541" s="107"/>
      <c/>
    </row>
    <row r="3542" spans="27:28" ht="12.75">
      <c r="AA3542" s="107"/>
      <c/>
    </row>
    <row r="3543" spans="27:28" ht="12.75">
      <c r="AA3543" s="107"/>
      <c/>
    </row>
    <row r="3544" spans="27:28" ht="12.75">
      <c r="AA3544" s="107"/>
      <c/>
    </row>
    <row r="3545" spans="27:28" ht="12.75">
      <c r="AA3545" s="107"/>
      <c/>
    </row>
    <row r="3546" spans="27:28" ht="12.75">
      <c r="AA3546" s="107"/>
      <c/>
    </row>
    <row r="3547" spans="27:28" ht="12.75">
      <c r="AA3547" s="107"/>
      <c/>
    </row>
    <row r="3548" spans="27:28" ht="12.75">
      <c r="AA3548" s="107"/>
      <c/>
    </row>
    <row r="3549" spans="27:28" ht="12.75">
      <c r="AA3549" s="107"/>
      <c/>
    </row>
    <row r="3550" spans="27:28" ht="12.75">
      <c r="AA3550" s="107"/>
      <c/>
    </row>
    <row r="3551" spans="27:28" ht="12.75">
      <c r="AA3551" s="107"/>
      <c/>
    </row>
    <row r="3552" spans="27:28" ht="12.75">
      <c r="AA3552" s="107"/>
      <c/>
    </row>
    <row r="3553" spans="27:28" ht="12.75">
      <c r="AA3553" s="107"/>
      <c/>
    </row>
    <row r="3554" spans="27:28" ht="12.75">
      <c r="AA3554" s="107"/>
      <c/>
    </row>
    <row r="3555" spans="27:28" ht="12.75">
      <c r="AA3555" s="107"/>
      <c/>
    </row>
    <row r="3556" spans="27:28" ht="12.75">
      <c r="AA3556" s="107"/>
      <c/>
    </row>
    <row r="3557" spans="27:28" ht="12.75">
      <c r="AA3557" s="107"/>
      <c/>
    </row>
    <row r="3558" spans="27:28" ht="12.75">
      <c r="AA3558" s="107"/>
      <c/>
    </row>
    <row r="3559" spans="27:28" ht="12.75">
      <c r="AA3559" s="107"/>
      <c/>
    </row>
    <row r="3560" spans="27:28" ht="12.75">
      <c r="AA3560" s="107"/>
      <c/>
    </row>
    <row r="3561" spans="27:28" ht="12.75">
      <c r="AA3561" s="107"/>
      <c/>
    </row>
    <row r="3562" spans="27:28" ht="12.75">
      <c r="AA3562" s="107"/>
      <c/>
    </row>
    <row r="3563" spans="27:28" ht="12.75">
      <c r="AA3563" s="107"/>
      <c/>
    </row>
    <row r="3564" spans="27:28" ht="12.75">
      <c r="AA3564" s="107"/>
      <c/>
    </row>
    <row r="3565" spans="27:28" ht="12.75">
      <c r="AA3565" s="107"/>
      <c/>
    </row>
    <row r="3566" spans="27:28" ht="12.75">
      <c r="AA3566" s="107"/>
      <c/>
    </row>
    <row r="3567" spans="27:28" ht="12.75">
      <c r="AA3567" s="107"/>
      <c/>
    </row>
    <row r="3568" spans="27:28" ht="12.75">
      <c r="AA3568" s="107"/>
      <c/>
    </row>
    <row r="3569" spans="27:28" ht="12.75">
      <c r="AA3569" s="107"/>
      <c/>
    </row>
    <row r="3570" spans="27:28" ht="12.75">
      <c r="AA3570" s="107"/>
      <c/>
    </row>
    <row r="3571" spans="27:28" ht="12.75">
      <c r="AA3571" s="107"/>
      <c/>
    </row>
    <row r="3572" spans="27:28" ht="12.75">
      <c r="AA3572" s="107"/>
      <c/>
    </row>
    <row r="3573" spans="27:28" ht="12.75">
      <c r="AA3573" s="107"/>
      <c/>
    </row>
    <row r="3574" spans="27:28" ht="12.75">
      <c r="AA3574" s="107"/>
      <c/>
    </row>
    <row r="3575" spans="27:28" ht="12.75">
      <c r="AA3575" s="107"/>
      <c/>
    </row>
    <row r="3576" spans="27:28" ht="12.75">
      <c r="AA3576" s="107"/>
      <c/>
    </row>
    <row r="3577" spans="27:28" ht="12.75">
      <c r="AA3577" s="107"/>
      <c/>
    </row>
    <row r="3578" spans="27:28" ht="12.75">
      <c r="AA3578" s="107"/>
      <c/>
    </row>
    <row r="3579" spans="27:28" ht="12.75">
      <c r="AA3579" s="107"/>
      <c/>
    </row>
    <row r="3580" spans="27:28" ht="12.75">
      <c r="AA3580" s="107"/>
      <c/>
    </row>
    <row r="3581" spans="27:28" ht="12.75">
      <c r="AA3581" s="107"/>
      <c/>
    </row>
    <row r="3582" spans="27:28" ht="12.75">
      <c r="AA3582" s="107"/>
      <c/>
    </row>
    <row r="3583" spans="27:28" ht="12.75">
      <c r="AA3583" s="107"/>
      <c/>
    </row>
    <row r="3584" spans="27:28" ht="12.75">
      <c r="AA3584" s="107"/>
      <c/>
    </row>
    <row r="3585" spans="27:28" ht="12.75">
      <c r="AA3585" s="107"/>
      <c/>
    </row>
    <row r="3586" spans="27:28" ht="12.75">
      <c r="AA3586" s="107"/>
      <c/>
    </row>
    <row r="3587" spans="27:28" ht="12.75">
      <c r="AA3587" s="107"/>
      <c/>
    </row>
    <row r="3588" spans="27:28" ht="12.75">
      <c r="AA3588" s="107"/>
      <c/>
    </row>
    <row r="3589" spans="27:28" ht="12.75">
      <c r="AA3589" s="107"/>
      <c/>
    </row>
    <row r="3590" spans="27:28" ht="12.75">
      <c r="AA3590" s="107"/>
      <c/>
    </row>
    <row r="3591" spans="27:28" ht="12.75">
      <c r="AA3591" s="107"/>
      <c/>
    </row>
    <row r="3592" spans="27:28" ht="12.75">
      <c r="AA3592" s="107"/>
      <c/>
    </row>
    <row r="3593" spans="27:28" ht="12.75">
      <c r="AA3593" s="107"/>
      <c/>
    </row>
    <row r="3594" spans="27:28" ht="12.75">
      <c r="AA3594" s="107"/>
      <c/>
    </row>
    <row r="3595" spans="27:28" ht="12.75">
      <c r="AA3595" s="107"/>
      <c/>
    </row>
    <row r="3596" spans="27:28" ht="12.75">
      <c r="AA3596" s="107"/>
      <c/>
    </row>
    <row r="3597" spans="27:28" ht="12.75">
      <c r="AA3597" s="107"/>
      <c/>
    </row>
    <row r="3598" spans="27:28" ht="12.75">
      <c r="AA3598" s="107"/>
      <c/>
    </row>
    <row r="3599" spans="27:28" ht="12.75">
      <c r="AA3599" s="107"/>
      <c/>
    </row>
    <row r="3600" spans="27:28" ht="12.75">
      <c r="AA3600" s="107"/>
      <c/>
    </row>
    <row r="3601" spans="27:28" ht="12.75">
      <c r="AA3601" s="107"/>
      <c/>
    </row>
    <row r="3602" spans="27:28" ht="12.75">
      <c r="AA3602" s="107"/>
      <c/>
    </row>
    <row r="3603" spans="27:28" ht="12.75">
      <c r="AA3603" s="107"/>
      <c/>
    </row>
    <row r="3604" spans="27:28" ht="12.75">
      <c r="AA3604" s="107"/>
      <c/>
    </row>
    <row r="3605" spans="27:28" ht="12.75">
      <c r="AA3605" s="107"/>
      <c/>
    </row>
    <row r="3606" spans="27:28" ht="12.75">
      <c r="AA3606" s="107"/>
      <c/>
    </row>
    <row r="3607" spans="27:28" ht="12.75">
      <c r="AA3607" s="107"/>
      <c/>
    </row>
    <row r="3608" spans="27:28" ht="12.75">
      <c r="AA3608" s="107"/>
      <c/>
    </row>
    <row r="3609" spans="27:28" ht="12.75">
      <c r="AA3609" s="107"/>
      <c/>
    </row>
    <row r="3610" spans="27:28" ht="12.75">
      <c r="AA3610" s="107"/>
      <c/>
    </row>
    <row r="3611" spans="27:28" ht="12.75">
      <c r="AA3611" s="107"/>
      <c/>
    </row>
    <row r="3612" spans="27:28" ht="12.75">
      <c r="AA3612" s="107"/>
      <c/>
    </row>
    <row r="3613" spans="27:28" ht="12.75">
      <c r="AA3613" s="107"/>
      <c/>
    </row>
    <row r="3614" spans="27:28" ht="12.75">
      <c r="AA3614" s="107"/>
      <c/>
    </row>
    <row r="3615" spans="27:28" ht="12.75">
      <c r="AA3615" s="107"/>
      <c/>
    </row>
    <row r="3616" spans="27:28" ht="12.75">
      <c r="AA3616" s="107"/>
      <c/>
    </row>
    <row r="3617" spans="27:28" ht="12.75">
      <c r="AA3617" s="107"/>
      <c/>
    </row>
    <row r="3618" spans="27:28" ht="12.75">
      <c r="AA3618" s="107"/>
      <c/>
    </row>
    <row r="3619" spans="27:28" ht="12.75">
      <c r="AA3619" s="107"/>
      <c/>
    </row>
    <row r="3620" spans="27:28" ht="12.75">
      <c r="AA3620" s="107"/>
      <c/>
    </row>
    <row r="3621" spans="27:28" ht="12.75">
      <c r="AA3621" s="107"/>
      <c/>
    </row>
    <row r="3622" spans="27:28" ht="12.75">
      <c r="AA3622" s="107"/>
      <c/>
    </row>
    <row r="3623" spans="27:28" ht="12.75">
      <c r="AA3623" s="107"/>
      <c/>
    </row>
    <row r="3624" spans="27:28" ht="12.75">
      <c r="AA3624" s="107"/>
      <c/>
    </row>
    <row r="3625" spans="27:28" ht="12.75">
      <c r="AA3625" s="107"/>
      <c/>
    </row>
    <row r="3626" spans="27:28" ht="12.75">
      <c r="AA3626" s="107"/>
      <c/>
    </row>
    <row r="3627" spans="27:28" ht="12.75">
      <c r="AA3627" s="107"/>
      <c/>
    </row>
    <row r="3628" spans="27:28" ht="12.75">
      <c r="AA3628" s="107"/>
      <c/>
    </row>
    <row r="3629" spans="27:28" ht="12.75">
      <c r="AA3629" s="107"/>
      <c/>
    </row>
    <row r="3630" spans="27:28" ht="12.75">
      <c r="AA3630" s="107"/>
      <c/>
    </row>
    <row r="3631" spans="27:28" ht="12.75">
      <c r="AA3631" s="107"/>
      <c/>
    </row>
    <row r="3632" spans="27:28" ht="12.75">
      <c r="AA3632" s="107"/>
      <c/>
    </row>
    <row r="3633" spans="27:28" ht="12.75">
      <c r="AA3633" s="107"/>
      <c/>
    </row>
    <row r="3634" spans="27:28" ht="12.75">
      <c r="AA3634" s="107"/>
      <c/>
    </row>
    <row r="3635" spans="27:28" ht="12.75">
      <c r="AA3635" s="107"/>
      <c/>
    </row>
    <row r="3636" spans="27:28" ht="12.75">
      <c r="AA3636" s="107"/>
      <c/>
    </row>
    <row r="3637" spans="27:28" ht="12.75">
      <c r="AA3637" s="107"/>
      <c/>
    </row>
    <row r="3638" spans="27:28" ht="12.75">
      <c r="AA3638" s="107"/>
      <c/>
    </row>
    <row r="3639" spans="27:28" ht="12.75">
      <c r="AA3639" s="107"/>
      <c/>
    </row>
    <row r="3640" spans="27:28" ht="12.75">
      <c r="AA3640" s="107"/>
      <c/>
    </row>
    <row r="3641" spans="27:28" ht="12.75">
      <c r="AA3641" s="107"/>
      <c/>
    </row>
    <row r="3642" spans="27:28" ht="12.75">
      <c r="AA3642" s="107"/>
      <c/>
    </row>
    <row r="3643" spans="27:28" ht="12.75">
      <c r="AA3643" s="107"/>
      <c/>
    </row>
    <row r="3644" spans="27:28" ht="12.75">
      <c r="AA3644" s="107"/>
      <c/>
    </row>
    <row r="3645" spans="27:28" ht="12.75">
      <c r="AA3645" s="107"/>
      <c/>
    </row>
    <row r="3646" spans="27:28" ht="12.75">
      <c r="AA3646" s="107"/>
      <c/>
    </row>
    <row r="3647" spans="27:28" ht="12.75">
      <c r="AA3647" s="107"/>
      <c/>
    </row>
    <row r="3648" spans="27:28" ht="12.75">
      <c r="AA3648" s="107"/>
      <c/>
    </row>
    <row r="3649" spans="27:28" ht="12.75">
      <c r="AA3649" s="107"/>
      <c/>
    </row>
    <row r="3650" spans="27:28" ht="12.75">
      <c r="AA3650" s="107"/>
      <c/>
    </row>
    <row r="3651" spans="27:28" ht="12.75">
      <c r="AA3651" s="107"/>
      <c/>
    </row>
    <row r="3652" spans="27:28" ht="12.75">
      <c r="AA3652" s="107"/>
      <c/>
    </row>
    <row r="3653" spans="27:28" ht="12.75">
      <c r="AA3653" s="107"/>
      <c/>
    </row>
    <row r="3654" spans="27:28" ht="12.75">
      <c r="AA3654" s="107"/>
      <c/>
    </row>
    <row r="3655" spans="27:28" ht="12.75">
      <c r="AA3655" s="107"/>
      <c/>
    </row>
    <row r="3656" spans="27:28" ht="12.75">
      <c r="AA3656" s="107"/>
      <c/>
    </row>
    <row r="3657" spans="27:28" ht="12.75">
      <c r="AA3657" s="107"/>
      <c/>
    </row>
    <row r="3658" spans="27:28" ht="12.75">
      <c r="AA3658" s="107"/>
      <c/>
    </row>
    <row r="3659" spans="27:28" ht="12.75">
      <c r="AA3659" s="107"/>
      <c/>
    </row>
    <row r="3660" spans="27:28" ht="12.75">
      <c r="AA3660" s="107"/>
      <c/>
    </row>
    <row r="3661" spans="27:28" ht="12.75">
      <c r="AA3661" s="107"/>
      <c/>
    </row>
    <row r="3662" spans="27:28" ht="12.75">
      <c r="AA3662" s="107"/>
      <c/>
    </row>
    <row r="3663" spans="27:28" ht="12.75">
      <c r="AA3663" s="107"/>
      <c/>
    </row>
    <row r="3664" spans="27:28" ht="12.75">
      <c r="AA3664" s="107"/>
      <c/>
    </row>
    <row r="3665" spans="27:28" ht="12.75">
      <c r="AA3665" s="107"/>
      <c/>
    </row>
    <row r="3666" spans="27:28" ht="12.75">
      <c r="AA3666" s="107"/>
      <c/>
    </row>
    <row r="3667" spans="27:28" ht="12.75">
      <c r="AA3667" s="107"/>
      <c/>
    </row>
    <row r="3668" spans="27:28" ht="12.75">
      <c r="AA3668" s="107"/>
      <c/>
    </row>
    <row r="3669" spans="27:28" ht="12.75">
      <c r="AA3669" s="107"/>
      <c/>
    </row>
    <row r="3670" spans="27:28" ht="12.75">
      <c r="AA3670" s="107"/>
      <c/>
    </row>
    <row r="3671" spans="27:28" ht="12.75">
      <c r="AA3671" s="107"/>
      <c/>
    </row>
    <row r="3672" spans="27:28" ht="12.75">
      <c r="AA3672" s="107"/>
      <c/>
    </row>
    <row r="3673" spans="27:28" ht="12.75">
      <c r="AA3673" s="107"/>
      <c/>
    </row>
    <row r="3674" spans="27:28" ht="12.75">
      <c r="AA3674" s="107"/>
      <c/>
    </row>
    <row r="3675" spans="27:28" ht="12.75">
      <c r="AA3675" s="107"/>
      <c/>
    </row>
    <row r="3676" spans="27:28" ht="12.75">
      <c r="AA3676" s="107"/>
      <c/>
    </row>
    <row r="3677" spans="27:28" ht="12.75">
      <c r="AA3677" s="107"/>
      <c/>
    </row>
    <row r="3678" spans="27:28" ht="12.75">
      <c r="AA3678" s="107"/>
      <c/>
    </row>
    <row r="3679" spans="27:28" ht="12.75">
      <c r="AA3679" s="107"/>
      <c/>
    </row>
    <row r="3680" spans="27:28" ht="12.75">
      <c r="AA3680" s="107"/>
      <c/>
    </row>
    <row r="3681" spans="27:28" ht="12.75">
      <c r="AA3681" s="107"/>
      <c/>
    </row>
    <row r="3682" spans="27:28" ht="12.75">
      <c r="AA3682" s="107"/>
      <c/>
    </row>
    <row r="3683" spans="27:28" ht="12.75">
      <c r="AA3683" s="107"/>
      <c/>
    </row>
    <row r="3684" spans="27:28" ht="12.75">
      <c r="AA3684" s="107"/>
      <c/>
    </row>
    <row r="3685" spans="27:28" ht="12.75">
      <c r="AA3685" s="107"/>
      <c/>
    </row>
    <row r="3686" spans="27:28" ht="12.75">
      <c r="AA3686" s="107"/>
      <c/>
    </row>
    <row r="3687" spans="27:28" ht="12.75">
      <c r="AA3687" s="107"/>
      <c/>
    </row>
    <row r="3688" spans="27:28" ht="12.75">
      <c r="AA3688" s="107"/>
      <c/>
    </row>
    <row r="3689" spans="27:28" ht="12.75">
      <c r="AA3689" s="107"/>
      <c/>
    </row>
    <row r="3690" spans="27:28" ht="12.75">
      <c r="AA3690" s="107"/>
      <c/>
    </row>
    <row r="3691" spans="27:28" ht="12.75">
      <c r="AA3691" s="107"/>
      <c/>
    </row>
    <row r="3692" spans="27:28" ht="12.75">
      <c r="AA3692" s="107"/>
      <c/>
    </row>
    <row r="3693" spans="27:28" ht="12.75">
      <c r="AA3693" s="107"/>
      <c/>
    </row>
    <row r="3694" spans="27:28" ht="12.75">
      <c r="AA3694" s="107"/>
      <c/>
    </row>
    <row r="3695" spans="27:28" ht="12.75">
      <c r="AA3695" s="107"/>
      <c/>
    </row>
    <row r="3696" spans="27:28" ht="12.75">
      <c r="AA3696" s="107"/>
      <c/>
    </row>
    <row r="3697" spans="27:28" ht="12.75">
      <c r="AA3697" s="107"/>
      <c/>
    </row>
    <row r="3698" spans="27:28" ht="12.75">
      <c r="AA3698" s="107"/>
      <c/>
    </row>
    <row r="3699" spans="27:28" ht="12.75">
      <c r="AA3699" s="107"/>
      <c/>
    </row>
    <row r="3700" spans="27:28" ht="12.75">
      <c r="AA3700" s="107"/>
      <c/>
    </row>
    <row r="3701" spans="27:28" ht="12.75">
      <c r="AA3701" s="107"/>
      <c/>
    </row>
    <row r="3702" spans="27:28" ht="12.75">
      <c r="AA3702" s="107"/>
      <c/>
    </row>
    <row r="3703" spans="27:28" ht="12.75">
      <c r="AA3703" s="107"/>
      <c/>
    </row>
    <row r="3704" spans="27:28" ht="12.75">
      <c r="AA3704" s="107"/>
      <c/>
    </row>
    <row r="3705" spans="27:28" ht="12.75">
      <c r="AA3705" s="107"/>
      <c/>
    </row>
    <row r="3706" spans="27:28" ht="12.75">
      <c r="AA3706" s="107"/>
      <c/>
    </row>
    <row r="3707" spans="27:28" ht="12.75">
      <c r="AA3707" s="107"/>
      <c/>
    </row>
    <row r="3708" spans="27:28" ht="12.75">
      <c r="AA3708" s="107"/>
      <c/>
    </row>
    <row r="3709" spans="27:28" ht="12.75">
      <c r="AA3709" s="107"/>
      <c/>
    </row>
    <row r="3710" spans="27:28" ht="12.75">
      <c r="AA3710" s="107"/>
      <c/>
    </row>
    <row r="3711" spans="27:28" ht="12.75">
      <c r="AA3711" s="107"/>
      <c/>
    </row>
    <row r="3712" spans="27:28" ht="12.75">
      <c r="AA3712" s="107"/>
      <c/>
    </row>
    <row r="3713" spans="27:28" ht="12.75">
      <c r="AA3713" s="107"/>
      <c/>
    </row>
    <row r="3714" spans="27:28" ht="12.75">
      <c r="AA3714" s="107"/>
      <c/>
    </row>
    <row r="3715" spans="27:28" ht="12.75">
      <c r="AA3715" s="107"/>
      <c/>
    </row>
    <row r="3716" spans="27:28" ht="12.75">
      <c r="AA3716" s="107"/>
      <c/>
    </row>
    <row r="3717" spans="27:28" ht="12.75">
      <c r="AA3717" s="107"/>
      <c/>
    </row>
    <row r="3718" spans="27:28" ht="12.75">
      <c r="AA3718" s="107"/>
      <c/>
    </row>
    <row r="3719" spans="27:28" ht="12.75">
      <c r="AA3719" s="107"/>
      <c/>
    </row>
    <row r="3720" spans="27:28" ht="12.75">
      <c r="AA3720" s="107"/>
      <c/>
    </row>
    <row r="3721" spans="27:28" ht="12.75">
      <c r="AA3721" s="107"/>
      <c/>
    </row>
    <row r="3722" spans="28:28" ht="12.75">
      <c r="AB3722"/>
    </row>
    <row r="3723" spans="28:28" ht="12.75">
      <c r="AB3723"/>
    </row>
    <row r="3724" spans="28:28" ht="12.75">
      <c r="AB3724"/>
    </row>
    <row r="3725" spans="28:28" ht="12.75">
      <c r="AB3725"/>
    </row>
    <row r="3726" spans="28:28" ht="12.75">
      <c r="AB3726"/>
    </row>
    <row r="3727" spans="28:28" ht="12.75">
      <c r="AB3727"/>
    </row>
    <row r="3728" spans="28:28" ht="12.75">
      <c r="AB3728"/>
    </row>
    <row r="3729" spans="28:28" ht="12.75">
      <c r="AB3729"/>
    </row>
    <row r="3730" spans="28:28" ht="12.75">
      <c r="AB3730"/>
    </row>
    <row r="3731" spans="28:28" ht="12.75">
      <c r="AB3731"/>
    </row>
    <row r="3732" spans="28:28" ht="12.75">
      <c r="AB3732"/>
    </row>
    <row r="3733" spans="28:28" ht="12.75">
      <c r="AB3733"/>
    </row>
    <row r="3734" spans="28:28" ht="12.75">
      <c r="AB3734"/>
    </row>
    <row r="3735" spans="28:28" ht="12.75">
      <c r="AB3735"/>
    </row>
    <row r="3736" spans="28:28" ht="12.75">
      <c r="AB3736"/>
    </row>
    <row r="3737" spans="28:28" ht="12.75">
      <c r="AB3737"/>
    </row>
    <row r="3738" spans="28:28" ht="12.75">
      <c r="AB3738"/>
    </row>
    <row r="3739" spans="28:28" ht="12.75">
      <c r="AB3739"/>
    </row>
    <row r="3740" spans="28:28" ht="12.75">
      <c r="AB3740"/>
    </row>
    <row r="3741" spans="28:28" ht="12.75">
      <c r="AB3741"/>
    </row>
    <row r="3742" spans="28:28" ht="12.75">
      <c r="AB3742"/>
    </row>
    <row r="3743" spans="28:28" ht="12.75">
      <c r="AB3743"/>
    </row>
    <row r="3744" spans="28:28" ht="12.75">
      <c r="AB3744"/>
    </row>
    <row r="3745" spans="28:28" ht="12.75">
      <c r="AB3745"/>
    </row>
    <row r="3746" spans="28:28" ht="12.75">
      <c r="AB3746"/>
    </row>
    <row r="3747" spans="28:28" ht="12.75">
      <c r="AB3747"/>
    </row>
    <row r="3748" spans="28:28" ht="12.75">
      <c r="AB3748"/>
    </row>
    <row r="3749" spans="28:28" ht="12.75">
      <c r="AB3749"/>
    </row>
    <row r="3750" spans="28:28" ht="12.75">
      <c r="AB3750"/>
    </row>
    <row r="3751" spans="28:28" ht="12.75">
      <c r="AB3751"/>
    </row>
    <row r="3752" spans="28:28" ht="12.75">
      <c r="AB3752"/>
    </row>
    <row r="3753" spans="28:28" ht="12.75">
      <c r="AB3753"/>
    </row>
    <row r="3754" spans="28:28" ht="12.75">
      <c r="AB3754"/>
    </row>
    <row r="3755" spans="28:28" ht="12.75">
      <c r="AB3755"/>
    </row>
    <row r="3756" spans="28:28" ht="12.75">
      <c r="AB3756"/>
    </row>
    <row r="3757" spans="28:28" ht="12.75">
      <c r="AB3757"/>
    </row>
    <row r="3758" spans="28:28" ht="12.75">
      <c r="AB3758"/>
    </row>
    <row r="3759" spans="28:28" ht="12.75">
      <c r="AB3759"/>
    </row>
    <row r="3760" spans="28:28" ht="12.75">
      <c r="AB3760"/>
    </row>
    <row r="3761" spans="28:28" ht="12.75">
      <c r="AB3761"/>
    </row>
    <row r="3762" spans="28:28" ht="12.75">
      <c r="AB3762"/>
    </row>
    <row r="3763" spans="28:28" ht="12.75">
      <c r="AB3763"/>
    </row>
    <row r="3764" spans="28:28" ht="12.75">
      <c r="AB3764"/>
    </row>
    <row r="3765" spans="28:28" ht="12.75">
      <c r="AB3765"/>
    </row>
    <row r="3766" spans="28:28" ht="12.75">
      <c r="AB3766"/>
    </row>
    <row r="3767" spans="28:28" ht="12.75">
      <c r="AB3767"/>
    </row>
    <row r="3768" spans="28:28" ht="12.75">
      <c r="AB3768"/>
    </row>
    <row r="3769" spans="28:28" ht="12.75">
      <c r="AB3769"/>
    </row>
    <row r="3770" spans="28:28" ht="12.75">
      <c r="AB3770"/>
    </row>
    <row r="3771" spans="28:28" ht="12.75">
      <c r="AB3771"/>
    </row>
    <row r="3772" spans="28:28" ht="12.75">
      <c r="AB3772"/>
    </row>
    <row r="3773" spans="28:28" ht="12.75">
      <c r="AB3773"/>
    </row>
    <row r="3774" spans="28:28" ht="12.75">
      <c r="AB3774"/>
    </row>
    <row r="3775" spans="28:28" ht="12.75">
      <c r="AB3775"/>
    </row>
    <row r="3776" spans="28:28" ht="12.75">
      <c r="AB3776"/>
    </row>
    <row r="3777" spans="28:28" ht="12.75">
      <c r="AB3777"/>
    </row>
    <row r="3778" spans="28:28" ht="12.75">
      <c r="AB3778"/>
    </row>
    <row r="3779" spans="28:28" ht="12.75">
      <c r="AB3779"/>
    </row>
    <row r="3780" spans="28:28" ht="12.75">
      <c r="AB3780"/>
    </row>
    <row r="3781" spans="28:28" ht="12.75">
      <c r="AB3781"/>
    </row>
    <row r="3782" spans="28:28" ht="12.75">
      <c r="AB3782"/>
    </row>
    <row r="3783" spans="28:28" ht="12.75">
      <c r="AB3783"/>
    </row>
    <row r="3784" spans="28:28" ht="12.75">
      <c r="AB3784"/>
    </row>
    <row r="3785" spans="28:28" ht="12.75">
      <c r="AB3785"/>
    </row>
    <row r="3786" spans="28:28" ht="12.75">
      <c r="AB3786"/>
    </row>
    <row r="3787" spans="28:28" ht="12.75">
      <c r="AB3787"/>
    </row>
    <row r="3788" spans="28:28" ht="12.75">
      <c r="AB3788"/>
    </row>
    <row r="3789" spans="28:28" ht="12.75">
      <c r="AB3789"/>
    </row>
    <row r="3790" spans="28:28" ht="12.75">
      <c r="AB3790"/>
    </row>
    <row r="3791" spans="28:28" ht="12.75">
      <c r="AB3791"/>
    </row>
    <row r="3792" spans="28:28" ht="12.75">
      <c r="AB3792"/>
    </row>
    <row r="3793" spans="28:28" ht="12.75">
      <c r="AB3793"/>
    </row>
    <row r="3794" spans="28:28" ht="12.75">
      <c r="AB3794"/>
    </row>
    <row r="3795" spans="28:28" ht="12.75">
      <c r="AB3795"/>
    </row>
    <row r="3796" spans="28:28" ht="12.75">
      <c r="AB3796"/>
    </row>
    <row r="3797" spans="28:28" ht="12.75">
      <c r="AB3797"/>
    </row>
    <row r="3798" spans="28:28" ht="12.75">
      <c r="AB3798"/>
    </row>
    <row r="3799" spans="28:28" ht="12.75">
      <c r="AB3799"/>
    </row>
    <row r="3800" spans="28:28" ht="12.75">
      <c r="AB3800"/>
    </row>
    <row r="3801" spans="28:28" ht="12.75">
      <c r="AB3801"/>
    </row>
    <row r="3802" spans="28:28" ht="12.75">
      <c r="AB3802"/>
    </row>
    <row r="3803" spans="28:28" ht="12.75">
      <c r="AB3803"/>
    </row>
    <row r="3804" spans="28:28" ht="12.75">
      <c r="AB3804"/>
    </row>
    <row r="3805" spans="28:28" ht="12.75">
      <c r="AB3805"/>
    </row>
    <row r="3806" spans="28:28" ht="12.75">
      <c r="AB3806"/>
    </row>
    <row r="3807" spans="28:28" ht="12.75">
      <c r="AB3807"/>
    </row>
    <row r="3808" spans="28:28" ht="12.75">
      <c r="AB3808"/>
    </row>
    <row r="3809" spans="28:28" ht="12.75">
      <c r="AB3809"/>
    </row>
    <row r="3810" spans="28:28" ht="12.75">
      <c r="AB3810"/>
    </row>
    <row r="3811" spans="28:28" ht="12.75">
      <c r="AB3811"/>
    </row>
    <row r="3812" spans="28:28" ht="12.75">
      <c r="AB3812"/>
    </row>
    <row r="3813" spans="28:28" ht="12.75">
      <c r="AB3813"/>
    </row>
    <row r="3814" spans="28:28" ht="12.75">
      <c r="AB3814"/>
    </row>
    <row r="3815" spans="28:28" ht="12.75">
      <c r="AB3815"/>
    </row>
    <row r="3816" spans="28:28" ht="12.75">
      <c r="AB3816"/>
    </row>
    <row r="3817" spans="28:28" ht="12.75">
      <c r="AB3817"/>
    </row>
    <row r="3818" spans="28:28" ht="12.75">
      <c r="AB3818"/>
    </row>
    <row r="3819" spans="28:28" ht="12.75">
      <c r="AB3819"/>
    </row>
    <row r="3820" spans="28:28" ht="12.75">
      <c r="AB3820"/>
    </row>
    <row r="3821" spans="28:28" ht="12.75">
      <c r="AB3821"/>
    </row>
    <row r="3822" spans="28:28" ht="12.75">
      <c r="AB3822"/>
    </row>
    <row r="3823" spans="28:28" ht="12.75">
      <c r="AB3823"/>
    </row>
    <row r="3824" spans="28:28" ht="12.75">
      <c r="AB3824"/>
    </row>
    <row r="3825" spans="28:28" ht="12.75">
      <c r="AB3825"/>
    </row>
    <row r="3826" spans="28:28" ht="12.75">
      <c r="AB3826"/>
    </row>
    <row r="3827" spans="28:28" ht="12.75">
      <c r="AB3827"/>
    </row>
    <row r="3828" spans="28:28" ht="12.75">
      <c r="AB3828"/>
    </row>
    <row r="3829" spans="28:28" ht="12.75">
      <c r="AB3829"/>
    </row>
    <row r="3830" spans="28:28" ht="12.75">
      <c r="AB3830"/>
    </row>
    <row r="3831" spans="28:28" ht="12.75">
      <c r="AB3831"/>
    </row>
    <row r="3832" spans="28:28" ht="12.75">
      <c r="AB3832"/>
    </row>
    <row r="3833" spans="28:28" ht="12.75">
      <c r="AB3833"/>
    </row>
    <row r="3834" spans="28:28" ht="12.75">
      <c r="AB3834"/>
    </row>
    <row r="3835" spans="28:28" ht="12.75">
      <c r="AB3835"/>
    </row>
    <row r="3836" spans="28:28" ht="12.75">
      <c r="AB3836"/>
    </row>
    <row r="3837" spans="28:28" ht="12.75">
      <c r="AB3837"/>
    </row>
    <row r="3838" spans="28:28" ht="12.75">
      <c r="AB3838"/>
    </row>
    <row r="3839" spans="28:28" ht="12.75">
      <c r="AB3839"/>
    </row>
    <row r="3840" spans="28:28" ht="12.75">
      <c r="AB3840"/>
    </row>
    <row r="3841" spans="28:28" ht="12.75">
      <c r="AB3841"/>
    </row>
    <row r="3842" spans="28:28" ht="12.75">
      <c r="AB3842"/>
    </row>
    <row r="3843" spans="28:28" ht="12.75">
      <c r="AB3843"/>
    </row>
    <row r="3844" spans="28:28" ht="12.75">
      <c r="AB3844"/>
    </row>
    <row r="3845" spans="28:28" ht="12.75">
      <c r="AB3845"/>
    </row>
    <row r="3846" spans="28:28" ht="12.75">
      <c r="AB3846"/>
    </row>
    <row r="3847" spans="28:28" ht="12.75">
      <c r="AB3847"/>
    </row>
    <row r="3848" spans="28:28" ht="12.75">
      <c r="AB3848"/>
    </row>
    <row r="3849" spans="28:28" ht="12.75">
      <c r="AB3849"/>
    </row>
    <row r="3850" spans="28:28" ht="12.75">
      <c r="AB3850"/>
    </row>
    <row r="3851" spans="28:28" ht="12.75">
      <c r="AB3851"/>
    </row>
    <row r="3852" spans="28:28" ht="12.75">
      <c r="AB3852"/>
    </row>
    <row r="3853" spans="28:28" ht="12.75">
      <c r="AB3853"/>
    </row>
    <row r="3854" spans="28:28" ht="12.75">
      <c r="AB3854"/>
    </row>
    <row r="3855" spans="28:28" ht="12.75">
      <c r="AB3855"/>
    </row>
    <row r="3856" spans="28:28" ht="12.75">
      <c r="AB3856"/>
    </row>
    <row r="3857" spans="28:28" ht="12.75">
      <c r="AB3857"/>
    </row>
    <row r="3858" spans="28:28" ht="12.75">
      <c r="AB3858"/>
    </row>
    <row r="3859" spans="28:28" ht="12.75">
      <c r="AB3859"/>
    </row>
    <row r="3860" spans="28:28" ht="12.75">
      <c r="AB3860"/>
    </row>
    <row r="3861" spans="28:28" ht="12.75">
      <c r="AB3861"/>
    </row>
    <row r="3862" spans="28:28" ht="12.75">
      <c r="AB3862"/>
    </row>
    <row r="3863" spans="28:28" ht="12.75">
      <c r="AB3863"/>
    </row>
    <row r="3864" spans="28:28" ht="12.75">
      <c r="AB3864"/>
    </row>
    <row r="3865" spans="28:28" ht="12.75">
      <c r="AB3865"/>
    </row>
    <row r="3866" spans="28:28" ht="12.75">
      <c r="AB3866"/>
    </row>
    <row r="3867" spans="28:28" ht="12.75">
      <c r="AB3867"/>
    </row>
    <row r="3868" spans="28:28" ht="12.75">
      <c r="AB3868"/>
    </row>
    <row r="3869" spans="28:28" ht="12.75">
      <c r="AB3869"/>
    </row>
    <row r="3870" spans="28:28" ht="12.75">
      <c r="AB3870"/>
    </row>
    <row r="3871" spans="28:28" ht="12.75">
      <c r="AB3871"/>
    </row>
    <row r="3872" spans="28:28" ht="12.75">
      <c r="AB3872"/>
    </row>
    <row r="3873" spans="28:28" ht="12.75">
      <c r="AB3873"/>
    </row>
    <row r="3874" spans="28:28" ht="12.75">
      <c r="AB3874"/>
    </row>
    <row r="3875" spans="28:28" ht="12.75">
      <c r="AB3875"/>
    </row>
    <row r="3876" spans="28:28" ht="12.75">
      <c r="AB3876"/>
    </row>
    <row r="3877" spans="28:28" ht="12.75">
      <c r="AB3877"/>
    </row>
    <row r="3878" spans="28:28" ht="12.75">
      <c r="AB3878"/>
    </row>
    <row r="3879" spans="28:28" ht="12.75">
      <c r="AB3879"/>
    </row>
    <row r="3880" spans="28:28" ht="12.75">
      <c r="AB3880"/>
    </row>
    <row r="3881" spans="28:28" ht="12.75">
      <c r="AB3881"/>
    </row>
    <row r="3882" spans="28:28" ht="12.75">
      <c r="AB3882"/>
    </row>
    <row r="3883" spans="28:28" ht="12.75">
      <c r="AB3883"/>
    </row>
    <row r="3884" spans="28:28" ht="12.75">
      <c r="AB3884"/>
    </row>
    <row r="3885" spans="28:28" ht="12.75">
      <c r="AB3885"/>
    </row>
    <row r="3886" spans="28:28" ht="12.75">
      <c r="AB3886"/>
    </row>
    <row r="3887" spans="28:28" ht="12.75">
      <c r="AB3887"/>
    </row>
    <row r="3888" spans="28:28" ht="12.75">
      <c r="AB3888"/>
    </row>
    <row r="3889" spans="28:28" ht="12.75">
      <c r="AB3889"/>
    </row>
    <row r="3890" spans="28:28" ht="12.75">
      <c r="AB3890"/>
    </row>
    <row r="3891" spans="28:28" ht="12.75">
      <c r="AB3891"/>
    </row>
    <row r="3892" spans="28:28" ht="12.75">
      <c r="AB3892"/>
    </row>
    <row r="3893" spans="28:28" ht="12.75">
      <c r="AB3893"/>
    </row>
    <row r="3894" spans="28:28" ht="12.75">
      <c r="AB3894"/>
    </row>
    <row r="3895" spans="28:28" ht="12.75">
      <c r="AB3895"/>
    </row>
    <row r="3896" spans="28:28" ht="12.75">
      <c r="AB3896"/>
    </row>
    <row r="3897" spans="28:28" ht="12.75">
      <c r="AB3897"/>
    </row>
    <row r="3898" spans="28:28" ht="12.75">
      <c r="AB3898"/>
    </row>
    <row r="3899" spans="28:28" ht="12.75">
      <c r="AB3899"/>
    </row>
    <row r="3900" spans="28:28" ht="12.75">
      <c r="AB3900"/>
    </row>
    <row r="3901" spans="28:28" ht="12.75">
      <c r="AB3901"/>
    </row>
    <row r="3902" spans="28:28" ht="12.75">
      <c r="AB3902"/>
    </row>
    <row r="3903" spans="28:28" ht="12.75">
      <c r="AB3903"/>
    </row>
    <row r="3904" spans="28:28" ht="12.75">
      <c r="AB3904"/>
    </row>
    <row r="3905" spans="28:28" ht="12.75">
      <c r="AB3905"/>
    </row>
    <row r="3906" spans="28:28" ht="12.75">
      <c r="AB3906"/>
    </row>
    <row r="3907" spans="28:28" ht="12.75">
      <c r="AB3907"/>
    </row>
    <row r="3908" spans="28:28" ht="12.75">
      <c r="AB3908"/>
    </row>
    <row r="3909" spans="28:28" ht="12.75">
      <c r="AB3909"/>
    </row>
    <row r="3910" spans="28:28" ht="12.75">
      <c r="AB3910"/>
    </row>
    <row r="3911" spans="28:28" ht="12.75">
      <c r="AB3911"/>
    </row>
    <row r="3912" spans="28:28" ht="12.75">
      <c r="AB3912"/>
    </row>
    <row r="3913" spans="28:28" ht="12.75">
      <c r="AB3913"/>
    </row>
    <row r="3914" spans="28:28" ht="12.75">
      <c r="AB3914"/>
    </row>
    <row r="3915" spans="28:28" ht="12.75">
      <c r="AB3915"/>
    </row>
    <row r="3916" spans="28:28" ht="12.75">
      <c r="AB3916"/>
    </row>
    <row r="3917" spans="28:28" ht="12.75">
      <c r="AB3917"/>
    </row>
    <row r="3918" spans="28:28" ht="12.75">
      <c r="AB3918"/>
    </row>
    <row r="3919" spans="28:28" ht="12.75">
      <c r="AB3919"/>
    </row>
    <row r="3920" spans="28:28" ht="12.75">
      <c r="AB3920"/>
    </row>
    <row r="3921" spans="28:28" ht="12.75">
      <c r="AB3921"/>
    </row>
    <row r="3922" spans="28:28" ht="12.75">
      <c r="AB3922"/>
    </row>
    <row r="3923" spans="28:28" ht="12.75">
      <c r="AB3923"/>
    </row>
    <row r="3924" spans="28:28" ht="12.75">
      <c r="AB3924"/>
    </row>
    <row r="3925" spans="28:28" ht="12.75">
      <c r="AB3925"/>
    </row>
    <row r="3926" spans="28:28" ht="12.75">
      <c r="AB3926"/>
    </row>
    <row r="3927" spans="28:28" ht="12.75">
      <c r="AB3927"/>
    </row>
    <row r="3928" spans="28:28" ht="12.75">
      <c r="AB3928"/>
    </row>
    <row r="3929" spans="28:28" ht="12.75">
      <c r="AB3929"/>
    </row>
    <row r="3930" spans="28:28" ht="12.75">
      <c r="AB3930"/>
    </row>
    <row r="3931" spans="28:28" ht="12.75">
      <c r="AB3931"/>
    </row>
    <row r="3932" spans="28:28" ht="12.75">
      <c r="AB3932"/>
    </row>
    <row r="3933" spans="28:28" ht="12.75">
      <c r="AB3933"/>
    </row>
    <row r="3934" spans="28:28" ht="12.75">
      <c r="AB3934"/>
    </row>
    <row r="3935" spans="28:28" ht="12.75">
      <c r="AB3935"/>
    </row>
    <row r="3936" spans="28:28" ht="12.75">
      <c r="AB3936"/>
    </row>
    <row r="3937" spans="28:28" ht="12.75">
      <c r="AB3937"/>
    </row>
    <row r="3938" spans="28:28" ht="12.75">
      <c r="AB3938"/>
    </row>
    <row r="3939" spans="28:28" ht="12.75">
      <c r="AB3939"/>
    </row>
    <row r="3940" spans="28:28" ht="12.75">
      <c r="AB3940"/>
    </row>
    <row r="3941" spans="28:28" ht="12.75">
      <c r="AB3941"/>
    </row>
    <row r="3942" spans="28:28" ht="12.75">
      <c r="AB3942"/>
    </row>
    <row r="3943" spans="28:28" ht="12.75">
      <c r="AB3943"/>
    </row>
    <row r="3944" spans="28:28" ht="12.75">
      <c r="AB3944"/>
    </row>
    <row r="3945" spans="28:28" ht="12.75">
      <c r="AB3945"/>
    </row>
    <row r="3946" spans="28:28" ht="12.75">
      <c r="AB3946"/>
    </row>
    <row r="3947" spans="28:28" ht="12.75">
      <c r="AB3947"/>
    </row>
    <row r="3948" spans="28:28" ht="12.75">
      <c r="AB3948"/>
    </row>
    <row r="3949" spans="28:28" ht="12.75">
      <c r="AB3949"/>
    </row>
    <row r="3950" spans="28:28" ht="12.75">
      <c r="AB3950"/>
    </row>
    <row r="3951" spans="28:28" ht="12.75">
      <c r="AB3951"/>
    </row>
    <row r="3952" spans="28:28" ht="12.75">
      <c r="AB3952"/>
    </row>
    <row r="3953" spans="28:28" ht="12.75">
      <c r="AB3953"/>
    </row>
    <row r="3954" spans="28:28" ht="12.75">
      <c r="AB3954"/>
    </row>
    <row r="3955" spans="28:28" ht="12.75">
      <c r="AB3955"/>
    </row>
    <row r="3956" spans="28:28" ht="12.75">
      <c r="AB3956"/>
    </row>
    <row r="3957" spans="28:28" ht="12.75">
      <c r="AB3957"/>
    </row>
    <row r="3958" spans="28:28" ht="12.75">
      <c r="AB3958"/>
    </row>
    <row r="3959" spans="28:28" ht="12.75">
      <c r="AB3959"/>
    </row>
    <row r="3960" spans="28:28" ht="12.75">
      <c r="AB3960"/>
    </row>
    <row r="3961" spans="28:28" ht="12.75">
      <c r="AB3961"/>
    </row>
    <row r="3962" spans="28:28" ht="12.75">
      <c r="AB3962"/>
    </row>
    <row r="3963" spans="28:28" ht="12.75">
      <c r="AB3963"/>
    </row>
    <row r="3964" spans="28:28" ht="12.75">
      <c r="AB3964"/>
    </row>
    <row r="3965" spans="28:28" ht="12.75">
      <c r="AB3965"/>
    </row>
    <row r="3966" spans="28:28" ht="12.75">
      <c r="AB3966"/>
    </row>
    <row r="3967" spans="28:28" ht="12.75">
      <c r="AB3967"/>
    </row>
    <row r="3968" spans="28:28" ht="12.75">
      <c r="AB3968"/>
    </row>
    <row r="3969" spans="28:28" ht="12.75">
      <c r="AB3969"/>
    </row>
    <row r="3970" spans="28:28" ht="12.75">
      <c r="AB3970"/>
    </row>
    <row r="3971" spans="28:28" ht="12.75">
      <c r="AB3971"/>
    </row>
    <row r="3972" spans="28:28" ht="12.75">
      <c r="AB3972"/>
    </row>
    <row r="3973" spans="28:28" ht="12.75">
      <c r="AB3973"/>
    </row>
    <row r="3974" spans="28:28" ht="12.75">
      <c r="AB3974"/>
    </row>
    <row r="3975" spans="28:28" ht="12.75">
      <c r="AB3975"/>
    </row>
    <row r="3976" spans="28:28" ht="12.75">
      <c r="AB3976"/>
    </row>
    <row r="3977" spans="28:28" ht="12.75">
      <c r="AB3977"/>
    </row>
    <row r="3978" spans="28:28" ht="12.75">
      <c r="AB3978"/>
    </row>
    <row r="3979" spans="28:28" ht="12.75">
      <c r="AB3979"/>
    </row>
    <row r="3980" spans="28:28" ht="12.75">
      <c r="AB3980"/>
    </row>
    <row r="3981" spans="28:28" ht="12.75">
      <c r="AB3981"/>
    </row>
    <row r="3982" spans="28:28" ht="12.75">
      <c r="AB3982"/>
    </row>
    <row r="3983" spans="28:28" ht="12.75">
      <c r="AB3983"/>
    </row>
    <row r="3984" spans="28:28" ht="12.75">
      <c r="AB3984"/>
    </row>
    <row r="3985" spans="28:28" ht="12.75">
      <c r="AB3985"/>
    </row>
    <row r="3986" spans="28:28" ht="12.75">
      <c r="AB3986"/>
    </row>
    <row r="3987" spans="28:28" ht="12.75">
      <c r="AB3987"/>
    </row>
    <row r="3988" spans="28:28" ht="12.75">
      <c r="AB3988"/>
    </row>
    <row r="3989" spans="28:28" ht="12.75">
      <c r="AB3989"/>
    </row>
    <row r="3990" spans="28:28" ht="12.75">
      <c r="AB3990"/>
    </row>
    <row r="3991" spans="28:28" ht="12.75">
      <c r="AB3991"/>
    </row>
    <row r="3992" spans="28:28" ht="12.75">
      <c r="AB3992"/>
    </row>
    <row r="3993" spans="28:28" ht="12.75">
      <c r="AB3993"/>
    </row>
    <row r="3994" spans="28:28" ht="12.75">
      <c r="AB3994"/>
    </row>
    <row r="3995" spans="28:28" ht="12.75">
      <c r="AB3995"/>
    </row>
    <row r="3996" spans="28:28" ht="12.75">
      <c r="AB3996"/>
    </row>
    <row r="3997" spans="28:28" ht="12.75">
      <c r="AB3997"/>
    </row>
    <row r="3998" spans="28:28" ht="12.75">
      <c r="AB3998"/>
    </row>
    <row r="3999" spans="28:28" ht="12.75">
      <c r="AB3999"/>
    </row>
    <row r="4000" spans="28:28" ht="12.75">
      <c r="AB4000"/>
    </row>
    <row r="4001" spans="28:28" ht="12.75">
      <c r="AB4001"/>
    </row>
    <row r="4002" spans="28:28" ht="12.75">
      <c r="AB4002"/>
    </row>
    <row r="4003" spans="28:28" ht="12.75">
      <c r="AB4003"/>
    </row>
    <row r="4004" spans="28:28" ht="12.75">
      <c r="AB4004"/>
    </row>
    <row r="4005" spans="28:28" ht="12.75">
      <c r="AB4005"/>
    </row>
    <row r="4006" spans="28:28" ht="12.75">
      <c r="AB4006"/>
    </row>
    <row r="4007" spans="28:28" ht="12.75">
      <c r="AB4007"/>
    </row>
    <row r="4008" spans="28:28" ht="12.75">
      <c r="AB4008"/>
    </row>
    <row r="4009" spans="28:28" ht="12.75">
      <c r="AB4009"/>
    </row>
    <row r="4010" spans="28:28" ht="12.75">
      <c r="AB4010"/>
    </row>
    <row r="4011" spans="28:28" ht="12.75">
      <c r="AB4011"/>
    </row>
    <row r="4012" spans="28:28" ht="12.75">
      <c r="AB4012"/>
    </row>
    <row r="4013" spans="28:28" ht="12.75">
      <c r="AB4013"/>
    </row>
    <row r="4014" spans="28:28" ht="12.75">
      <c r="AB4014"/>
    </row>
    <row r="4015" spans="28:28" ht="12.75">
      <c r="AB4015"/>
    </row>
    <row r="4016" spans="28:28" ht="12.75">
      <c r="AB4016"/>
    </row>
    <row r="4017" spans="28:28" ht="12.75">
      <c r="AB4017"/>
    </row>
    <row r="4018" spans="28:28" ht="12.75">
      <c r="AB4018"/>
    </row>
    <row r="4019" spans="28:28" ht="12.75">
      <c r="AB4019"/>
    </row>
    <row r="4020" spans="28:28" ht="12.75">
      <c r="AB4020"/>
    </row>
    <row r="4021" spans="28:28" ht="12.75">
      <c r="AB4021"/>
    </row>
    <row r="4022" spans="28:28" ht="12.75">
      <c r="AB4022"/>
    </row>
    <row r="4023" spans="28:28" ht="12.75">
      <c r="AB4023"/>
    </row>
    <row r="4024" spans="28:28" ht="12.75">
      <c r="AB4024"/>
    </row>
    <row r="4025" spans="28:28" ht="12.75">
      <c r="AB4025"/>
    </row>
    <row r="4026" spans="28:28" ht="12.75">
      <c r="AB4026"/>
    </row>
    <row r="4027" spans="28:28" ht="12.75">
      <c r="AB4027"/>
    </row>
    <row r="4028" spans="28:28" ht="12.75">
      <c r="AB4028"/>
    </row>
    <row r="4029" spans="28:28" ht="12.75">
      <c r="AB4029"/>
    </row>
    <row r="4030" spans="28:28" ht="12.75">
      <c r="AB4030"/>
    </row>
    <row r="4031" spans="28:28" ht="12.75">
      <c r="AB4031"/>
    </row>
    <row r="4032" spans="28:28" ht="12.75">
      <c r="AB4032"/>
    </row>
    <row r="4033" spans="28:28" ht="12.75">
      <c r="AB4033"/>
    </row>
    <row r="4034" spans="28:28" ht="12.75">
      <c r="AB4034"/>
    </row>
    <row r="4035" spans="28:28" ht="12.75">
      <c r="AB4035"/>
    </row>
    <row r="4036" spans="28:28" ht="12.75">
      <c r="AB4036"/>
    </row>
    <row r="4037" spans="28:28" ht="12.75">
      <c r="AB4037"/>
    </row>
    <row r="4038" spans="28:28" ht="12.75">
      <c r="AB4038"/>
    </row>
    <row r="4039" spans="28:28" ht="12.75">
      <c r="AB4039"/>
    </row>
    <row r="4040" spans="28:28" ht="12.75">
      <c r="AB4040"/>
    </row>
    <row r="4041" spans="28:28" ht="12.75">
      <c r="AB4041"/>
    </row>
    <row r="4042" spans="28:28" ht="12.75">
      <c r="AB4042"/>
    </row>
    <row r="4043" spans="28:28" ht="12.75">
      <c r="AB4043"/>
    </row>
    <row r="4044" spans="28:28" ht="12.75">
      <c r="AB4044"/>
    </row>
    <row r="4045" spans="28:28" ht="12.75">
      <c r="AB4045"/>
    </row>
    <row r="4046" spans="28:28" ht="12.75">
      <c r="AB4046"/>
    </row>
    <row r="4047" spans="28:28" ht="12.75">
      <c r="AB4047"/>
    </row>
    <row r="4048" spans="28:28" ht="12.75">
      <c r="AB4048"/>
    </row>
    <row r="4049" spans="28:28" ht="12.75">
      <c r="AB4049"/>
    </row>
    <row r="4050" spans="28:28" ht="12.75">
      <c r="AB4050"/>
    </row>
    <row r="4051" spans="28:28" ht="12.75">
      <c r="AB4051"/>
    </row>
    <row r="4052" spans="28:28" ht="12.75">
      <c r="AB4052"/>
    </row>
    <row r="4053" spans="28:28" ht="12.75">
      <c r="AB4053"/>
    </row>
    <row r="4054" spans="28:28" ht="12.75">
      <c r="AB4054"/>
    </row>
    <row r="4055" spans="28:28" ht="12.75">
      <c r="AB4055"/>
    </row>
    <row r="4056" spans="28:28" ht="12.75">
      <c r="AB4056"/>
    </row>
    <row r="4057" spans="28:28" ht="12.75">
      <c r="AB4057"/>
    </row>
    <row r="4058" spans="28:28" ht="12.75">
      <c r="AB4058"/>
    </row>
    <row r="4059" spans="28:28" ht="12.75">
      <c r="AB4059"/>
    </row>
    <row r="4060" spans="28:28" ht="12.75">
      <c r="AB4060"/>
    </row>
    <row r="4061" spans="28:28" ht="12.75">
      <c r="AB4061"/>
    </row>
    <row r="4062" spans="28:28" ht="12.75">
      <c r="AB4062"/>
    </row>
    <row r="4063" spans="28:28" ht="12.75">
      <c r="AB4063"/>
    </row>
    <row r="4064" spans="28:28" ht="12.75">
      <c r="AB4064"/>
    </row>
    <row r="4065" spans="28:28" ht="12.75">
      <c r="AB4065"/>
    </row>
    <row r="4066" spans="28:28" ht="12.75">
      <c r="AB4066"/>
    </row>
    <row r="4067" spans="28:28" ht="12.75">
      <c r="AB4067"/>
    </row>
    <row r="4068" spans="28:28" ht="12.75">
      <c r="AB4068"/>
    </row>
    <row r="4069" spans="28:28" ht="12.75">
      <c r="AB4069"/>
    </row>
    <row r="4070" spans="28:28" ht="12.75">
      <c r="AB4070"/>
    </row>
    <row r="4071" spans="28:28" ht="12.75">
      <c r="AB4071"/>
    </row>
    <row r="4072" spans="28:28" ht="12.75">
      <c r="AB4072"/>
    </row>
    <row r="4073" spans="28:28" ht="12.75">
      <c r="AB4073"/>
    </row>
    <row r="4074" spans="28:28" ht="12.75">
      <c r="AB4074"/>
    </row>
    <row r="4075" spans="28:28" ht="12.75">
      <c r="AB4075"/>
    </row>
    <row r="4076" spans="28:28" ht="12.75">
      <c r="AB4076"/>
    </row>
    <row r="4077" spans="28:28" ht="12.75">
      <c r="AB4077"/>
    </row>
    <row r="4078" spans="28:28" ht="12.75">
      <c r="AB4078"/>
    </row>
    <row r="4079" spans="28:28" ht="12.75">
      <c r="AB4079"/>
    </row>
    <row r="4080" spans="28:28" ht="12.75">
      <c r="AB4080"/>
    </row>
    <row r="4081" spans="28:28" ht="12.75">
      <c r="AB4081"/>
    </row>
    <row r="4082" spans="28:28" ht="12.75">
      <c r="AB4082"/>
    </row>
    <row r="4083" spans="28:28" ht="12.75">
      <c r="AB4083"/>
    </row>
    <row r="4084" spans="28:28" ht="12.75">
      <c r="AB4084"/>
    </row>
    <row r="4085" spans="28:28" ht="12.75">
      <c r="AB4085"/>
    </row>
    <row r="4086" spans="28:28" ht="12.75">
      <c r="AB4086"/>
    </row>
    <row r="4087" spans="28:28" ht="12.75">
      <c r="AB4087"/>
    </row>
    <row r="4088" spans="28:28" ht="12.75">
      <c r="AB4088"/>
    </row>
    <row r="4089" spans="28:28" ht="12.75">
      <c r="AB4089"/>
    </row>
    <row r="4090" spans="28:28" ht="12.75">
      <c r="AB4090"/>
    </row>
    <row r="4091" spans="28:28" ht="12.75">
      <c r="AB4091"/>
    </row>
    <row r="4092" spans="28:28" ht="12.75">
      <c r="AB4092"/>
    </row>
    <row r="4093" spans="28:28" ht="12.75">
      <c r="AB4093"/>
    </row>
    <row r="4094" spans="28:28" ht="12.75">
      <c r="AB4094"/>
    </row>
    <row r="4095" spans="28:28" ht="12.75">
      <c r="AB4095"/>
    </row>
    <row r="4096" spans="28:28" ht="12.75">
      <c r="AB4096"/>
    </row>
    <row r="4097" spans="28:28" ht="12.75">
      <c r="AB4097"/>
    </row>
    <row r="4098" spans="28:28" ht="12.75">
      <c r="AB4098"/>
    </row>
    <row r="4099" spans="28:28" ht="12.75">
      <c r="AB4099"/>
    </row>
    <row r="4100" spans="28:28" ht="12.75">
      <c r="AB4100"/>
    </row>
    <row r="4101" spans="28:28" ht="12.75">
      <c r="AB4101"/>
    </row>
    <row r="4102" spans="28:28" ht="12.75">
      <c r="AB4102"/>
    </row>
    <row r="4103" spans="28:28" ht="12.75">
      <c r="AB4103"/>
    </row>
    <row r="4104" spans="28:28" ht="12.75">
      <c r="AB4104"/>
    </row>
    <row r="4105" spans="28:28" ht="12.75">
      <c r="AB4105"/>
    </row>
    <row r="4106" spans="28:28" ht="12.75">
      <c r="AB4106"/>
    </row>
    <row r="4107" spans="28:28" ht="12.75">
      <c r="AB4107"/>
    </row>
    <row r="4108" spans="28:28" ht="12.75">
      <c r="AB4108"/>
    </row>
    <row r="4109" spans="28:28" ht="12.75">
      <c r="AB4109"/>
    </row>
    <row r="4110" spans="28:28" ht="12.75">
      <c r="AB4110"/>
    </row>
    <row r="4111" spans="28:28" ht="12.75">
      <c r="AB4111"/>
    </row>
    <row r="4112" spans="28:28" ht="12.75">
      <c r="AB4112"/>
    </row>
    <row r="4113" spans="28:28" ht="12.75">
      <c r="AB4113"/>
    </row>
    <row r="4114" spans="28:28" ht="12.75">
      <c r="AB4114"/>
    </row>
    <row r="4115" spans="28:28" ht="12.75">
      <c r="AB4115"/>
    </row>
    <row r="4116" spans="28:28" ht="12.75">
      <c r="AB4116"/>
    </row>
    <row r="4117" spans="28:28" ht="12.75">
      <c r="AB4117"/>
    </row>
    <row r="4118" spans="28:28" ht="12.75">
      <c r="AB4118"/>
    </row>
    <row r="4119" spans="28:28" ht="12.75">
      <c r="AB4119"/>
    </row>
    <row r="4120" spans="28:28" ht="12.75">
      <c r="AB4120"/>
    </row>
    <row r="4121" spans="28:28" ht="12.75">
      <c r="AB4121"/>
    </row>
    <row r="4122" spans="28:28" ht="12.75">
      <c r="AB4122"/>
    </row>
    <row r="4123" spans="28:28" ht="12.75">
      <c r="AB4123"/>
    </row>
    <row r="4124" spans="28:28" ht="12.75">
      <c r="AB4124"/>
    </row>
    <row r="4125" spans="28:28" ht="12.75">
      <c r="AB4125"/>
    </row>
    <row r="4126" spans="28:28" ht="12.75">
      <c r="AB4126"/>
    </row>
    <row r="4127" spans="28:28" ht="12.75">
      <c r="AB4127"/>
    </row>
    <row r="4128" spans="28:28" ht="12.75">
      <c r="AB4128"/>
    </row>
    <row r="4129" spans="28:28" ht="12.75">
      <c r="AB4129"/>
    </row>
    <row r="4130" spans="28:28" ht="12.75">
      <c r="AB4130"/>
    </row>
    <row r="4131" spans="28:28" ht="12.75">
      <c r="AB4131"/>
    </row>
    <row r="4132" spans="28:28" ht="12.75">
      <c r="AB4132"/>
    </row>
    <row r="4133" spans="28:28" ht="12.75">
      <c r="AB4133"/>
    </row>
    <row r="4134" spans="28:28" ht="12.75">
      <c r="AB4134"/>
    </row>
    <row r="4135" spans="28:28" ht="12.75">
      <c r="AB4135"/>
    </row>
    <row r="4136" spans="28:28" ht="12.75">
      <c r="AB4136"/>
    </row>
    <row r="4137" spans="28:28" ht="12.75">
      <c r="AB4137"/>
    </row>
    <row r="4138" spans="28:28" ht="12.75">
      <c r="AB4138"/>
    </row>
    <row r="4139" spans="28:28" ht="12.75">
      <c r="AB4139"/>
    </row>
    <row r="4140" spans="28:28" ht="12.75">
      <c r="AB4140"/>
    </row>
    <row r="4141" spans="28:28" ht="12.75">
      <c r="AB4141"/>
    </row>
    <row r="4142" spans="28:28" ht="12.75">
      <c r="AB4142"/>
    </row>
    <row r="4143" spans="28:28" ht="12.75">
      <c r="AB4143"/>
    </row>
    <row r="4144" spans="28:28" ht="12.75">
      <c r="AB4144"/>
    </row>
    <row r="4145" spans="28:28" ht="12.75">
      <c r="AB4145"/>
    </row>
    <row r="4146" spans="28:28" ht="12.75">
      <c r="AB4146"/>
    </row>
    <row r="4147" spans="28:28" ht="12.75">
      <c r="AB4147"/>
    </row>
    <row r="4148" spans="28:28" ht="12.75">
      <c r="AB4148"/>
    </row>
    <row r="4149" spans="28:28" ht="12.75">
      <c r="AB4149"/>
    </row>
    <row r="4150" spans="28:28" ht="12.75">
      <c r="AB4150"/>
    </row>
    <row r="4151" spans="28:28" ht="12.75">
      <c r="AB4151"/>
    </row>
    <row r="4152" spans="28:28" ht="12.75">
      <c r="AB4152"/>
    </row>
    <row r="4153" spans="28:28" ht="12.75">
      <c r="AB4153"/>
    </row>
    <row r="4154" spans="28:28" ht="12.75">
      <c r="AB4154"/>
    </row>
    <row r="4155" spans="28:28" ht="12.75">
      <c r="AB4155"/>
    </row>
    <row r="4156" spans="28:28" ht="12.75">
      <c r="AB4156"/>
    </row>
    <row r="4157" spans="28:28" ht="12.75">
      <c r="AB4157"/>
    </row>
    <row r="4158" spans="28:28" ht="12.75">
      <c r="AB4158"/>
    </row>
    <row r="4159" spans="28:28" ht="12.75">
      <c r="AB4159"/>
    </row>
    <row r="4160" spans="28:28" ht="12.75">
      <c r="AB4160"/>
    </row>
    <row r="4161" spans="28:28" ht="12.75">
      <c r="AB4161"/>
    </row>
    <row r="4162" spans="28:28" ht="12.75">
      <c r="AB4162"/>
    </row>
    <row r="4163" spans="28:28" ht="12.75">
      <c r="AB4163"/>
    </row>
    <row r="4164" spans="28:28" ht="12.75">
      <c r="AB4164"/>
    </row>
    <row r="4165" spans="28:28" ht="12.75">
      <c r="AB4165"/>
    </row>
    <row r="4166" spans="28:28" ht="12.75">
      <c r="AB4166"/>
    </row>
    <row r="4167" spans="28:28" ht="12.75">
      <c r="AB4167"/>
    </row>
    <row r="4168" spans="28:28" ht="12.75">
      <c r="AB4168"/>
    </row>
    <row r="4169" spans="28:28" ht="12.75">
      <c r="AB4169"/>
    </row>
    <row r="4170" spans="28:28" ht="12.75">
      <c r="AB4170"/>
    </row>
    <row r="4171" spans="28:28" ht="12.75">
      <c r="AB4171"/>
    </row>
    <row r="4172" spans="28:28" ht="12.75">
      <c r="AB4172"/>
    </row>
    <row r="4173" spans="28:28" ht="12.75">
      <c r="AB4173"/>
    </row>
    <row r="4174" spans="28:28" ht="12.75">
      <c r="AB4174"/>
    </row>
    <row r="4175" spans="28:28" ht="12.75">
      <c r="AB4175"/>
    </row>
    <row r="4176" spans="28:28" ht="12.75">
      <c r="AB4176"/>
    </row>
    <row r="4177" spans="28:28" ht="12.75">
      <c r="AB4177"/>
    </row>
    <row r="4178" spans="28:28" ht="12.75">
      <c r="AB4178"/>
    </row>
    <row r="4179" spans="28:28" ht="12.75">
      <c r="AB4179"/>
    </row>
    <row r="4180" spans="28:28" ht="12.75">
      <c r="AB4180"/>
    </row>
    <row r="4181" spans="28:28" ht="12.75">
      <c r="AB4181"/>
    </row>
    <row r="4182" spans="28:28" ht="12.75">
      <c r="AB4182"/>
    </row>
    <row r="4183" spans="28:28" ht="12.75">
      <c r="AB4183"/>
    </row>
    <row r="4184" spans="28:28" ht="12.75">
      <c r="AB4184"/>
    </row>
    <row r="4185" spans="28:28" ht="12.75">
      <c r="AB4185"/>
    </row>
    <row r="4186" spans="28:28" ht="12.75">
      <c r="AB4186"/>
    </row>
    <row r="4187" spans="28:28" ht="12.75">
      <c r="AB4187"/>
    </row>
    <row r="4188" spans="28:28" ht="12.75">
      <c r="AB4188"/>
    </row>
    <row r="4189" spans="28:28" ht="12.75">
      <c r="AB4189"/>
    </row>
    <row r="4190" spans="28:28" ht="12.75">
      <c r="AB4190"/>
    </row>
    <row r="4191" spans="28:28" ht="12.75">
      <c r="AB4191"/>
    </row>
    <row r="4192" spans="28:28" ht="12.75">
      <c r="AB4192"/>
    </row>
    <row r="4193" spans="28:28" ht="12.75">
      <c r="AB4193"/>
    </row>
    <row r="4194" spans="28:28" ht="12.75">
      <c r="AB4194"/>
    </row>
    <row r="4195" spans="28:28" ht="12.75">
      <c r="AB4195"/>
    </row>
    <row r="4196" spans="28:28" ht="12.75">
      <c r="AB4196"/>
    </row>
    <row r="4197" spans="28:28" ht="12.75">
      <c r="AB4197"/>
    </row>
    <row r="4198" spans="28:28" ht="12.75">
      <c r="AB4198"/>
    </row>
    <row r="4199" spans="28:28" ht="12.75">
      <c r="AB4199"/>
    </row>
    <row r="4200" spans="28:28" ht="12.75">
      <c r="AB4200"/>
    </row>
    <row r="4201" spans="28:28" ht="12.75">
      <c r="AB4201"/>
    </row>
    <row r="4202" spans="28:28" ht="12.75">
      <c r="AB4202"/>
    </row>
    <row r="4203" spans="28:28" ht="12.75">
      <c r="AB4203"/>
    </row>
    <row r="4204" spans="28:28" ht="12.75">
      <c r="AB4204"/>
    </row>
    <row r="4205" spans="28:28" ht="12.75">
      <c r="AB4205"/>
    </row>
    <row r="4206" spans="28:28" ht="12.75">
      <c r="AB4206"/>
    </row>
    <row r="4207" spans="28:28" ht="12.75">
      <c r="AB4207"/>
    </row>
    <row r="4208" spans="28:28" ht="12.75">
      <c r="AB4208"/>
    </row>
    <row r="4209" spans="28:28" ht="12.75">
      <c r="AB4209"/>
    </row>
    <row r="4210" spans="28:28" ht="12.75">
      <c r="AB4210"/>
    </row>
    <row r="4211" spans="28:28" ht="12.75">
      <c r="AB4211"/>
    </row>
    <row r="4212" spans="28:28" ht="12.75">
      <c r="AB4212"/>
    </row>
    <row r="4213" spans="28:28" ht="12.75">
      <c r="AB4213"/>
    </row>
    <row r="4214" spans="28:28" ht="12.75">
      <c r="AB4214"/>
    </row>
    <row r="4215" spans="28:28" ht="12.75">
      <c r="AB4215"/>
    </row>
    <row r="4216" spans="28:28" ht="12.75">
      <c r="AB4216"/>
    </row>
    <row r="4217" spans="28:28" ht="12.75">
      <c r="AB4217"/>
    </row>
    <row r="4218" spans="28:28" ht="12.75">
      <c r="AB4218"/>
    </row>
    <row r="4219" spans="28:28" ht="12.75">
      <c r="AB4219"/>
    </row>
    <row r="4220" spans="28:28" ht="12.75">
      <c r="AB4220"/>
    </row>
    <row r="4221" spans="28:28" ht="12.75">
      <c r="AB4221"/>
    </row>
    <row r="4222" spans="28:28" ht="12.75">
      <c r="AB4222"/>
    </row>
    <row r="4223" spans="28:28" ht="12.75">
      <c r="AB4223"/>
    </row>
    <row r="4224" spans="28:28" ht="12.75">
      <c r="AB4224"/>
    </row>
    <row r="4225" spans="28:28" ht="12.75">
      <c r="AB4225"/>
    </row>
    <row r="4226" spans="28:28" ht="12.75">
      <c r="AB4226"/>
    </row>
    <row r="4227" spans="28:28" ht="12.75">
      <c r="AB4227"/>
    </row>
    <row r="4228" spans="28:28" ht="12.75">
      <c r="AB4228"/>
    </row>
    <row r="4229" spans="28:28" ht="12.75">
      <c r="AB4229"/>
    </row>
    <row r="4230" spans="28:28" ht="12.75">
      <c r="AB4230"/>
    </row>
    <row r="4231" spans="28:28" ht="12.75">
      <c r="AB4231"/>
    </row>
    <row r="4232" spans="28:28" ht="12.75">
      <c r="AB4232"/>
    </row>
    <row r="4233" spans="28:28" ht="12.75">
      <c r="AB4233"/>
    </row>
    <row r="4234" spans="28:28" ht="12.75">
      <c r="AB4234"/>
    </row>
    <row r="4235" spans="28:28" ht="12.75">
      <c r="AB4235"/>
    </row>
    <row r="4236" spans="28:28" ht="12.75">
      <c r="AB4236"/>
    </row>
    <row r="4237" spans="28:28" ht="12.75">
      <c r="AB4237"/>
    </row>
    <row r="4238" spans="28:28" ht="12.75">
      <c r="AB4238"/>
    </row>
    <row r="4239" spans="28:28" ht="12.75">
      <c r="AB4239"/>
    </row>
    <row r="4240" spans="28:28" ht="12.75">
      <c r="AB4240"/>
    </row>
    <row r="4241" spans="28:28" ht="12.75">
      <c r="AB4241"/>
    </row>
    <row r="4242" spans="28:28" ht="12.75">
      <c r="AB4242"/>
    </row>
    <row r="4243" spans="28:28" ht="12.75">
      <c r="AB4243"/>
    </row>
    <row r="4244" spans="28:28" ht="12.75">
      <c r="AB4244"/>
    </row>
    <row r="4245" spans="28:28" ht="12.75">
      <c r="AB4245"/>
    </row>
    <row r="4246" spans="28:28" ht="12.75">
      <c r="AB4246"/>
    </row>
    <row r="4247" spans="28:28" ht="12.75">
      <c r="AB4247"/>
    </row>
    <row r="4248" spans="28:28" ht="12.75">
      <c r="AB4248"/>
    </row>
    <row r="4249" spans="28:28" ht="12.75">
      <c r="AB4249"/>
    </row>
    <row r="4250" spans="28:28" ht="12.75">
      <c r="AB4250"/>
    </row>
    <row r="4251" spans="28:28" ht="12.75">
      <c r="AB4251"/>
    </row>
    <row r="4252" spans="28:28" ht="12.75">
      <c r="AB4252"/>
    </row>
    <row r="4253" spans="28:28" ht="12.75">
      <c r="AB4253"/>
    </row>
    <row r="4254" spans="28:28" ht="12.75">
      <c r="AB4254"/>
    </row>
    <row r="4255" spans="28:28" ht="12.75">
      <c r="AB4255"/>
    </row>
    <row r="4256" spans="28:28" ht="12.75">
      <c r="AB4256"/>
    </row>
    <row r="4257" spans="28:28" ht="12.75">
      <c r="AB4257"/>
    </row>
    <row r="4258" spans="28:28" ht="12.75">
      <c r="AB4258"/>
    </row>
    <row r="4259" spans="28:28" ht="12.75">
      <c r="AB4259"/>
    </row>
    <row r="4260" spans="28:28" ht="12.75">
      <c r="AB4260"/>
    </row>
    <row r="4261" spans="28:28" ht="12.75">
      <c r="AB4261"/>
    </row>
    <row r="4262" spans="28:28" ht="12.75">
      <c r="AB4262"/>
    </row>
    <row r="4263" spans="28:28" ht="12.75">
      <c r="AB4263"/>
    </row>
    <row r="4264" spans="28:28" ht="12.75">
      <c r="AB4264"/>
    </row>
    <row r="4265" spans="28:28" ht="12.75">
      <c r="AB4265"/>
    </row>
    <row r="4266" spans="28:28" ht="12.75">
      <c r="AB4266"/>
    </row>
    <row r="4267" spans="28:28" ht="12.75">
      <c r="AB4267"/>
    </row>
    <row r="4268" spans="28:28" ht="12.75">
      <c r="AB4268"/>
    </row>
    <row r="4269" spans="28:28" ht="12.75">
      <c r="AB4269"/>
    </row>
    <row r="4270" spans="28:28" ht="12.75">
      <c r="AB4270"/>
    </row>
    <row r="4271" spans="28:28" ht="12.75">
      <c r="AB4271"/>
    </row>
    <row r="4272" spans="28:28" ht="12.75">
      <c r="AB4272"/>
    </row>
    <row r="4273" spans="28:28" ht="12.75">
      <c r="AB4273"/>
    </row>
    <row r="4274" spans="28:28" ht="12.75">
      <c r="AB4274"/>
    </row>
    <row r="4275" spans="28:28" ht="12.75">
      <c r="AB4275"/>
    </row>
    <row r="4276" spans="28:28" ht="12.75">
      <c r="AB4276"/>
    </row>
    <row r="4277" spans="28:28" ht="12.75">
      <c r="AB4277"/>
    </row>
    <row r="4278" spans="28:28" ht="12.75">
      <c r="AB4278"/>
    </row>
    <row r="4279" spans="28:28" ht="12.75">
      <c r="AB4279"/>
    </row>
    <row r="4280" spans="28:28" ht="12.75">
      <c r="AB4280"/>
    </row>
    <row r="4281" spans="28:28" ht="12.75">
      <c r="AB4281"/>
    </row>
    <row r="4282" spans="28:28" ht="12.75">
      <c r="AB4282"/>
    </row>
    <row r="4283" spans="28:28" ht="12.75">
      <c r="AB4283"/>
    </row>
    <row r="4284" spans="28:28" ht="12.75">
      <c r="AB4284"/>
    </row>
    <row r="4285" spans="28:28" ht="12.75">
      <c r="AB4285"/>
    </row>
    <row r="4286" spans="28:28" ht="12.75">
      <c r="AB4286"/>
    </row>
    <row r="4287" spans="28:28" ht="12.75">
      <c r="AB4287"/>
    </row>
    <row r="4288" spans="28:28" ht="12.75">
      <c r="AB4288"/>
    </row>
    <row r="4289" spans="28:28" ht="12.75">
      <c r="AB4289"/>
    </row>
    <row r="4290" spans="28:28" ht="12.75">
      <c r="AB4290"/>
    </row>
    <row r="4291" spans="28:28" ht="12.75">
      <c r="AB4291"/>
    </row>
    <row r="4292" spans="28:28" ht="12.75">
      <c r="AB4292"/>
    </row>
    <row r="4293" spans="28:28" ht="12.75">
      <c r="AB4293"/>
    </row>
    <row r="4294" spans="28:28" ht="12.75">
      <c r="AB4294"/>
    </row>
    <row r="4295" spans="28:28" ht="12.75">
      <c r="AB4295"/>
    </row>
    <row r="4296" spans="28:28" ht="12.75">
      <c r="AB4296"/>
    </row>
    <row r="4297" spans="28:28" ht="12.75">
      <c r="AB4297"/>
    </row>
    <row r="4298" spans="28:28" ht="12.75">
      <c r="AB4298"/>
    </row>
    <row r="4299" spans="28:28" ht="12.75">
      <c r="AB4299"/>
    </row>
    <row r="4300" spans="28:28" ht="12.75">
      <c r="AB4300"/>
    </row>
    <row r="4301" spans="28:28" ht="12.75">
      <c r="AB4301"/>
    </row>
    <row r="4302" spans="28:28" ht="12.75">
      <c r="AB4302"/>
    </row>
    <row r="4303" spans="28:28" ht="12.75">
      <c r="AB4303"/>
    </row>
    <row r="4304" spans="28:28" ht="12.75">
      <c r="AB4304"/>
    </row>
    <row r="4305" spans="28:28" ht="12.75">
      <c r="AB4305"/>
    </row>
    <row r="4306" spans="28:28" ht="12.75">
      <c r="AB4306"/>
    </row>
    <row r="4307" spans="28:28" ht="12.75">
      <c r="AB4307"/>
    </row>
    <row r="4308" spans="28:28" ht="12.75">
      <c r="AB4308"/>
    </row>
    <row r="4309" spans="28:28" ht="12.75">
      <c r="AB4309"/>
    </row>
    <row r="4310" spans="28:28" ht="12.75">
      <c r="AB4310"/>
    </row>
    <row r="4311" spans="28:28" ht="12.75">
      <c r="AB4311"/>
    </row>
    <row r="4312" spans="28:28" ht="12.75">
      <c r="AB4312"/>
    </row>
    <row r="4313" spans="28:28" ht="12.75">
      <c r="AB4313"/>
    </row>
    <row r="4314" spans="28:28" ht="12.75">
      <c r="AB4314"/>
    </row>
    <row r="4315" spans="28:28" ht="12.75">
      <c r="AB4315"/>
    </row>
    <row r="4316" spans="28:28" ht="12.75">
      <c r="AB4316"/>
    </row>
    <row r="4317" spans="28:28" ht="12.75">
      <c r="AB4317"/>
    </row>
    <row r="4318" spans="28:28" ht="12.75">
      <c r="AB4318"/>
    </row>
    <row r="4319" spans="28:28" ht="12.75">
      <c r="AB4319"/>
    </row>
    <row r="4320" spans="28:28" ht="12.75">
      <c r="AB4320"/>
    </row>
    <row r="4321" spans="28:28" ht="12.75">
      <c r="AB4321"/>
    </row>
    <row r="4322" spans="28:28" ht="12.75">
      <c r="AB4322"/>
    </row>
    <row r="4323" spans="28:28" ht="12.75">
      <c r="AB4323"/>
    </row>
    <row r="4324" spans="28:28" ht="12.75">
      <c r="AB4324"/>
    </row>
    <row r="4325" spans="28:28" ht="12.75">
      <c r="AB4325"/>
    </row>
    <row r="4326" spans="28:28" ht="12.75">
      <c r="AB4326"/>
    </row>
    <row r="4327" spans="28:28" ht="12.75">
      <c r="AB4327"/>
    </row>
    <row r="4328" spans="28:28" ht="12.75">
      <c r="AB4328"/>
    </row>
    <row r="4329" spans="28:28" ht="12.75">
      <c r="AB4329"/>
    </row>
    <row r="4330" spans="28:28" ht="12.75">
      <c r="AB4330"/>
    </row>
    <row r="4331" spans="28:28" ht="12.75">
      <c r="AB4331"/>
    </row>
    <row r="4332" spans="28:28" ht="12.75">
      <c r="AB4332"/>
    </row>
    <row r="4333" spans="28:28" ht="12.75">
      <c r="AB4333"/>
    </row>
    <row r="4334" spans="28:28" ht="12.75">
      <c r="AB4334"/>
    </row>
    <row r="4335" spans="28:28" ht="12.75">
      <c r="AB4335"/>
    </row>
    <row r="4336" spans="28:28" ht="12.75">
      <c r="AB4336"/>
    </row>
    <row r="4337" spans="28:28" ht="12.75">
      <c r="AB4337"/>
    </row>
    <row r="4338" spans="28:28" ht="12.75">
      <c r="AB4338"/>
    </row>
    <row r="4339" spans="28:28" ht="12.75">
      <c r="AB4339"/>
    </row>
    <row r="4340" spans="28:28" ht="12.75">
      <c r="AB4340"/>
    </row>
    <row r="4341" spans="28:28" ht="12.75">
      <c r="AB4341"/>
    </row>
    <row r="4342" spans="28:28" ht="12.75">
      <c r="AB4342"/>
    </row>
    <row r="4343" spans="28:28" ht="12.75">
      <c r="AB4343"/>
    </row>
    <row r="4344" spans="28:28" ht="12.75">
      <c r="AB4344"/>
    </row>
    <row r="4345" spans="28:28" ht="12.75">
      <c r="AB4345"/>
    </row>
    <row r="4346" spans="28:28" ht="12.75">
      <c r="AB4346"/>
    </row>
    <row r="4347" spans="28:28" ht="12.75">
      <c r="AB4347"/>
    </row>
    <row r="4348" spans="28:28" ht="12.75">
      <c r="AB4348"/>
    </row>
    <row r="4349" spans="28:28" ht="12.75">
      <c r="AB4349"/>
    </row>
    <row r="4350" spans="28:28" ht="12.75">
      <c r="AB4350"/>
    </row>
    <row r="4351" spans="28:28" ht="12.75">
      <c r="AB4351"/>
    </row>
    <row r="4352" spans="28:28" ht="12.75">
      <c r="AB4352"/>
    </row>
    <row r="4353" spans="28:28" ht="12.75">
      <c r="AB4353"/>
    </row>
    <row r="4354" spans="28:28" ht="12.75">
      <c r="AB4354"/>
    </row>
    <row r="4355" spans="28:28" ht="12.75">
      <c r="AB4355"/>
    </row>
    <row r="4356" spans="28:28" ht="12.75">
      <c r="AB4356"/>
    </row>
    <row r="4357" spans="28:28" ht="12.75">
      <c r="AB4357"/>
    </row>
    <row r="4358" spans="28:28" ht="12.75">
      <c r="AB4358"/>
    </row>
    <row r="4359" spans="28:28" ht="12.75">
      <c r="AB4359"/>
    </row>
    <row r="4360" spans="28:28" ht="12.75">
      <c r="AB4360"/>
    </row>
    <row r="4361" spans="28:28" ht="12.75">
      <c r="AB4361"/>
    </row>
    <row r="4362" spans="28:28" ht="12.75">
      <c r="AB4362"/>
    </row>
    <row r="4363" spans="28:28" ht="12.75">
      <c r="AB4363"/>
    </row>
    <row r="4364" spans="28:28" ht="12.75">
      <c r="AB4364"/>
    </row>
    <row r="4365" spans="28:28" ht="12.75">
      <c r="AB4365"/>
    </row>
    <row r="4366" spans="28:28" ht="12.75">
      <c r="AB4366"/>
    </row>
    <row r="4367" spans="28:28" ht="12.75">
      <c r="AB4367"/>
    </row>
    <row r="4368" spans="28:28" ht="12.75">
      <c r="AB4368"/>
    </row>
    <row r="4369" spans="28:28" ht="12.75">
      <c r="AB4369"/>
    </row>
    <row r="4370" spans="28:28" ht="12.75">
      <c r="AB4370"/>
    </row>
    <row r="4371" spans="28:28" ht="12.75">
      <c r="AB4371"/>
    </row>
    <row r="4372" spans="28:28" ht="12.75">
      <c r="AB4372"/>
    </row>
    <row r="4373" spans="28:28" ht="12.75">
      <c r="AB4373"/>
    </row>
    <row r="4374" spans="28:28" ht="12.75">
      <c r="AB4374"/>
    </row>
    <row r="4375" spans="28:28" ht="12.75">
      <c r="AB4375"/>
    </row>
    <row r="4376" spans="28:28" ht="12.75">
      <c r="AB4376"/>
    </row>
    <row r="4377" spans="28:28" ht="12.75">
      <c r="AB4377"/>
    </row>
    <row r="4378" spans="28:28" ht="12.75">
      <c r="AB4378"/>
    </row>
    <row r="4379" spans="28:28" ht="12.75">
      <c r="AB4379"/>
    </row>
    <row r="4380" spans="28:28" ht="12.75">
      <c r="AB4380"/>
    </row>
    <row r="4381" spans="28:28" ht="12.75">
      <c r="AB4381"/>
    </row>
    <row r="4382" spans="28:28" ht="12.75">
      <c r="AB4382"/>
    </row>
    <row r="4383" spans="28:28" ht="12.75">
      <c r="AB4383"/>
    </row>
    <row r="4384" spans="28:28" ht="12.75">
      <c r="AB4384"/>
    </row>
    <row r="4385" spans="28:28" ht="12.75">
      <c r="AB4385"/>
    </row>
    <row r="4386" spans="28:28" ht="12.75">
      <c r="AB4386"/>
    </row>
    <row r="4387" spans="28:28" ht="12.75">
      <c r="AB4387"/>
    </row>
    <row r="4388" spans="28:28" ht="12.75">
      <c r="AB4388"/>
    </row>
    <row r="4389" spans="28:28" ht="12.75">
      <c r="AB4389"/>
    </row>
    <row r="4390" spans="28:28" ht="12.75">
      <c r="AB4390"/>
    </row>
    <row r="4391" spans="28:28" ht="12.75">
      <c r="AB4391"/>
    </row>
    <row r="4392" spans="28:28" ht="12.75">
      <c r="AB4392"/>
    </row>
    <row r="4393" spans="28:28" ht="12.75">
      <c r="AB4393"/>
    </row>
    <row r="4394" spans="28:28" ht="12.75">
      <c r="AB4394"/>
    </row>
    <row r="4395" spans="28:28" ht="12.75">
      <c r="AB4395"/>
    </row>
    <row r="4396" spans="28:28" ht="12.75">
      <c r="AB4396"/>
    </row>
    <row r="4397" spans="28:28" ht="12.75">
      <c r="AB4397"/>
    </row>
    <row r="4398" spans="28:28" ht="12.75">
      <c r="AB4398"/>
    </row>
    <row r="4399" spans="28:28" ht="12.75">
      <c r="AB4399"/>
    </row>
    <row r="4400" spans="28:28" ht="12.75">
      <c r="AB4400"/>
    </row>
    <row r="4401" spans="28:28" ht="12.75">
      <c r="AB4401"/>
    </row>
    <row r="4402" spans="28:28" ht="12.75">
      <c r="AB4402"/>
    </row>
    <row r="4403" spans="28:28" ht="12.75">
      <c r="AB4403"/>
    </row>
    <row r="4404" spans="28:28" ht="12.75">
      <c r="AB4404"/>
    </row>
    <row r="4405" spans="28:28" ht="12.75">
      <c r="AB4405"/>
    </row>
    <row r="4406" spans="28:28" ht="12.75">
      <c r="AB4406"/>
    </row>
    <row r="4407" spans="28:28" ht="12.75">
      <c r="AB4407"/>
    </row>
    <row r="4408" spans="28:28" ht="12.75">
      <c r="AB4408"/>
    </row>
    <row r="4409" spans="28:28" ht="12.75">
      <c r="AB4409"/>
    </row>
    <row r="4410" spans="28:28" ht="12.75">
      <c r="AB4410"/>
    </row>
    <row r="4411" spans="28:28" ht="12.75">
      <c r="AB4411"/>
    </row>
    <row r="4412" spans="28:28" ht="12.75">
      <c r="AB4412"/>
    </row>
    <row r="4413" spans="28:28" ht="12.75">
      <c r="AB4413"/>
    </row>
    <row r="4414" spans="28:28" ht="12.75">
      <c r="AB4414"/>
    </row>
    <row r="4415" spans="28:28" ht="12.75">
      <c r="AB4415"/>
    </row>
    <row r="4416" spans="28:28" ht="12.75">
      <c r="AB4416"/>
    </row>
    <row r="4417" spans="28:28" ht="12.75">
      <c r="AB4417"/>
    </row>
    <row r="4418" spans="28:28" ht="12.75">
      <c r="AB4418"/>
    </row>
    <row r="4419" spans="28:28" ht="12.75">
      <c r="AB4419"/>
    </row>
    <row r="4420" spans="28:28" ht="12.75">
      <c r="AB4420"/>
    </row>
    <row r="4421" spans="28:28" ht="12.75">
      <c r="AB4421"/>
    </row>
    <row r="4422" spans="28:28" ht="12.75">
      <c r="AB4422"/>
    </row>
    <row r="4423" spans="28:28" ht="12.75">
      <c r="AB4423"/>
    </row>
    <row r="4424" spans="28:28" ht="12.75">
      <c r="AB4424"/>
    </row>
    <row r="4425" spans="28:28" ht="12.75">
      <c r="AB4425"/>
    </row>
    <row r="4426" spans="28:28" ht="12.75">
      <c r="AB4426"/>
    </row>
    <row r="4427" spans="28:28" ht="12.75">
      <c r="AB4427"/>
    </row>
    <row r="4428" spans="28:28" ht="12.75">
      <c r="AB4428"/>
    </row>
    <row r="4429" spans="28:28" ht="12.75">
      <c r="AB4429"/>
    </row>
    <row r="4430" spans="28:28" ht="12.75">
      <c r="AB4430"/>
    </row>
    <row r="4431" spans="28:28" ht="12.75">
      <c r="AB4431"/>
    </row>
    <row r="4432" spans="28:28" ht="12.75">
      <c r="AB4432"/>
    </row>
    <row r="4433" spans="28:28" ht="12.75">
      <c r="AB4433"/>
    </row>
    <row r="4434" spans="28:28" ht="12.75">
      <c r="AB4434"/>
    </row>
    <row r="4435" spans="28:28" ht="12.75">
      <c r="AB4435"/>
    </row>
    <row r="4436" spans="28:28" ht="12.75">
      <c r="AB4436"/>
    </row>
    <row r="4437" spans="28:28" ht="12.75">
      <c r="AB4437"/>
    </row>
    <row r="4438" spans="28:28" ht="12.75">
      <c r="AB4438"/>
    </row>
    <row r="4439" spans="28:28" ht="12.75">
      <c r="AB4439"/>
    </row>
    <row r="4440" spans="28:28" ht="12.75">
      <c r="AB4440"/>
    </row>
    <row r="4441" spans="28:28" ht="12.75">
      <c r="AB4441"/>
    </row>
    <row r="4442" spans="28:28" ht="12.75">
      <c r="AB4442"/>
    </row>
    <row r="4443" spans="28:28" ht="12.75">
      <c r="AB4443"/>
    </row>
    <row r="4444" spans="28:28" ht="12.75">
      <c r="AB4444"/>
    </row>
    <row r="4445" spans="28:28" ht="12.75">
      <c r="AB4445"/>
    </row>
    <row r="4446" spans="28:28" ht="12.75">
      <c r="AB4446"/>
    </row>
    <row r="4447" spans="28:28" ht="12.75">
      <c r="AB4447"/>
    </row>
    <row r="4448" spans="28:28" ht="12.75">
      <c r="AB4448"/>
    </row>
    <row r="4449" spans="28:28" ht="12.75">
      <c r="AB4449"/>
    </row>
    <row r="4450" spans="28:28" ht="12.75">
      <c r="AB4450"/>
    </row>
    <row r="4451" spans="28:28" ht="12.75">
      <c r="AB4451"/>
    </row>
    <row r="4452" spans="28:28" ht="12.75">
      <c r="AB4452"/>
    </row>
    <row r="4453" spans="28:28" ht="12.75">
      <c r="AB4453"/>
    </row>
    <row r="4454" spans="28:28" ht="12.75">
      <c r="AB4454"/>
    </row>
    <row r="4455" spans="28:28" ht="12.75">
      <c r="AB4455"/>
    </row>
    <row r="4456" spans="28:28" ht="12.75">
      <c r="AB4456"/>
    </row>
    <row r="4457" spans="28:28" ht="12.75">
      <c r="AB4457"/>
    </row>
    <row r="4458" spans="28:28" ht="12.75">
      <c r="AB4458"/>
    </row>
    <row r="4459" spans="28:28" ht="12.75">
      <c r="AB4459"/>
    </row>
    <row r="4460" spans="28:28" ht="12.75">
      <c r="AB4460"/>
    </row>
    <row r="4461" spans="28:28" ht="12.75">
      <c r="AB4461"/>
    </row>
    <row r="4462" spans="28:28" ht="12.75">
      <c r="AB4462"/>
    </row>
    <row r="4463" spans="28:28" ht="12.75">
      <c r="AB4463"/>
    </row>
    <row r="4464" spans="28:28" ht="12.75">
      <c r="AB4464"/>
    </row>
    <row r="4465" spans="28:28" ht="12.75">
      <c r="AB4465"/>
    </row>
    <row r="4466" spans="28:28" ht="12.75">
      <c r="AB4466"/>
    </row>
    <row r="4467" spans="28:28" ht="12.75">
      <c r="AB4467"/>
    </row>
    <row r="4468" spans="28:28" ht="12.75">
      <c r="AB4468"/>
    </row>
    <row r="4469" spans="28:28" ht="12.75">
      <c r="AB4469"/>
    </row>
    <row r="4470" spans="28:28" ht="12.75">
      <c r="AB4470"/>
    </row>
    <row r="4471" spans="28:28" ht="12.75">
      <c r="AB4471"/>
    </row>
    <row r="4472" spans="28:28" ht="12.75">
      <c r="AB4472"/>
    </row>
    <row r="4473" spans="28:28" ht="12.75">
      <c r="AB4473"/>
    </row>
    <row r="4474" spans="28:28" ht="12.75">
      <c r="AB4474"/>
    </row>
    <row r="4475" spans="28:28" ht="12.75">
      <c r="AB4475"/>
    </row>
    <row r="4476" spans="28:28" ht="12.75">
      <c r="AB4476"/>
    </row>
    <row r="4477" spans="28:28" ht="12.75">
      <c r="AB4477"/>
    </row>
    <row r="4478" spans="28:28" ht="12.75">
      <c r="AB4478"/>
    </row>
    <row r="4479" spans="28:28" ht="12.75">
      <c r="AB4479"/>
    </row>
    <row r="4480" spans="28:28" ht="12.75">
      <c r="AB4480"/>
    </row>
    <row r="4481" spans="28:28" ht="12.75">
      <c r="AB4481"/>
    </row>
    <row r="4482" spans="28:28" ht="12.75">
      <c r="AB4482"/>
    </row>
    <row r="4483" spans="28:28" ht="12.75">
      <c r="AB4483"/>
    </row>
    <row r="4484" spans="28:28" ht="12.75">
      <c r="AB4484"/>
    </row>
    <row r="4485" spans="28:28" ht="12.75">
      <c r="AB4485"/>
    </row>
    <row r="4486" spans="28:28" ht="12.75">
      <c r="AB4486"/>
    </row>
    <row r="4487" spans="28:28" ht="12.75">
      <c r="AB4487"/>
    </row>
    <row r="4488" spans="28:28" ht="12.75">
      <c r="AB4488"/>
    </row>
    <row r="4489" spans="28:28" ht="12.75">
      <c r="AB4489"/>
    </row>
    <row r="4490" spans="28:28" ht="12.75">
      <c r="AB4490"/>
    </row>
    <row r="4491" spans="28:28" ht="12.75">
      <c r="AB4491"/>
    </row>
    <row r="4492" spans="28:28" ht="12.75">
      <c r="AB4492"/>
    </row>
    <row r="4493" spans="28:28" ht="12.75">
      <c r="AB4493"/>
    </row>
    <row r="4494" spans="28:28" ht="12.75">
      <c r="AB4494"/>
    </row>
    <row r="4495" spans="28:28" ht="12.75">
      <c r="AB4495"/>
    </row>
    <row r="4496" spans="28:28" ht="12.75">
      <c r="AB4496"/>
    </row>
    <row r="4497" spans="28:28" ht="12.75">
      <c r="AB4497"/>
    </row>
    <row r="4498" spans="28:28" ht="12.75">
      <c r="AB4498"/>
    </row>
    <row r="4499" spans="28:28" ht="12.75">
      <c r="AB4499"/>
    </row>
    <row r="4500" spans="28:28" ht="12.75">
      <c r="AB4500"/>
    </row>
    <row r="4501" spans="28:28" ht="12.75">
      <c r="AB4501"/>
    </row>
    <row r="4502" spans="28:28" ht="12.75">
      <c r="AB4502"/>
    </row>
    <row r="4503" spans="28:28" ht="12.75">
      <c r="AB4503"/>
    </row>
    <row r="4504" spans="28:28" ht="12.75">
      <c r="AB4504"/>
    </row>
    <row r="4505" spans="28:28" ht="12.75">
      <c r="AB4505"/>
    </row>
    <row r="4506" spans="28:28" ht="12.75">
      <c r="AB4506"/>
    </row>
    <row r="4507" spans="28:28" ht="12.75">
      <c r="AB4507"/>
    </row>
    <row r="4508" spans="28:28" ht="12.75">
      <c r="AB4508"/>
    </row>
    <row r="4509" spans="28:28" ht="12.75">
      <c r="AB4509"/>
    </row>
    <row r="4510" spans="28:28" ht="12.75">
      <c r="AB4510"/>
    </row>
    <row r="4511" spans="28:28" ht="12.75">
      <c r="AB4511"/>
    </row>
    <row r="4512" spans="28:28" ht="12.75">
      <c r="AB4512"/>
    </row>
    <row r="4513" spans="28:28" ht="12.75">
      <c r="AB4513"/>
    </row>
    <row r="4514" spans="28:28" ht="12.75">
      <c r="AB4514"/>
    </row>
    <row r="4515" spans="28:28" ht="12.75">
      <c r="AB4515"/>
    </row>
    <row r="4516" spans="28:28" ht="12.75">
      <c r="AB4516"/>
    </row>
    <row r="4517" spans="28:28" ht="12.75">
      <c r="AB4517"/>
    </row>
    <row r="4518" spans="28:28" ht="12.75">
      <c r="AB4518"/>
    </row>
    <row r="4519" spans="28:28" ht="12.75">
      <c r="AB4519"/>
    </row>
    <row r="4520" spans="28:28" ht="12.75">
      <c r="AB4520"/>
    </row>
    <row r="4521" spans="28:28" ht="12.75">
      <c r="AB4521"/>
    </row>
    <row r="4522" spans="28:28" ht="12.75">
      <c r="AB4522"/>
    </row>
    <row r="4523" spans="28:28" ht="12.75">
      <c r="AB4523"/>
    </row>
    <row r="4524" spans="28:28" ht="12.75">
      <c r="AB4524"/>
    </row>
    <row r="4525" spans="28:28" ht="12.75">
      <c r="AB4525"/>
    </row>
    <row r="4526" spans="28:28" ht="12.75">
      <c r="AB4526"/>
    </row>
    <row r="4527" spans="28:28" ht="12.75">
      <c r="AB4527"/>
    </row>
    <row r="4528" spans="28:28" ht="12.75">
      <c r="AB4528"/>
    </row>
    <row r="4529" spans="28:28" ht="12.75">
      <c r="AB4529"/>
    </row>
    <row r="4530" spans="28:28" ht="12.75">
      <c r="AB4530"/>
    </row>
    <row r="4531" spans="28:28" ht="12.75">
      <c r="AB4531"/>
    </row>
    <row r="4532" spans="28:28" ht="12.75">
      <c r="AB4532"/>
    </row>
    <row r="4533" spans="28:28" ht="12.75">
      <c r="AB4533"/>
    </row>
    <row r="4534" spans="28:28" ht="12.75">
      <c r="AB4534"/>
    </row>
    <row r="4535" spans="28:28" ht="12.75">
      <c r="AB4535"/>
    </row>
    <row r="4536" spans="28:28" ht="12.75">
      <c r="AB4536"/>
    </row>
    <row r="4537" spans="28:28" ht="12.75">
      <c r="AB4537"/>
    </row>
    <row r="4538" spans="28:28" ht="12.75">
      <c r="AB4538"/>
    </row>
    <row r="4539" spans="28:28" ht="12.75">
      <c r="AB4539"/>
    </row>
    <row r="4540" spans="28:28" ht="12.75">
      <c r="AB4540"/>
    </row>
    <row r="4541" spans="28:28" ht="12.75">
      <c r="AB4541"/>
    </row>
    <row r="4542" spans="28:28" ht="12.75">
      <c r="AB4542"/>
    </row>
    <row r="4543" spans="28:28" ht="12.75">
      <c r="AB4543"/>
    </row>
    <row r="4544" spans="28:28" ht="12.75">
      <c r="AB4544"/>
    </row>
    <row r="4545" spans="28:28" ht="12.75">
      <c r="AB4545"/>
    </row>
    <row r="4546" spans="28:28" ht="12.75">
      <c r="AB4546"/>
    </row>
    <row r="4547" spans="28:28" ht="12.75">
      <c r="AB4547"/>
    </row>
    <row r="4548" spans="28:28" ht="12.75">
      <c r="AB4548"/>
    </row>
    <row r="4549" spans="28:28" ht="12.75">
      <c r="AB4549"/>
    </row>
    <row r="4550" spans="28:28" ht="12.75">
      <c r="AB4550"/>
    </row>
    <row r="4551" spans="28:28" ht="12.75">
      <c r="AB4551"/>
    </row>
    <row r="4552" spans="28:28" ht="12.75">
      <c r="AB4552"/>
    </row>
    <row r="4553" spans="28:28" ht="12.75">
      <c r="AB4553"/>
    </row>
    <row r="4554" spans="28:28" ht="12.75">
      <c r="AB4554"/>
    </row>
    <row r="4555" spans="28:28" ht="12.75">
      <c r="AB4555"/>
    </row>
    <row r="4556" spans="28:28" ht="12.75">
      <c r="AB4556"/>
    </row>
    <row r="4557" spans="28:28" ht="12.75">
      <c r="AB4557"/>
    </row>
    <row r="4558" spans="28:28" ht="12.75">
      <c r="AB4558"/>
    </row>
    <row r="4559" spans="28:28" ht="12.75">
      <c r="AB4559"/>
    </row>
    <row r="4560" spans="28:28" ht="12.75">
      <c r="AB4560"/>
    </row>
    <row r="4561" spans="28:28" ht="12.75">
      <c r="AB4561"/>
    </row>
    <row r="4562" spans="28:28" ht="12.75">
      <c r="AB4562"/>
    </row>
    <row r="4563" spans="28:28" ht="12.75">
      <c r="AB4563"/>
    </row>
    <row r="4564" spans="28:28" ht="12.75">
      <c r="AB4564"/>
    </row>
    <row r="4565" spans="28:28" ht="12.75">
      <c r="AB4565"/>
    </row>
    <row r="4566" spans="28:28" ht="12.75">
      <c r="AB4566"/>
    </row>
    <row r="4567" spans="28:28" ht="12.75">
      <c r="AB4567"/>
    </row>
    <row r="4568" spans="28:28" ht="12.75">
      <c r="AB4568"/>
    </row>
    <row r="4569" spans="28:28" ht="12.75">
      <c r="AB4569"/>
    </row>
    <row r="4570" spans="28:28" ht="12.75">
      <c r="AB4570"/>
    </row>
    <row r="4571" spans="28:28" ht="12.75">
      <c r="AB4571"/>
    </row>
    <row r="4572" spans="28:28" ht="12.75">
      <c r="AB4572"/>
    </row>
    <row r="4573" spans="28:28" ht="12.75">
      <c r="AB4573"/>
    </row>
    <row r="4574" spans="28:28" ht="12.75">
      <c r="AB4574"/>
    </row>
    <row r="4575" spans="28:28" ht="12.75">
      <c r="AB4575"/>
    </row>
    <row r="4576" spans="28:28" ht="12.75">
      <c r="AB4576"/>
    </row>
    <row r="4577" spans="28:28" ht="12.75">
      <c r="AB4577"/>
    </row>
    <row r="4578" spans="28:28" ht="12.75">
      <c r="AB4578"/>
    </row>
    <row r="4579" spans="28:28" ht="12.75">
      <c r="AB4579"/>
    </row>
    <row r="4580" spans="28:28" ht="12.75">
      <c r="AB4580"/>
    </row>
    <row r="4581" spans="28:28" ht="12.75">
      <c r="AB4581"/>
    </row>
    <row r="4582" spans="28:28" ht="12.75">
      <c r="AB4582"/>
    </row>
    <row r="4583" spans="28:28" ht="12.75">
      <c r="AB4583"/>
    </row>
    <row r="4584" spans="28:28" ht="12.75">
      <c r="AB4584"/>
    </row>
    <row r="4585" spans="28:28" ht="12.75">
      <c r="AB4585"/>
    </row>
    <row r="4586" spans="28:28" ht="12.75">
      <c r="AB4586"/>
    </row>
    <row r="4587" spans="28:28" ht="12.75">
      <c r="AB4587"/>
    </row>
    <row r="4588" spans="28:28" ht="12.75">
      <c r="AB4588"/>
    </row>
    <row r="4589" spans="28:28" ht="12.75">
      <c r="AB4589"/>
    </row>
    <row r="4590" spans="28:28" ht="12.75">
      <c r="AB4590"/>
    </row>
    <row r="4591" spans="28:28" ht="12.75">
      <c r="AB4591"/>
    </row>
    <row r="4592" spans="28:28" ht="12.75">
      <c r="AB4592"/>
    </row>
    <row r="4593" spans="28:28" ht="12.75">
      <c r="AB4593"/>
    </row>
    <row r="4594" spans="28:28" ht="12.75">
      <c r="AB4594"/>
    </row>
    <row r="4595" spans="28:28" ht="12.75">
      <c r="AB4595"/>
    </row>
    <row r="4596" spans="28:28" ht="12.75">
      <c r="AB4596"/>
    </row>
    <row r="4597" spans="28:28" ht="12.75">
      <c r="AB4597"/>
    </row>
    <row r="4598" spans="28:28" ht="12.75">
      <c r="AB4598"/>
    </row>
    <row r="4599" spans="28:28" ht="12.75">
      <c r="AB4599"/>
    </row>
    <row r="4600" spans="28:28" ht="12.75">
      <c r="AB4600"/>
    </row>
    <row r="4601" spans="28:28" ht="12.75">
      <c r="AB4601"/>
    </row>
    <row r="4602" spans="28:28" ht="12.75">
      <c r="AB4602"/>
    </row>
    <row r="4603" spans="28:28" ht="12.75">
      <c r="AB4603"/>
    </row>
    <row r="4604" spans="28:28" ht="12.75">
      <c r="AB4604"/>
    </row>
    <row r="4605" spans="28:28" ht="12.75">
      <c r="AB4605"/>
    </row>
    <row r="4606" spans="28:28" ht="12.75">
      <c r="AB4606"/>
    </row>
    <row r="4607" spans="28:28" ht="12.75">
      <c r="AB4607"/>
    </row>
    <row r="4608" spans="28:28" ht="12.75">
      <c r="AB4608"/>
    </row>
    <row r="4609" spans="28:28" ht="12.75">
      <c r="AB4609"/>
    </row>
    <row r="4610" spans="28:28" ht="12.75">
      <c r="AB4610"/>
    </row>
    <row r="4611" spans="28:28" ht="12.75">
      <c r="AB4611"/>
    </row>
    <row r="4612" spans="28:28" ht="12.75">
      <c r="AB4612"/>
    </row>
    <row r="4613" spans="28:28" ht="12.75">
      <c r="AB4613"/>
    </row>
    <row r="4614" spans="28:28" ht="12.75">
      <c r="AB4614"/>
    </row>
    <row r="4615" spans="28:28" ht="12.75">
      <c r="AB4615"/>
    </row>
    <row r="4616" spans="28:28" ht="12.75">
      <c r="AB4616"/>
    </row>
    <row r="4617" spans="28:28" ht="12.75">
      <c r="AB4617"/>
    </row>
    <row r="4618" spans="28:28" ht="12.75">
      <c r="AB4618"/>
    </row>
    <row r="4619" spans="28:28" ht="12.75">
      <c r="AB4619"/>
    </row>
    <row r="4620" spans="28:28" ht="12.75">
      <c r="AB4620"/>
    </row>
    <row r="4621" spans="28:28" ht="12.75">
      <c r="AB4621"/>
    </row>
    <row r="4622" spans="28:28" ht="12.75">
      <c r="AB4622"/>
    </row>
    <row r="4623" spans="28:28" ht="12.75">
      <c r="AB4623"/>
    </row>
    <row r="4624" spans="28:28" ht="12.75">
      <c r="AB4624"/>
    </row>
    <row r="4625" spans="28:28" ht="12.75">
      <c r="AB4625"/>
    </row>
    <row r="4626" spans="28:28" ht="12.75">
      <c r="AB4626"/>
    </row>
    <row r="4627" spans="28:28" ht="12.75">
      <c r="AB4627"/>
    </row>
    <row r="4628" spans="28:28" ht="12.75">
      <c r="AB4628"/>
    </row>
    <row r="4629" spans="28:28" ht="12.75">
      <c r="AB4629"/>
    </row>
    <row r="4630" spans="28:28" ht="12.75">
      <c r="AB4630"/>
    </row>
    <row r="4631" spans="28:28" ht="12.75">
      <c r="AB4631"/>
    </row>
    <row r="4632" spans="28:28" ht="12.75">
      <c r="AB4632"/>
    </row>
    <row r="4633" spans="28:28" ht="12.75">
      <c r="AB4633"/>
    </row>
    <row r="4634" spans="28:28" ht="12.75">
      <c r="AB4634"/>
    </row>
    <row r="4635" spans="28:28" ht="12.75">
      <c r="AB4635"/>
    </row>
    <row r="4636" spans="28:28" ht="12.75">
      <c r="AB4636"/>
    </row>
    <row r="4637" spans="28:28" ht="12.75">
      <c r="AB4637"/>
    </row>
    <row r="4638" spans="28:28" ht="12.75">
      <c r="AB4638"/>
    </row>
    <row r="4639" spans="28:28" ht="12.75">
      <c r="AB4639"/>
    </row>
    <row r="4640" spans="28:28" ht="12.75">
      <c r="AB4640"/>
    </row>
    <row r="4641" spans="28:28" ht="12.75">
      <c r="AB4641"/>
    </row>
    <row r="4642" spans="28:28" ht="12.75">
      <c r="AB4642"/>
    </row>
    <row r="4643" spans="28:28" ht="12.75">
      <c r="AB4643"/>
    </row>
    <row r="4644" spans="28:28" ht="12.75">
      <c r="AB4644"/>
    </row>
    <row r="4645" spans="28:28" ht="12.75">
      <c r="AB4645"/>
    </row>
    <row r="4646" spans="28:28" ht="12.75">
      <c r="AB4646"/>
    </row>
    <row r="4647" spans="28:28" ht="12.75">
      <c r="AB4647"/>
    </row>
    <row r="4648" spans="28:28" ht="12.75">
      <c r="AB4648"/>
    </row>
    <row r="4649" spans="28:28" ht="12.75">
      <c r="AB4649"/>
    </row>
    <row r="4650" spans="28:28" ht="12.75">
      <c r="AB4650"/>
    </row>
    <row r="4651" spans="28:28" ht="12.75">
      <c r="AB4651"/>
    </row>
    <row r="4652" spans="28:28" ht="12.75">
      <c r="AB4652"/>
    </row>
    <row r="4653" spans="28:28" ht="12.75">
      <c r="AB4653"/>
    </row>
    <row r="4654" spans="28:28" ht="12.75">
      <c r="AB4654"/>
    </row>
    <row r="4655" spans="28:28" ht="12.75">
      <c r="AB4655"/>
    </row>
    <row r="4656" spans="28:28" ht="12.75">
      <c r="AB4656"/>
    </row>
    <row r="4657" spans="28:28" ht="12.75">
      <c r="AB4657"/>
    </row>
    <row r="4658" spans="28:28" ht="12.75">
      <c r="AB4658"/>
    </row>
    <row r="4659" spans="28:28" ht="12.75">
      <c r="AB4659"/>
    </row>
    <row r="4660" spans="28:28" ht="12.75">
      <c r="AB4660"/>
    </row>
    <row r="4661" spans="28:28" ht="12.75">
      <c r="AB4661"/>
    </row>
    <row r="4662" spans="28:28" ht="12.75">
      <c r="AB4662"/>
    </row>
    <row r="4663" spans="28:28" ht="12.75">
      <c r="AB4663"/>
    </row>
    <row r="4664" spans="28:28" ht="12.75">
      <c r="AB4664"/>
    </row>
    <row r="4665" spans="28:28" ht="12.75">
      <c r="AB4665"/>
    </row>
    <row r="4666" spans="28:28" ht="12.75">
      <c r="AB4666"/>
    </row>
    <row r="4667" spans="28:28" ht="12.75">
      <c r="AB4667"/>
    </row>
    <row r="4668" spans="28:28" ht="12.75">
      <c r="AB4668"/>
    </row>
    <row r="4669" spans="28:28" ht="12.75">
      <c r="AB4669"/>
    </row>
    <row r="4670" spans="28:28" ht="12.75">
      <c r="AB4670"/>
    </row>
    <row r="4671" spans="28:28" ht="12.75">
      <c r="AB4671"/>
    </row>
    <row r="4672" spans="28:28" ht="12.75">
      <c r="AB4672"/>
    </row>
    <row r="4673" spans="28:28" ht="12.75">
      <c r="AB4673"/>
    </row>
    <row r="4674" spans="28:28" ht="12.75">
      <c r="AB4674"/>
    </row>
    <row r="4675" spans="28:28" ht="12.75">
      <c r="AB4675"/>
    </row>
    <row r="4676" spans="28:28" ht="12.75">
      <c r="AB4676"/>
    </row>
    <row r="4677" spans="28:28" ht="12.75">
      <c r="AB4677"/>
    </row>
    <row r="4678" spans="28:28" ht="12.75">
      <c r="AB4678"/>
    </row>
    <row r="4679" spans="28:28" ht="12.75">
      <c r="AB4679"/>
    </row>
    <row r="4680" spans="28:28" ht="12.75">
      <c r="AB4680"/>
    </row>
    <row r="4681" spans="28:28" ht="12.75">
      <c r="AB4681"/>
    </row>
    <row r="4682" spans="28:28" ht="12.75">
      <c r="AB4682"/>
    </row>
    <row r="4683" spans="28:28" ht="12.75">
      <c r="AB4683"/>
    </row>
    <row r="4684" spans="28:28" ht="12.75">
      <c r="AB4684"/>
    </row>
    <row r="4685" spans="28:28" ht="12.75">
      <c r="AB4685"/>
    </row>
    <row r="4686" spans="28:28" ht="12.75">
      <c r="AB4686"/>
    </row>
    <row r="4687" spans="28:28" ht="12.75">
      <c r="AB4687"/>
    </row>
    <row r="4688" spans="28:28" ht="12.75">
      <c r="AB4688"/>
    </row>
    <row r="4689" spans="28:28" ht="12.75">
      <c r="AB4689"/>
    </row>
    <row r="4690" spans="28:28" ht="12.75">
      <c r="AB4690"/>
    </row>
    <row r="4691" spans="28:28" ht="12.75">
      <c r="AB4691"/>
    </row>
    <row r="4692" spans="28:28" ht="12.75">
      <c r="AB4692"/>
    </row>
    <row r="4693" spans="28:28" ht="12.75">
      <c r="AB4693"/>
    </row>
    <row r="4694" spans="28:28" ht="12.75">
      <c r="AB4694"/>
    </row>
    <row r="4695" spans="28:28" ht="12.75">
      <c r="AB4695"/>
    </row>
    <row r="4696" spans="28:28" ht="12.75">
      <c r="AB4696"/>
    </row>
    <row r="4697" spans="28:28" ht="12.75">
      <c r="AB4697"/>
    </row>
    <row r="4698" spans="28:28" ht="12.75">
      <c r="AB4698"/>
    </row>
    <row r="4699" spans="28:28" ht="12.75">
      <c r="AB4699"/>
    </row>
    <row r="4700" spans="28:28" ht="12.75">
      <c r="AB4700"/>
    </row>
    <row r="4701" spans="28:28" ht="12.75">
      <c r="AB4701"/>
    </row>
    <row r="4702" spans="28:28" ht="12.75">
      <c r="AB4702"/>
    </row>
    <row r="4703" spans="28:28" ht="12.75">
      <c r="AB4703"/>
    </row>
    <row r="4704" spans="28:28" ht="12.75">
      <c r="AB4704"/>
    </row>
    <row r="4705" spans="28:28" ht="12.75">
      <c r="AB4705"/>
    </row>
    <row r="4706" spans="28:28" ht="12.75">
      <c r="AB4706"/>
    </row>
    <row r="4707" spans="28:28" ht="12.75">
      <c r="AB4707"/>
    </row>
    <row r="4708" spans="28:28" ht="12.75">
      <c r="AB4708"/>
    </row>
    <row r="4709" spans="28:28" ht="12.75">
      <c r="AB4709"/>
    </row>
    <row r="4710" spans="28:28" ht="12.75">
      <c r="AB4710"/>
    </row>
    <row r="4711" spans="28:28" ht="12.75">
      <c r="AB4711"/>
    </row>
    <row r="4712" spans="28:28" ht="12.75">
      <c r="AB4712"/>
    </row>
    <row r="4713" spans="28:28" ht="12.75">
      <c r="AB4713"/>
    </row>
    <row r="4714" spans="28:28" ht="12.75">
      <c r="AB4714"/>
    </row>
    <row r="4715" spans="28:28" ht="12.75">
      <c r="AB4715"/>
    </row>
    <row r="4716" spans="28:28" ht="12.75">
      <c r="AB4716"/>
    </row>
    <row r="4717" spans="28:28" ht="12.75">
      <c r="AB4717"/>
    </row>
    <row r="4718" spans="28:28" ht="12.75">
      <c r="AB4718"/>
    </row>
    <row r="4719" spans="28:28" ht="12.75">
      <c r="AB4719"/>
    </row>
    <row r="4720" spans="28:28" ht="12.75">
      <c r="AB4720"/>
    </row>
    <row r="4721" spans="28:28" ht="12.75">
      <c r="AB4721"/>
    </row>
    <row r="4722" spans="28:28" ht="12.75">
      <c r="AB4722"/>
    </row>
    <row r="4723" spans="28:28" ht="12.75">
      <c r="AB4723"/>
    </row>
    <row r="4724" spans="28:28" ht="12.75">
      <c r="AB4724"/>
    </row>
    <row r="4725" spans="28:28" ht="12.75">
      <c r="AB4725"/>
    </row>
    <row r="4726" spans="28:28" ht="12.75">
      <c r="AB4726"/>
    </row>
    <row r="4727" spans="28:28" ht="12.75">
      <c r="AB4727"/>
    </row>
    <row r="4728" spans="28:28" ht="12.75">
      <c r="AB4728"/>
    </row>
    <row r="4729" spans="28:28" ht="12.75">
      <c r="AB4729"/>
    </row>
    <row r="4730" spans="28:28" ht="12.75">
      <c r="AB4730"/>
    </row>
    <row r="4731" spans="28:28" ht="12.75">
      <c r="AB4731"/>
    </row>
    <row r="4732" spans="28:28" ht="12.75">
      <c r="AB4732"/>
    </row>
    <row r="4733" spans="28:28" ht="12.75">
      <c r="AB4733"/>
    </row>
    <row r="4734" spans="28:28" ht="12.75">
      <c r="AB4734"/>
    </row>
    <row r="4735" spans="28:28" ht="12.75">
      <c r="AB4735"/>
    </row>
    <row r="4736" spans="28:28" ht="12.75">
      <c r="AB4736"/>
    </row>
    <row r="4737" spans="28:28" ht="12.75">
      <c r="AB4737"/>
    </row>
    <row r="4738" spans="28:28" ht="12.75">
      <c r="AB4738"/>
    </row>
    <row r="4739" spans="28:28" ht="12.75">
      <c r="AB4739"/>
    </row>
    <row r="4740" spans="28:28" ht="12.75">
      <c r="AB4740"/>
    </row>
    <row r="4741" spans="28:28" ht="12.75">
      <c r="AB4741"/>
    </row>
    <row r="4742" spans="28:28" ht="12.75">
      <c r="AB4742"/>
    </row>
    <row r="4743" spans="28:28" ht="12.75">
      <c r="AB4743"/>
    </row>
    <row r="4744" spans="28:28" ht="12.75">
      <c r="AB4744"/>
    </row>
    <row r="4745" spans="28:28" ht="12.75">
      <c r="AB4745"/>
    </row>
    <row r="4746" spans="28:28" ht="12.75">
      <c r="AB4746"/>
    </row>
    <row r="4747" spans="28:28" ht="12.75">
      <c r="AB4747"/>
    </row>
    <row r="4748" spans="28:28" ht="12.75">
      <c r="AB4748"/>
    </row>
    <row r="4749" spans="28:28" ht="12.75">
      <c r="AB4749"/>
    </row>
    <row r="4750" spans="28:28" ht="12.75">
      <c r="AB4750"/>
    </row>
    <row r="4751" spans="28:28" ht="12.75">
      <c r="AB4751"/>
    </row>
    <row r="4752" spans="28:28" ht="12.75">
      <c r="AB4752"/>
    </row>
    <row r="4753" spans="28:28" ht="12.75">
      <c r="AB4753"/>
    </row>
    <row r="4754" spans="28:28" ht="12.75">
      <c r="AB4754"/>
    </row>
    <row r="4755" spans="28:28" ht="12.75">
      <c r="AB4755"/>
    </row>
    <row r="4756" spans="28:28" ht="12.75">
      <c r="AB4756"/>
    </row>
    <row r="4757" spans="28:28" ht="12.75">
      <c r="AB4757"/>
    </row>
    <row r="4758" spans="28:28" ht="12.75">
      <c r="AB4758"/>
    </row>
    <row r="4759" spans="28:28" ht="12.75">
      <c r="AB4759"/>
    </row>
    <row r="4760" spans="28:28" ht="12.75">
      <c r="AB4760"/>
    </row>
    <row r="4761" spans="28:28" ht="12.75">
      <c r="AB4761"/>
    </row>
    <row r="4762" spans="28:28" ht="12.75">
      <c r="AB4762"/>
    </row>
    <row r="4763" spans="28:28" ht="12.75">
      <c r="AB4763"/>
    </row>
    <row r="4764" spans="28:28" ht="12.75">
      <c r="AB4764"/>
    </row>
    <row r="4765" spans="28:28" ht="12.75">
      <c r="AB4765"/>
    </row>
    <row r="4766" spans="28:28" ht="12.75">
      <c r="AB4766"/>
    </row>
    <row r="4767" spans="28:28" ht="12.75">
      <c r="AB4767"/>
    </row>
    <row r="4768" spans="28:28" ht="12.75">
      <c r="AB4768"/>
    </row>
    <row r="4769" spans="28:28" ht="12.75">
      <c r="AB4769"/>
    </row>
    <row r="4770" spans="28:28" ht="12.75">
      <c r="AB4770"/>
    </row>
    <row r="4771" spans="28:28" ht="12.75">
      <c r="AB4771"/>
    </row>
    <row r="4772" spans="28:28" ht="12.75">
      <c r="AB4772"/>
    </row>
    <row r="4773" spans="28:28" ht="12.75">
      <c r="AB4773"/>
    </row>
    <row r="4774" spans="28:28" ht="12.75">
      <c r="AB4774"/>
    </row>
    <row r="4775" spans="28:28" ht="12.75">
      <c r="AB4775"/>
    </row>
    <row r="4776" spans="28:28" ht="12.75">
      <c r="AB4776"/>
    </row>
    <row r="4777" spans="28:28" ht="12.75">
      <c r="AB4777"/>
    </row>
    <row r="4778" spans="28:28" ht="12.75">
      <c r="AB4778"/>
    </row>
    <row r="4779" spans="28:28" ht="12.75">
      <c r="AB4779"/>
    </row>
    <row r="4780" spans="28:28" ht="12.75">
      <c r="AB4780"/>
    </row>
    <row r="4781" spans="28:28" ht="12.75">
      <c r="AB4781"/>
    </row>
    <row r="4782" spans="28:28" ht="12.75">
      <c r="AB4782"/>
    </row>
    <row r="4783" spans="28:28" ht="12.75">
      <c r="AB4783"/>
    </row>
    <row r="4784" spans="28:28" ht="12.75">
      <c r="AB4784"/>
    </row>
    <row r="4785" spans="28:28" ht="12.75">
      <c r="AB4785"/>
    </row>
    <row r="4786" spans="28:28" ht="12.75">
      <c r="AB4786"/>
    </row>
    <row r="4787" spans="28:28" ht="12.75">
      <c r="AB4787"/>
    </row>
    <row r="4788" spans="28:28" ht="12.75">
      <c r="AB4788"/>
    </row>
    <row r="4789" spans="28:28" ht="12.75">
      <c r="AB4789"/>
    </row>
    <row r="4790" spans="28:28" ht="12.75">
      <c r="AB4790"/>
    </row>
    <row r="4791" spans="28:28" ht="12.75">
      <c r="AB4791"/>
    </row>
    <row r="4792" spans="28:28" ht="12.75">
      <c r="AB4792"/>
    </row>
    <row r="4793" spans="28:28" ht="12.75">
      <c r="AB4793"/>
    </row>
    <row r="4794" spans="28:28" ht="12.75">
      <c r="AB4794"/>
    </row>
    <row r="4795" spans="28:28" ht="12.75">
      <c r="AB4795"/>
    </row>
    <row r="4796" spans="28:28" ht="12.75">
      <c r="AB4796"/>
    </row>
    <row r="4797" spans="28:28" ht="12.75">
      <c r="AB4797"/>
    </row>
    <row r="4798" spans="28:28" ht="12.75">
      <c r="AB4798"/>
    </row>
    <row r="4799" spans="28:28" ht="12.75">
      <c r="AB4799"/>
    </row>
    <row r="4800" spans="28:28" ht="12.75">
      <c r="AB4800"/>
    </row>
    <row r="4801" spans="28:28" ht="12.75">
      <c r="AB4801"/>
    </row>
    <row r="4802" spans="28:28" ht="12.75">
      <c r="AB4802"/>
    </row>
    <row r="4803" spans="28:28" ht="12.75">
      <c r="AB4803"/>
    </row>
    <row r="4804" spans="28:28" ht="12.75">
      <c r="AB4804"/>
    </row>
    <row r="4805" spans="28:28" ht="12.75">
      <c r="AB4805"/>
    </row>
    <row r="4806" spans="28:28" ht="12.75">
      <c r="AB4806"/>
    </row>
    <row r="4807" spans="28:28" ht="12.75">
      <c r="AB4807"/>
    </row>
    <row r="4808" spans="28:28" ht="12.75">
      <c r="AB4808"/>
    </row>
    <row r="4809" spans="28:28" ht="12.75">
      <c r="AB4809"/>
    </row>
    <row r="4810" spans="28:28" ht="12.75">
      <c r="AB4810"/>
    </row>
    <row r="4811" spans="28:28" ht="12.75">
      <c r="AB4811"/>
    </row>
    <row r="4812" spans="28:28" ht="12.75">
      <c r="AB4812"/>
    </row>
    <row r="4813" spans="28:28" ht="12.75">
      <c r="AB4813"/>
    </row>
    <row r="4814" spans="28:28" ht="12.75">
      <c r="AB4814"/>
    </row>
    <row r="4815" spans="28:28" ht="12.75">
      <c r="AB4815"/>
    </row>
    <row r="4816" spans="28:28" ht="12.75">
      <c r="AB4816"/>
    </row>
    <row r="4817" spans="28:28" ht="12.75">
      <c r="AB4817"/>
    </row>
    <row r="4818" spans="28:28" ht="12.75">
      <c r="AB4818"/>
    </row>
    <row r="4819" spans="28:28" ht="12.75">
      <c r="AB4819"/>
    </row>
    <row r="4820" spans="28:28" ht="12.75">
      <c r="AB4820"/>
    </row>
    <row r="4821" spans="28:28" ht="12.75">
      <c r="AB4821"/>
    </row>
    <row r="4822" spans="28:28" ht="12.75">
      <c r="AB4822"/>
    </row>
    <row r="4823" spans="28:28" ht="12.75">
      <c r="AB4823"/>
    </row>
    <row r="4824" spans="28:28" ht="12.75">
      <c r="AB4824"/>
    </row>
    <row r="4825" spans="28:28" ht="12.75">
      <c r="AB4825"/>
    </row>
    <row r="4826" spans="28:28" ht="12.75">
      <c r="AB4826"/>
    </row>
    <row r="4827" spans="28:28" ht="12.75">
      <c r="AB4827"/>
    </row>
    <row r="4828" spans="28:28" ht="12.75">
      <c r="AB4828"/>
    </row>
    <row r="4829" spans="28:28" ht="12.75">
      <c r="AB4829"/>
    </row>
    <row r="4830" spans="28:28" ht="12.75">
      <c r="AB4830"/>
    </row>
    <row r="4831" spans="28:28" ht="12.75">
      <c r="AB4831"/>
    </row>
    <row r="4832" spans="28:28" ht="12.75">
      <c r="AB4832"/>
    </row>
    <row r="4833" spans="28:28" ht="12.75">
      <c r="AB4833"/>
    </row>
    <row r="4834" spans="28:28" ht="12.75">
      <c r="AB4834"/>
    </row>
    <row r="4835" spans="28:28" ht="12.75">
      <c r="AB4835"/>
    </row>
    <row r="4836" spans="28:28" ht="12.75">
      <c r="AB4836"/>
    </row>
    <row r="4837" spans="28:28" ht="12.75">
      <c r="AB4837"/>
    </row>
    <row r="4838" spans="28:28" ht="12.75">
      <c r="AB4838"/>
    </row>
    <row r="4839" spans="28:28" ht="12.75">
      <c r="AB4839"/>
    </row>
    <row r="4840" spans="28:28" ht="12.75">
      <c r="AB4840"/>
    </row>
    <row r="4841" spans="28:28" ht="12.75">
      <c r="AB4841"/>
    </row>
    <row r="4842" spans="28:28" ht="12.75">
      <c r="AB4842"/>
    </row>
    <row r="4843" spans="28:28" ht="12.75">
      <c r="AB4843"/>
    </row>
    <row r="4844" spans="28:28" ht="12.75">
      <c r="AB4844"/>
    </row>
    <row r="4845" spans="28:28" ht="12.75">
      <c r="AB4845"/>
    </row>
    <row r="4846" spans="28:28" ht="12.75">
      <c r="AB4846"/>
    </row>
    <row r="4847" spans="28:28" ht="12.75">
      <c r="AB4847"/>
    </row>
    <row r="4848" spans="28:28" ht="12.75">
      <c r="AB4848"/>
    </row>
    <row r="4849" spans="28:28" ht="12.75">
      <c r="AB4849"/>
    </row>
    <row r="4850" spans="28:28" ht="12.75">
      <c r="AB4850"/>
    </row>
    <row r="4851" spans="28:28" ht="12.75">
      <c r="AB4851"/>
    </row>
    <row r="4852" spans="28:28" ht="12.75">
      <c r="AB4852"/>
    </row>
    <row r="4853" spans="28:28" ht="12.75">
      <c r="AB4853"/>
    </row>
    <row r="4854" spans="28:28" ht="12.75">
      <c r="AB4854"/>
    </row>
    <row r="4855" spans="28:28" ht="12.75">
      <c r="AB4855"/>
    </row>
    <row r="4856" spans="28:28" ht="12.75">
      <c r="AB4856"/>
    </row>
    <row r="4857" spans="28:28" ht="12.75">
      <c r="AB4857"/>
    </row>
    <row r="4858" spans="28:28" ht="12.75">
      <c r="AB4858"/>
    </row>
    <row r="4859" spans="28:28" ht="12.75">
      <c r="AB4859"/>
    </row>
    <row r="4860" spans="28:28" ht="12.75">
      <c r="AB4860"/>
    </row>
    <row r="4861" spans="28:28" ht="12.75">
      <c r="AB4861"/>
    </row>
    <row r="4862" spans="28:28" ht="12.75">
      <c r="AB4862"/>
    </row>
    <row r="4863" spans="28:28" ht="12.75">
      <c r="AB4863"/>
    </row>
    <row r="4864" spans="28:28" ht="12.75">
      <c r="AB4864"/>
    </row>
    <row r="4865" spans="28:28" ht="12.75">
      <c r="AB4865"/>
    </row>
    <row r="4866" spans="28:28" ht="12.75">
      <c r="AB4866"/>
    </row>
    <row r="4867" spans="28:28" ht="12.75">
      <c r="AB4867"/>
    </row>
    <row r="4868" spans="28:28" ht="12.75">
      <c r="AB4868"/>
    </row>
    <row r="4869" spans="28:28" ht="12.75">
      <c r="AB4869"/>
    </row>
    <row r="4870" spans="28:28" ht="12.75">
      <c r="AB4870"/>
    </row>
    <row r="4871" spans="28:28" ht="12.75">
      <c r="AB4871"/>
    </row>
    <row r="4872" spans="28:28" ht="12.75">
      <c r="AB4872"/>
    </row>
    <row r="4873" spans="28:28" ht="12.75">
      <c r="AB4873"/>
    </row>
    <row r="4874" spans="28:28" ht="12.75">
      <c r="AB4874"/>
    </row>
    <row r="4875" spans="28:28" ht="12.75">
      <c r="AB4875"/>
    </row>
    <row r="4876" spans="28:28" ht="12.75">
      <c r="AB4876"/>
    </row>
    <row r="4877" spans="28:28" ht="12.75">
      <c r="AB4877"/>
    </row>
    <row r="4878" spans="28:28" ht="12.75">
      <c r="AB4878"/>
    </row>
    <row r="4879" spans="28:28" ht="12.75">
      <c r="AB4879"/>
    </row>
    <row r="4880" spans="28:28" ht="12.75">
      <c r="AB4880"/>
    </row>
    <row r="4881" spans="28:28" ht="12.75">
      <c r="AB4881"/>
    </row>
    <row r="4882" spans="28:28" ht="12.75">
      <c r="AB4882"/>
    </row>
    <row r="4883" spans="28:28" ht="12.75">
      <c r="AB4883"/>
    </row>
    <row r="4884" spans="28:28" ht="12.75">
      <c r="AB4884"/>
    </row>
    <row r="4885" spans="28:28" ht="12.75">
      <c r="AB4885"/>
    </row>
    <row r="4886" spans="28:28" ht="12.75">
      <c r="AB4886"/>
    </row>
    <row r="4887" spans="28:28" ht="12.75">
      <c r="AB4887"/>
    </row>
    <row r="4888" spans="28:28" ht="12.75">
      <c r="AB4888"/>
    </row>
    <row r="4889" spans="28:28" ht="12.75">
      <c r="AB4889"/>
    </row>
    <row r="4890" spans="28:28" ht="12.75">
      <c r="AB4890"/>
    </row>
    <row r="4891" spans="28:28" ht="12.75">
      <c r="AB4891"/>
    </row>
    <row r="4892" spans="28:28" ht="12.75">
      <c r="AB4892"/>
    </row>
    <row r="4893" spans="28:28" ht="12.75">
      <c r="AB4893"/>
    </row>
    <row r="4894" spans="28:28" ht="12.75">
      <c r="AB4894"/>
    </row>
    <row r="4895" spans="28:28" ht="12.75">
      <c r="AB4895"/>
    </row>
    <row r="4896" spans="28:28" ht="12.75">
      <c r="AB4896"/>
    </row>
    <row r="4897" spans="28:28" ht="12.75">
      <c r="AB4897"/>
    </row>
    <row r="4898" spans="28:28" ht="12.75">
      <c r="AB4898"/>
    </row>
    <row r="4899" spans="28:28" ht="12.75">
      <c r="AB4899"/>
    </row>
    <row r="4900" spans="28:28" ht="12.75">
      <c r="AB4900"/>
    </row>
    <row r="4901" spans="28:28" ht="12.75">
      <c r="AB4901"/>
    </row>
    <row r="4902" spans="28:28" ht="12.75">
      <c r="AB4902"/>
    </row>
    <row r="4903" spans="28:28" ht="12.75">
      <c r="AB4903"/>
    </row>
    <row r="4904" spans="28:28" ht="12.75">
      <c r="AB4904"/>
    </row>
    <row r="4905" spans="28:28" ht="12.75">
      <c r="AB4905"/>
    </row>
    <row r="4906" spans="28:28" ht="12.75">
      <c r="AB4906"/>
    </row>
    <row r="4907" spans="28:28" ht="12.75">
      <c r="AB4907"/>
    </row>
    <row r="4908" spans="28:28" ht="12.75">
      <c r="AB4908"/>
    </row>
    <row r="4909" spans="28:28" ht="12.75">
      <c r="AB4909"/>
    </row>
    <row r="4910" spans="28:28" ht="12.75">
      <c r="AB4910"/>
    </row>
    <row r="4911" spans="28:28" ht="12.75">
      <c r="AB4911"/>
    </row>
    <row r="4912" spans="28:28" ht="12.75">
      <c r="AB4912"/>
    </row>
    <row r="4913" spans="28:28" ht="12.75">
      <c r="AB4913"/>
    </row>
    <row r="4914" spans="28:28" ht="12.75">
      <c r="AB4914"/>
    </row>
    <row r="4915" spans="28:28" ht="12.75">
      <c r="AB4915"/>
    </row>
    <row r="4916" spans="28:28" ht="12.75">
      <c r="AB4916"/>
    </row>
    <row r="4917" spans="28:28" ht="12.75">
      <c r="AB4917"/>
    </row>
    <row r="4918" spans="28:28" ht="12.75">
      <c r="AB4918"/>
    </row>
    <row r="4919" spans="28:28" ht="12.75">
      <c r="AB4919"/>
    </row>
    <row r="4920" spans="28:28" ht="12.75">
      <c r="AB4920"/>
    </row>
    <row r="4921" spans="28:28" ht="12.75">
      <c r="AB4921"/>
    </row>
    <row r="4922" spans="28:28" ht="12.75">
      <c r="AB4922"/>
    </row>
    <row r="4923" spans="28:28" ht="12.75">
      <c r="AB4923"/>
    </row>
    <row r="4924" spans="28:28" ht="12.75">
      <c r="AB4924"/>
    </row>
    <row r="4925" spans="28:28" ht="12.75">
      <c r="AB4925"/>
    </row>
    <row r="4926" spans="28:28" ht="12.75">
      <c r="AB4926"/>
    </row>
    <row r="4927" spans="28:28" ht="12.75">
      <c r="AB4927"/>
    </row>
    <row r="4928" spans="28:28" ht="12.75">
      <c r="AB4928"/>
    </row>
    <row r="4929" spans="28:28" ht="12.75">
      <c r="AB4929"/>
    </row>
    <row r="4930" spans="28:28" ht="12.75">
      <c r="AB4930"/>
    </row>
    <row r="4931" spans="28:28" ht="12.75">
      <c r="AB4931"/>
    </row>
    <row r="4932" spans="28:28" ht="12.75">
      <c r="AB4932"/>
    </row>
    <row r="4933" spans="28:28" ht="12.75">
      <c r="AB4933"/>
    </row>
    <row r="4934" spans="28:28" ht="12.75">
      <c r="AB4934"/>
    </row>
    <row r="4935" spans="28:28" ht="12.75">
      <c r="AB4935"/>
    </row>
    <row r="4936" spans="28:28" ht="12.75">
      <c r="AB4936"/>
    </row>
    <row r="4937" spans="28:28" ht="12.75">
      <c r="AB4937"/>
    </row>
    <row r="4938" spans="28:28" ht="12.75">
      <c r="AB4938"/>
    </row>
    <row r="4939" spans="28:28" ht="12.75">
      <c r="AB4939"/>
    </row>
    <row r="4940" spans="28:28" ht="12.75">
      <c r="AB4940"/>
    </row>
    <row r="4941" spans="28:28" ht="12.75">
      <c r="AB4941"/>
    </row>
    <row r="4942" spans="28:28" ht="12.75">
      <c r="AB4942"/>
    </row>
    <row r="4943" spans="28:28" ht="12.75">
      <c r="AB4943"/>
    </row>
    <row r="4944" spans="28:28" ht="12.75">
      <c r="AB4944"/>
    </row>
    <row r="4945" spans="28:28" ht="12.75">
      <c r="AB4945"/>
    </row>
    <row r="4946" spans="28:28" ht="12.75">
      <c r="AB4946"/>
    </row>
    <row r="4947" spans="28:28" ht="12.75">
      <c r="AB4947"/>
    </row>
    <row r="4948" spans="28:28" ht="12.75">
      <c r="AB4948"/>
    </row>
    <row r="4949" spans="28:28" ht="12.75">
      <c r="AB4949"/>
    </row>
    <row r="4950" spans="28:28" ht="12.75">
      <c r="AB4950"/>
    </row>
    <row r="4951" spans="28:28" ht="12.75">
      <c r="AB4951"/>
    </row>
    <row r="4952" spans="28:28" ht="12.75">
      <c r="AB4952"/>
    </row>
    <row r="4953" spans="28:28" ht="12.75">
      <c r="AB4953"/>
    </row>
    <row r="4954" spans="28:28" ht="12.75">
      <c r="AB4954"/>
    </row>
    <row r="4955" spans="28:28" ht="12.75">
      <c r="AB4955"/>
    </row>
    <row r="4956" spans="28:28" ht="12.75">
      <c r="AB4956"/>
    </row>
    <row r="4957" spans="28:28" ht="12.75">
      <c r="AB4957"/>
    </row>
    <row r="4958" spans="28:28" ht="12.75">
      <c r="AB4958"/>
    </row>
    <row r="4959" spans="28:28" ht="12.75">
      <c r="AB4959"/>
    </row>
    <row r="4960" spans="28:28" ht="12.75">
      <c r="AB4960"/>
    </row>
    <row r="4961" spans="28:28" ht="12.75">
      <c r="AB4961"/>
    </row>
    <row r="4962" spans="28:28" ht="12.75">
      <c r="AB4962"/>
    </row>
    <row r="4963" spans="28:28" ht="12.75">
      <c r="AB4963"/>
    </row>
    <row r="4964" spans="28:28" ht="12.75">
      <c r="AB4964"/>
    </row>
    <row r="4965" spans="28:28" ht="12.75">
      <c r="AB4965"/>
    </row>
    <row r="4966" spans="28:28" ht="12.75">
      <c r="AB4966"/>
    </row>
    <row r="4967" spans="28:28" ht="12.75">
      <c r="AB4967"/>
    </row>
    <row r="4968" spans="28:28" ht="12.75">
      <c r="AB4968"/>
    </row>
    <row r="4969" spans="28:28" ht="12.75">
      <c r="AB4969"/>
    </row>
    <row r="4970" spans="28:28" ht="12.75">
      <c r="AB4970"/>
    </row>
    <row r="4971" spans="28:28" ht="12.75">
      <c r="AB4971"/>
    </row>
    <row r="4972" spans="28:28" ht="12.75">
      <c r="AB4972"/>
    </row>
    <row r="4973" spans="28:28" ht="12.75">
      <c r="AB4973"/>
    </row>
    <row r="4974" spans="28:28" ht="12.75">
      <c r="AB4974"/>
    </row>
    <row r="4975" spans="28:28" ht="12.75">
      <c r="AB4975"/>
    </row>
    <row r="4976" spans="28:28" ht="12.75">
      <c r="AB4976"/>
    </row>
    <row r="4977" spans="28:28" ht="12.75">
      <c r="AB4977"/>
    </row>
    <row r="4978" spans="28:28" ht="12.75">
      <c r="AB4978"/>
    </row>
    <row r="4979" spans="28:28" ht="12.75">
      <c r="AB4979"/>
    </row>
    <row r="4980" spans="28:28" ht="12.75">
      <c r="AB4980"/>
    </row>
    <row r="4981" spans="28:28" ht="12.75">
      <c r="AB4981"/>
    </row>
    <row r="4982" spans="28:28" ht="12.75">
      <c r="AB4982"/>
    </row>
    <row r="4983" spans="28:28" ht="12.75">
      <c r="AB4983"/>
    </row>
    <row r="4984" spans="28:28" ht="12.75">
      <c r="AB4984"/>
    </row>
    <row r="4985" spans="28:28" ht="12.75">
      <c r="AB4985"/>
    </row>
    <row r="4986" spans="28:28" ht="12.75">
      <c r="AB4986"/>
    </row>
    <row r="4987" spans="28:28" ht="12.75">
      <c r="AB4987"/>
    </row>
    <row r="4988" spans="28:28" ht="12.75">
      <c r="AB4988"/>
    </row>
    <row r="4989" spans="28:28" ht="12.75">
      <c r="AB4989"/>
    </row>
    <row r="4990" spans="28:28" ht="12.75">
      <c r="AB4990"/>
    </row>
    <row r="4991" spans="28:28" ht="12.75">
      <c r="AB4991"/>
    </row>
    <row r="4992" spans="28:28" ht="12.75">
      <c r="AB4992"/>
    </row>
    <row r="4993" spans="28:28" ht="12.75">
      <c r="AB4993"/>
    </row>
    <row r="4994" spans="28:28" ht="12.75">
      <c r="AB4994"/>
    </row>
    <row r="4995" spans="28:28" ht="12.75">
      <c r="AB4995"/>
    </row>
    <row r="4996" spans="28:28" ht="12.75">
      <c r="AB4996"/>
    </row>
    <row r="4997" spans="28:28" ht="12.75">
      <c r="AB4997"/>
    </row>
    <row r="4998" spans="28:28" ht="12.75">
      <c r="AB4998"/>
    </row>
    <row r="4999" spans="28:28" ht="12.75">
      <c r="AB4999"/>
    </row>
    <row r="5000" spans="28:28" ht="12.75">
      <c r="AB5000"/>
    </row>
    <row r="5001" spans="28:28" ht="12.75">
      <c r="AB5001"/>
    </row>
    <row r="5002" spans="28:28" ht="12.75">
      <c r="AB5002"/>
    </row>
    <row r="5003" spans="28:28" ht="12.75">
      <c r="AB5003"/>
    </row>
    <row r="5004" spans="28:28" ht="12.75">
      <c r="AB5004"/>
    </row>
    <row r="5005" spans="28:28" ht="12.75">
      <c r="AB5005"/>
    </row>
    <row r="5006" spans="28:28" ht="12.75">
      <c r="AB5006"/>
    </row>
    <row r="5007" spans="28:28" ht="12.75">
      <c r="AB5007"/>
    </row>
    <row r="5008" spans="28:28" ht="12.75">
      <c r="AB5008"/>
    </row>
    <row r="5009" spans="28:28" ht="12.75">
      <c r="AB5009"/>
    </row>
    <row r="5010" spans="28:28" ht="12.75">
      <c r="AB5010"/>
    </row>
    <row r="5011" spans="28:28" ht="12.75">
      <c r="AB5011"/>
    </row>
    <row r="5012" spans="28:28" ht="12.75">
      <c r="AB5012"/>
    </row>
    <row r="5013" spans="28:28" ht="12.75">
      <c r="AB5013"/>
    </row>
    <row r="5014" spans="28:28" ht="12.75">
      <c r="AB5014"/>
    </row>
    <row r="5015" spans="28:28" ht="12.75">
      <c r="AB5015"/>
    </row>
    <row r="5016" spans="28:28" ht="12.75">
      <c r="AB5016"/>
    </row>
    <row r="5017" spans="28:28" ht="12.75">
      <c r="AB5017"/>
    </row>
    <row r="5018" spans="28:28" ht="12.75">
      <c r="AB5018"/>
    </row>
    <row r="5019" spans="28:28" ht="12.75">
      <c r="AB5019"/>
    </row>
    <row r="5020" spans="28:28" ht="12.75">
      <c r="AB5020"/>
    </row>
    <row r="5021" spans="28:28" ht="12.75">
      <c r="AB5021"/>
    </row>
    <row r="5022" spans="28:28" ht="12.75">
      <c r="AB5022"/>
    </row>
    <row r="5023" spans="28:28" ht="12.75">
      <c r="AB5023"/>
    </row>
    <row r="5024" spans="28:28" ht="12.75">
      <c r="AB5024"/>
    </row>
    <row r="5025" spans="28:28" ht="12.75">
      <c r="AB5025"/>
    </row>
    <row r="5026" spans="28:28" ht="12.75">
      <c r="AB5026"/>
    </row>
    <row r="5027" spans="28:28" ht="12.75">
      <c r="AB5027"/>
    </row>
    <row r="5028" spans="28:28" ht="12.75">
      <c r="AB5028"/>
    </row>
    <row r="5029" spans="28:28" ht="12.75">
      <c r="AB5029"/>
    </row>
    <row r="5030" spans="28:28" ht="12.75">
      <c r="AB5030"/>
    </row>
    <row r="5031" spans="28:28" ht="12.75">
      <c r="AB5031"/>
    </row>
    <row r="5032" spans="28:28" ht="12.75">
      <c r="AB5032"/>
    </row>
    <row r="5033" spans="28:28" ht="12.75">
      <c r="AB5033"/>
    </row>
    <row r="5034" spans="28:28" ht="12.75">
      <c r="AB5034"/>
    </row>
    <row r="5035" spans="28:28" ht="12.75">
      <c r="AB5035"/>
    </row>
    <row r="5036" spans="28:28" ht="12.75">
      <c r="AB5036"/>
    </row>
    <row r="5037" spans="28:28" ht="12.75">
      <c r="AB5037"/>
    </row>
    <row r="5038" spans="28:28" ht="12.75">
      <c r="AB5038"/>
    </row>
    <row r="5039" spans="28:28" ht="12.75">
      <c r="AB5039"/>
    </row>
    <row r="5040" spans="28:28" ht="12.75">
      <c r="AB5040"/>
    </row>
    <row r="5041" spans="28:28" ht="12.75">
      <c r="AB5041"/>
    </row>
    <row r="5042" spans="28:28" ht="12.75">
      <c r="AB5042"/>
    </row>
    <row r="5043" spans="28:28" ht="12.75">
      <c r="AB5043"/>
    </row>
    <row r="5044" spans="28:28" ht="12.75">
      <c r="AB5044"/>
    </row>
    <row r="5045" spans="28:28" ht="12.75">
      <c r="AB5045"/>
    </row>
    <row r="5046" spans="28:28" ht="12.75">
      <c r="AB5046"/>
    </row>
    <row r="5047" spans="28:28" ht="12.75">
      <c r="AB5047"/>
    </row>
    <row r="5048" spans="28:28" ht="12.75">
      <c r="AB5048"/>
    </row>
    <row r="5049" spans="28:28" ht="12.75">
      <c r="AB5049"/>
    </row>
    <row r="5050" spans="28:28" ht="12.75">
      <c r="AB5050"/>
    </row>
    <row r="5051" spans="28:28" ht="12.75">
      <c r="AB5051"/>
    </row>
    <row r="5052" spans="28:28" ht="12.75">
      <c r="AB5052"/>
    </row>
    <row r="5053" spans="28:28" ht="12.75">
      <c r="AB5053"/>
    </row>
    <row r="5054" spans="28:28" ht="12.75">
      <c r="AB5054"/>
    </row>
    <row r="5055" spans="28:28" ht="12.75">
      <c r="AB5055"/>
    </row>
    <row r="5056" spans="28:28" ht="12.75">
      <c r="AB5056"/>
    </row>
    <row r="5057" spans="28:28" ht="12.75">
      <c r="AB5057"/>
    </row>
    <row r="5058" spans="28:28" ht="12.75">
      <c r="AB5058"/>
    </row>
    <row r="5059" spans="28:28" ht="12.75">
      <c r="AB5059"/>
    </row>
    <row r="5060" spans="28:28" ht="12.75">
      <c r="AB5060"/>
    </row>
    <row r="5061" spans="28:28" ht="12.75">
      <c r="AB5061"/>
    </row>
    <row r="5062" spans="28:28" ht="12.75">
      <c r="AB5062"/>
    </row>
    <row r="5063" spans="28:28" ht="12.75">
      <c r="AB5063"/>
    </row>
    <row r="5064" spans="28:28" ht="12.75">
      <c r="AB5064"/>
    </row>
    <row r="5065" spans="28:28" ht="12.75">
      <c r="AB5065"/>
    </row>
    <row r="5066" spans="28:28" ht="12.75">
      <c r="AB5066"/>
    </row>
    <row r="5067" spans="28:28" ht="12.75">
      <c r="AB5067"/>
    </row>
    <row r="5068" spans="28:28" ht="12.75">
      <c r="AB5068"/>
    </row>
    <row r="5069" spans="28:28" ht="12.75">
      <c r="AB5069"/>
    </row>
    <row r="5070" spans="28:28" ht="12.75">
      <c r="AB5070"/>
    </row>
    <row r="5071" spans="28:28" ht="12.75">
      <c r="AB5071"/>
    </row>
    <row r="5072" spans="28:28" ht="12.75">
      <c r="AB5072"/>
    </row>
    <row r="5073" spans="28:28" ht="12.75">
      <c r="AB5073"/>
    </row>
    <row r="5074" spans="28:28" ht="12.75">
      <c r="AB5074"/>
    </row>
    <row r="5075" spans="28:28" ht="12.75">
      <c r="AB5075"/>
    </row>
    <row r="5076" spans="28:28" ht="12.75">
      <c r="AB5076"/>
    </row>
    <row r="5077" spans="28:28" ht="12.75">
      <c r="AB5077"/>
    </row>
    <row r="5078" spans="28:28" ht="12.75">
      <c r="AB5078"/>
    </row>
    <row r="5079" spans="28:28" ht="12.75">
      <c r="AB5079"/>
    </row>
    <row r="5080" spans="28:28" ht="12.75">
      <c r="AB5080"/>
    </row>
    <row r="5081" spans="28:28" ht="12.75">
      <c r="AB5081"/>
    </row>
    <row r="5082" spans="28:28" ht="12.75">
      <c r="AB5082"/>
    </row>
    <row r="5083" spans="28:28" ht="12.75">
      <c r="AB5083"/>
    </row>
    <row r="5084" spans="28:28" ht="12.75">
      <c r="AB5084"/>
    </row>
    <row r="5085" spans="28:28" ht="12.75">
      <c r="AB5085"/>
    </row>
    <row r="5086" spans="28:28" ht="12.75">
      <c r="AB5086"/>
    </row>
    <row r="5087" spans="28:28" ht="12.75">
      <c r="AB5087"/>
    </row>
    <row r="5088" spans="28:28" ht="12.75">
      <c r="AB5088"/>
    </row>
    <row r="5089" spans="28:28" ht="12.75">
      <c r="AB5089"/>
    </row>
    <row r="5090" spans="28:28" ht="12.75">
      <c r="AB5090"/>
    </row>
    <row r="5091" spans="28:28" ht="12.75">
      <c r="AB5091"/>
    </row>
    <row r="5092" spans="28:28" ht="12.75">
      <c r="AB5092"/>
    </row>
    <row r="5093" spans="28:28" ht="12.75">
      <c r="AB5093"/>
    </row>
    <row r="5094" spans="28:28" ht="12.75">
      <c r="AB5094"/>
    </row>
    <row r="5095" spans="28:28" ht="12.75">
      <c r="AB5095"/>
    </row>
    <row r="5096" spans="28:28" ht="12.75">
      <c r="AB5096"/>
    </row>
    <row r="5097" spans="28:28" ht="12.75">
      <c r="AB5097"/>
    </row>
    <row r="5098" spans="28:28" ht="12.75">
      <c r="AB5098"/>
    </row>
    <row r="5099" spans="28:28" ht="12.75">
      <c r="AB5099"/>
    </row>
    <row r="5100" spans="28:28" ht="12.75">
      <c r="AB5100"/>
    </row>
    <row r="5101" spans="28:28" ht="12.75">
      <c r="AB5101"/>
    </row>
    <row r="5102" spans="28:28" ht="12.75">
      <c r="AB5102"/>
    </row>
    <row r="5103" spans="28:28" ht="12.75">
      <c r="AB5103"/>
    </row>
    <row r="5104" spans="28:28" ht="12.75">
      <c r="AB5104"/>
    </row>
    <row r="5105" spans="28:28" ht="12.75">
      <c r="AB5105"/>
    </row>
    <row r="5106" spans="28:28" ht="12.75">
      <c r="AB5106"/>
    </row>
    <row r="5107" spans="28:28" ht="12.75">
      <c r="AB5107"/>
    </row>
    <row r="5108" spans="28:28" ht="12.75">
      <c r="AB5108"/>
    </row>
    <row r="5109" spans="28:28" ht="12.75">
      <c r="AB5109"/>
    </row>
    <row r="5110" spans="28:28" ht="12.75">
      <c r="AB5110"/>
    </row>
    <row r="5111" spans="28:28" ht="12.75">
      <c r="AB5111"/>
    </row>
    <row r="5112" spans="28:28" ht="12.75">
      <c r="AB5112"/>
    </row>
    <row r="5113" spans="28:28" ht="12.75">
      <c r="AB5113"/>
    </row>
    <row r="5114" spans="28:28" ht="12.75">
      <c r="AB5114"/>
    </row>
    <row r="5115" spans="28:28" ht="12.75">
      <c r="AB5115"/>
    </row>
    <row r="5116" spans="28:28" ht="12.75">
      <c r="AB5116"/>
    </row>
    <row r="5117" spans="28:28" ht="12.75">
      <c r="AB5117"/>
    </row>
    <row r="5118" spans="28:28" ht="12.75">
      <c r="AB5118"/>
    </row>
    <row r="5119" spans="28:28" ht="12.75">
      <c r="AB5119"/>
    </row>
    <row r="5120" spans="28:28" ht="12.75">
      <c r="AB5120"/>
    </row>
    <row r="5121" spans="28:28" ht="12.75">
      <c r="AB5121"/>
    </row>
    <row r="5122" spans="28:28" ht="12.75">
      <c r="AB5122"/>
    </row>
    <row r="5123" spans="28:28" ht="12.75">
      <c r="AB5123"/>
    </row>
    <row r="5124" spans="28:28" ht="12.75">
      <c r="AB5124"/>
    </row>
    <row r="5125" spans="28:28" ht="12.75">
      <c r="AB5125"/>
    </row>
    <row r="5126" spans="28:28" ht="12.75">
      <c r="AB5126"/>
    </row>
    <row r="5127" spans="28:28" ht="12.75">
      <c r="AB5127"/>
    </row>
    <row r="5128" spans="28:28" ht="12.75">
      <c r="AB5128"/>
    </row>
    <row r="5129" spans="28:28" ht="12.75">
      <c r="AB5129"/>
    </row>
    <row r="5130" spans="28:28" ht="12.75">
      <c r="AB5130"/>
    </row>
    <row r="5131" spans="28:28" ht="12.75">
      <c r="AB5131"/>
    </row>
    <row r="5132" spans="28:28" ht="12.75">
      <c r="AB5132"/>
    </row>
    <row r="5133" spans="28:28" ht="12.75">
      <c r="AB5133"/>
    </row>
    <row r="5134" spans="28:28" ht="12.75">
      <c r="AB5134"/>
    </row>
    <row r="5135" spans="28:28" ht="12.75">
      <c r="AB5135"/>
    </row>
    <row r="5136" spans="28:28" ht="12.75">
      <c r="AB5136"/>
    </row>
    <row r="5137" spans="28:28" ht="12.75">
      <c r="AB5137"/>
    </row>
    <row r="5138" spans="28:28" ht="12.75">
      <c r="AB5138"/>
    </row>
    <row r="5139" spans="28:28" ht="12.75">
      <c r="AB5139"/>
    </row>
    <row r="5140" spans="28:28" ht="12.75">
      <c r="AB5140"/>
    </row>
    <row r="5141" spans="28:28" ht="12.75">
      <c r="AB5141"/>
    </row>
    <row r="5142" spans="28:28" ht="12.75">
      <c r="AB5142"/>
    </row>
    <row r="5143" spans="28:28" ht="12.75">
      <c r="AB5143"/>
    </row>
    <row r="5144" spans="28:28" ht="12.75">
      <c r="AB5144"/>
    </row>
    <row r="5145" spans="28:28" ht="12.75">
      <c r="AB5145"/>
    </row>
    <row r="5146" spans="28:28" ht="12.75">
      <c r="AB5146"/>
    </row>
    <row r="5147" spans="28:28" ht="12.75">
      <c r="AB5147"/>
    </row>
    <row r="5148" spans="28:28" ht="12.75">
      <c r="AB5148"/>
    </row>
    <row r="5149" spans="28:28" ht="12.75">
      <c r="AB5149"/>
    </row>
    <row r="5150" spans="28:28" ht="12.75">
      <c r="AB5150"/>
    </row>
    <row r="5151" spans="28:28" ht="12.75">
      <c r="AB5151"/>
    </row>
    <row r="5152" spans="28:28" ht="12.75">
      <c r="AB5152"/>
    </row>
    <row r="5153" spans="28:28" ht="12.75">
      <c r="AB5153"/>
    </row>
    <row r="5154" spans="28:28" ht="12.75">
      <c r="AB5154"/>
    </row>
    <row r="5155" spans="28:28" ht="12.75">
      <c r="AB5155"/>
    </row>
    <row r="5156" spans="28:28" ht="12.75">
      <c r="AB5156"/>
    </row>
    <row r="5157" spans="28:28" ht="12.75">
      <c r="AB5157"/>
    </row>
    <row r="5158" spans="28:28" ht="12.75">
      <c r="AB5158"/>
    </row>
    <row r="5159" spans="28:28" ht="12.75">
      <c r="AB5159"/>
    </row>
    <row r="5160" spans="28:28" ht="12.75">
      <c r="AB5160"/>
    </row>
    <row r="5161" spans="28:28" ht="12.75">
      <c r="AB5161"/>
    </row>
    <row r="5162" spans="28:28" ht="12.75">
      <c r="AB5162"/>
    </row>
    <row r="5163" spans="28:28" ht="12.75">
      <c r="AB5163"/>
    </row>
    <row r="5164" spans="28:28" ht="12.75">
      <c r="AB5164"/>
    </row>
    <row r="5165" spans="28:28" ht="12.75">
      <c r="AB5165"/>
    </row>
    <row r="5166" spans="28:28" ht="12.75">
      <c r="AB5166"/>
    </row>
    <row r="5167" spans="28:28" ht="12.75">
      <c r="AB5167"/>
    </row>
    <row r="5168" spans="28:28" ht="12.75">
      <c r="AB5168"/>
    </row>
    <row r="5169" spans="28:28" ht="12.75">
      <c r="AB5169"/>
    </row>
    <row r="5170" spans="28:28" ht="12.75">
      <c r="AB5170"/>
    </row>
    <row r="5171" spans="28:28" ht="12.75">
      <c r="AB5171"/>
    </row>
    <row r="5172" spans="28:28" ht="12.75">
      <c r="AB5172"/>
    </row>
    <row r="5173" spans="28:28" ht="12.75">
      <c r="AB5173"/>
    </row>
    <row r="5174" spans="28:28" ht="12.75">
      <c r="AB5174"/>
    </row>
    <row r="5175" spans="28:28" ht="12.75">
      <c r="AB5175"/>
    </row>
    <row r="5176" spans="28:28" ht="12.75">
      <c r="AB5176"/>
    </row>
    <row r="5177" spans="28:28" ht="12.75">
      <c r="AB5177"/>
    </row>
    <row r="5178" spans="28:28" ht="12.75">
      <c r="AB5178"/>
    </row>
    <row r="5179" spans="28:28" ht="12.75">
      <c r="AB5179"/>
    </row>
    <row r="5180" spans="28:28" ht="12.75">
      <c r="AB5180"/>
    </row>
    <row r="5181" spans="28:28" ht="12.75">
      <c r="AB5181"/>
    </row>
    <row r="5182" spans="28:28" ht="12.75">
      <c r="AB5182"/>
    </row>
    <row r="5183" spans="28:28" ht="12.75">
      <c r="AB5183"/>
    </row>
    <row r="5184" spans="28:28" ht="12.75">
      <c r="AB5184"/>
    </row>
    <row r="5185" spans="28:28" ht="12.75">
      <c r="AB5185"/>
    </row>
    <row r="5186" spans="28:28" ht="12.75">
      <c r="AB5186"/>
    </row>
    <row r="5187" spans="28:28" ht="12.75">
      <c r="AB5187"/>
    </row>
    <row r="5188" spans="28:28" ht="12.75">
      <c r="AB5188"/>
    </row>
    <row r="5189" spans="28:28" ht="12.75">
      <c r="AB5189"/>
    </row>
    <row r="5190" spans="28:28" ht="12.75">
      <c r="AB5190"/>
    </row>
    <row r="5191" spans="28:28" ht="12.75">
      <c r="AB5191"/>
    </row>
    <row r="5192" spans="28:28" ht="12.75">
      <c r="AB5192"/>
    </row>
    <row r="5193" spans="28:28" ht="12.75">
      <c r="AB5193"/>
    </row>
    <row r="5194" spans="28:28" ht="12.75">
      <c r="AB5194"/>
    </row>
    <row r="5195" spans="28:28" ht="12.75">
      <c r="AB5195"/>
    </row>
    <row r="5196" spans="28:28" ht="12.75">
      <c r="AB5196"/>
    </row>
    <row r="5197" spans="28:28" ht="12.75">
      <c r="AB5197"/>
    </row>
    <row r="5198" spans="28:28" ht="12.75">
      <c r="AB5198"/>
    </row>
    <row r="5199" spans="28:28" ht="12.75">
      <c r="AB5199"/>
    </row>
    <row r="5200" spans="28:28" ht="12.75">
      <c r="AB5200"/>
    </row>
    <row r="5201" spans="28:28" ht="12.75">
      <c r="AB5201"/>
    </row>
    <row r="5202" spans="28:28" ht="12.75">
      <c r="AB5202"/>
    </row>
    <row r="5203" spans="28:28" ht="12.75">
      <c r="AB5203"/>
    </row>
    <row r="5204" spans="28:28" ht="12.75">
      <c r="AB5204"/>
    </row>
    <row r="5205" spans="28:28" ht="12.75">
      <c r="AB5205"/>
    </row>
    <row r="5206" spans="28:28" ht="12.75">
      <c r="AB5206"/>
    </row>
    <row r="5207" spans="28:28" ht="12.75">
      <c r="AB5207"/>
    </row>
    <row r="5208" spans="28:28" ht="12.75">
      <c r="AB5208"/>
    </row>
    <row r="5209" spans="28:28" ht="12.75">
      <c r="AB5209"/>
    </row>
    <row r="5210" spans="28:28" ht="12.75">
      <c r="AB5210"/>
    </row>
    <row r="5211" spans="28:28" ht="12.75">
      <c r="AB5211"/>
    </row>
    <row r="5212" spans="28:28" ht="12.75">
      <c r="AB5212"/>
    </row>
    <row r="5213" spans="28:28" ht="12.75">
      <c r="AB5213"/>
    </row>
    <row r="5214" spans="28:28" ht="12.75">
      <c r="AB5214"/>
    </row>
    <row r="5215" spans="28:28" ht="12.75">
      <c r="AB5215"/>
    </row>
    <row r="5216" spans="28:28" ht="12.75">
      <c r="AB5216"/>
    </row>
    <row r="5217" spans="28:28" ht="12.75">
      <c r="AB5217"/>
    </row>
    <row r="5218" spans="28:28" ht="12.75">
      <c r="AB5218"/>
    </row>
    <row r="5219" spans="28:28" ht="12.75">
      <c r="AB5219"/>
    </row>
    <row r="5220" spans="28:28" ht="12.75">
      <c r="AB5220"/>
    </row>
    <row r="5221" spans="28:28" ht="12.75">
      <c r="AB5221"/>
    </row>
    <row r="5222" spans="28:28" ht="12.75">
      <c r="AB5222"/>
    </row>
    <row r="5223" spans="28:28" ht="12.75">
      <c r="AB5223"/>
    </row>
    <row r="5224" spans="28:28" ht="12.75">
      <c r="AB5224"/>
    </row>
    <row r="5225" spans="28:28" ht="12.75">
      <c r="AB5225"/>
    </row>
    <row r="5226" spans="28:28" ht="12.75">
      <c r="AB5226"/>
    </row>
    <row r="5227" spans="28:28" ht="12.75">
      <c r="AB5227"/>
    </row>
    <row r="5228" spans="28:28" ht="12.75">
      <c r="AB5228"/>
    </row>
    <row r="5229" spans="28:28" ht="12.75">
      <c r="AB5229"/>
    </row>
    <row r="5230" spans="28:28" ht="12.75">
      <c r="AB5230"/>
    </row>
    <row r="5231" spans="28:28" ht="12.75">
      <c r="AB5231"/>
    </row>
    <row r="5232" spans="28:28" ht="12.75">
      <c r="AB5232"/>
    </row>
    <row r="5233" spans="28:28" ht="12.75">
      <c r="AB5233"/>
    </row>
    <row r="5234" spans="28:28" ht="12.75">
      <c r="AB5234"/>
    </row>
    <row r="5235" spans="28:28" ht="12.75">
      <c r="AB5235"/>
    </row>
    <row r="5236" spans="28:28" ht="12.75">
      <c r="AB5236"/>
    </row>
    <row r="5237" spans="28:28" ht="12.75">
      <c r="AB5237"/>
    </row>
    <row r="5238" spans="28:28" ht="12.75">
      <c r="AB5238"/>
    </row>
    <row r="5239" spans="28:28" ht="12.75">
      <c r="AB5239"/>
    </row>
    <row r="5240" spans="28:28" ht="12.75">
      <c r="AB5240"/>
    </row>
    <row r="5241" spans="28:28" ht="12.75">
      <c r="AB5241"/>
    </row>
    <row r="5242" spans="28:28" ht="12.75">
      <c r="AB5242"/>
    </row>
    <row r="5243" spans="28:28" ht="12.75">
      <c r="AB5243"/>
    </row>
    <row r="5244" spans="28:28" ht="12.75">
      <c r="AB5244"/>
    </row>
    <row r="5245" spans="28:28" ht="12.75">
      <c r="AB5245"/>
    </row>
    <row r="5246" spans="28:28" ht="12.75">
      <c r="AB5246"/>
    </row>
    <row r="5247" spans="28:28" ht="12.75">
      <c r="AB5247"/>
    </row>
    <row r="5248" spans="28:28" ht="12.75">
      <c r="AB5248"/>
    </row>
    <row r="5249" spans="28:28" ht="12.75">
      <c r="AB5249"/>
    </row>
    <row r="5250" spans="28:28" ht="12.75">
      <c r="AB5250"/>
    </row>
    <row r="5251" spans="28:28" ht="12.75">
      <c r="AB5251"/>
    </row>
    <row r="5252" spans="28:28" ht="12.75">
      <c r="AB5252"/>
    </row>
    <row r="5253" spans="28:28" ht="12.75">
      <c r="AB5253"/>
    </row>
    <row r="5254" spans="28:28" ht="12.75">
      <c r="AB5254"/>
    </row>
    <row r="5255" spans="28:28" ht="12.75">
      <c r="AB5255"/>
    </row>
    <row r="5256" spans="28:28" ht="12.75">
      <c r="AB5256"/>
    </row>
    <row r="5257" spans="28:28" ht="12.75">
      <c r="AB5257"/>
    </row>
    <row r="5258" spans="28:28" ht="12.75">
      <c r="AB5258"/>
    </row>
    <row r="5259" spans="28:28" ht="12.75">
      <c r="AB5259"/>
    </row>
    <row r="5260" spans="28:28" ht="12.75">
      <c r="AB5260"/>
    </row>
    <row r="5261" spans="28:28" ht="12.75">
      <c r="AB5261"/>
    </row>
    <row r="5262" spans="28:28" ht="12.75">
      <c r="AB5262"/>
    </row>
    <row r="5263" spans="28:28" ht="12.75">
      <c r="AB5263"/>
    </row>
    <row r="5264" spans="28:28" ht="12.75">
      <c r="AB5264"/>
    </row>
    <row r="5265" spans="28:28" ht="12.75">
      <c r="AB5265"/>
    </row>
    <row r="5266" spans="28:28" ht="12.75">
      <c r="AB5266"/>
    </row>
    <row r="5267" spans="28:28" ht="12.75">
      <c r="AB5267"/>
    </row>
    <row r="5268" spans="28:28" ht="12.75">
      <c r="AB5268"/>
    </row>
    <row r="5269" spans="28:28" ht="12.75">
      <c r="AB5269"/>
    </row>
    <row r="5270" spans="28:28" ht="12.75">
      <c r="AB5270"/>
    </row>
    <row r="5271" spans="28:28" ht="12.75">
      <c r="AB5271"/>
    </row>
    <row r="5272" spans="28:28" ht="12.75">
      <c r="AB5272"/>
    </row>
    <row r="5273" spans="28:28" ht="12.75">
      <c r="AB5273"/>
    </row>
    <row r="5274" spans="28:28" ht="12.75">
      <c r="AB5274"/>
    </row>
    <row r="5275" spans="28:28" ht="12.75">
      <c r="AB5275"/>
    </row>
    <row r="5276" spans="28:28" ht="12.75">
      <c r="AB5276"/>
    </row>
    <row r="5277" spans="28:28" ht="12.75">
      <c r="AB5277"/>
    </row>
    <row r="5278" spans="28:28" ht="12.75">
      <c r="AB5278"/>
    </row>
    <row r="5279" spans="28:28" ht="12.75">
      <c r="AB5279"/>
    </row>
    <row r="5280" spans="28:28" ht="12.75">
      <c r="AB5280"/>
    </row>
    <row r="5281" spans="28:28" ht="12.75">
      <c r="AB5281"/>
    </row>
    <row r="5282" spans="28:28" ht="12.75">
      <c r="AB5282"/>
    </row>
    <row r="5283" spans="28:28" ht="12.75">
      <c r="AB5283"/>
    </row>
    <row r="5284" spans="28:28" ht="12.75">
      <c r="AB5284"/>
    </row>
    <row r="5285" spans="28:28" ht="12.75">
      <c r="AB5285"/>
    </row>
    <row r="5286" spans="28:28" ht="12.75">
      <c r="AB5286"/>
    </row>
    <row r="5287" spans="28:28" ht="12.75">
      <c r="AB5287"/>
    </row>
    <row r="5288" spans="28:28" ht="12.75">
      <c r="AB5288"/>
    </row>
    <row r="5289" spans="28:28" ht="12.75">
      <c r="AB5289"/>
    </row>
    <row r="5290" spans="28:28" ht="12.75">
      <c r="AB5290"/>
    </row>
    <row r="5291" spans="28:28" ht="12.75">
      <c r="AB5291"/>
    </row>
    <row r="5292" spans="28:28" ht="12.75">
      <c r="AB5292"/>
    </row>
    <row r="5293" spans="28:28" ht="12.75">
      <c r="AB5293"/>
    </row>
    <row r="5294" spans="28:28" ht="12.75">
      <c r="AB5294"/>
    </row>
    <row r="5295" spans="28:28" ht="12.75">
      <c r="AB5295"/>
    </row>
    <row r="5296" spans="28:28" ht="12.75">
      <c r="AB5296"/>
    </row>
    <row r="5297" spans="28:28" ht="12.75">
      <c r="AB5297"/>
    </row>
    <row r="5298" spans="28:28" ht="12.75">
      <c r="AB5298"/>
    </row>
    <row r="5299" spans="28:28" ht="12.75">
      <c r="AB5299"/>
    </row>
    <row r="5300" spans="28:28" ht="12.75">
      <c r="AB5300"/>
    </row>
    <row r="5301" spans="28:28" ht="12.75">
      <c r="AB5301"/>
    </row>
    <row r="5302" spans="28:28" ht="12.75">
      <c r="AB5302"/>
    </row>
    <row r="5303" spans="28:28" ht="12.75">
      <c r="AB5303"/>
    </row>
    <row r="5304" spans="28:28" ht="12.75">
      <c r="AB5304"/>
    </row>
    <row r="5305" spans="28:28" ht="12.75">
      <c r="AB5305"/>
    </row>
    <row r="5306" spans="28:28" ht="12.75">
      <c r="AB5306"/>
    </row>
    <row r="5307" spans="28:28" ht="12.75">
      <c r="AB5307"/>
    </row>
    <row r="5308" spans="28:28" ht="12.75">
      <c r="AB5308"/>
    </row>
    <row r="5309" spans="28:28" ht="12.75">
      <c r="AB5309"/>
    </row>
    <row r="5310" spans="28:28" ht="12.75">
      <c r="AB5310"/>
    </row>
    <row r="5311" spans="28:28" ht="12.75">
      <c r="AB5311"/>
    </row>
    <row r="5312" spans="28:28" ht="12.75">
      <c r="AB5312"/>
    </row>
    <row r="5313" spans="28:28" ht="12.75">
      <c r="AB5313"/>
    </row>
    <row r="5314" spans="28:28" ht="12.75">
      <c r="AB5314"/>
    </row>
    <row r="5315" spans="28:28" ht="12.75">
      <c r="AB5315"/>
    </row>
    <row r="5316" spans="28:28" ht="12.75">
      <c r="AB5316"/>
    </row>
    <row r="5317" spans="28:28" ht="12.75">
      <c r="AB5317"/>
    </row>
    <row r="5318" spans="28:28" ht="12.75">
      <c r="AB5318"/>
    </row>
    <row r="5319" spans="28:28" ht="12.75">
      <c r="AB5319"/>
    </row>
    <row r="5320" spans="28:28" ht="12.75">
      <c r="AB5320"/>
    </row>
    <row r="5321" spans="28:28" ht="12.75">
      <c r="AB5321"/>
    </row>
    <row r="5322" spans="28:28" ht="12.75">
      <c r="AB5322"/>
    </row>
    <row r="5323" spans="28:28" ht="12.75">
      <c r="AB5323"/>
    </row>
    <row r="5324" spans="28:28" ht="12.75">
      <c r="AB5324"/>
    </row>
    <row r="5325" spans="28:28" ht="12.75">
      <c r="AB5325"/>
    </row>
    <row r="5326" spans="28:28" ht="12.75">
      <c r="AB5326"/>
    </row>
    <row r="5327" spans="28:28" ht="12.75">
      <c r="AB5327"/>
    </row>
    <row r="5328" spans="28:28" ht="12.75">
      <c r="AB5328"/>
    </row>
    <row r="5329" spans="28:28" ht="12.75">
      <c r="AB5329"/>
    </row>
    <row r="5330" spans="28:28" ht="12.75">
      <c r="AB5330"/>
    </row>
    <row r="5331" spans="28:28" ht="12.75">
      <c r="AB5331"/>
    </row>
    <row r="5332" spans="28:28" ht="12.75">
      <c r="AB5332"/>
    </row>
    <row r="5333" spans="28:28" ht="12.75">
      <c r="AB5333"/>
    </row>
    <row r="5334" spans="28:28" ht="12.75">
      <c r="AB5334"/>
    </row>
    <row r="5335" spans="28:28" ht="12.75">
      <c r="AB5335"/>
    </row>
    <row r="5336" spans="28:28" ht="12.75">
      <c r="AB5336"/>
    </row>
    <row r="5337" spans="28:28" ht="12.75">
      <c r="AB5337"/>
    </row>
    <row r="5338" spans="28:28" ht="12.75">
      <c r="AB5338"/>
    </row>
    <row r="5339" spans="28:28" ht="12.75">
      <c r="AB5339"/>
    </row>
    <row r="5340" spans="28:28" ht="12.75">
      <c r="AB5340"/>
    </row>
    <row r="5341" spans="28:28" ht="12.75">
      <c r="AB5341"/>
    </row>
    <row r="5342" spans="28:28" ht="12.75">
      <c r="AB5342"/>
    </row>
    <row r="5343" spans="28:28" ht="12.75">
      <c r="AB5343"/>
    </row>
    <row r="5344" spans="28:28" ht="12.75">
      <c r="AB5344"/>
    </row>
    <row r="5345" spans="28:28" ht="12.75">
      <c r="AB5345"/>
    </row>
    <row r="5346" spans="28:28" ht="12.75">
      <c r="AB5346"/>
    </row>
    <row r="5347" spans="28:28" ht="12.75">
      <c r="AB5347"/>
    </row>
    <row r="5348" spans="28:28" ht="12.75">
      <c r="AB5348"/>
    </row>
    <row r="5349" spans="28:28" ht="12.75">
      <c r="AB5349"/>
    </row>
    <row r="5350" spans="28:28" ht="12.75">
      <c r="AB5350"/>
    </row>
    <row r="5351" spans="28:28" ht="12.75">
      <c r="AB5351"/>
    </row>
    <row r="5352" spans="28:28" ht="12.75">
      <c r="AB5352"/>
    </row>
    <row r="5353" spans="28:28" ht="12.75">
      <c r="AB5353"/>
    </row>
    <row r="5354" spans="28:28" ht="12.75">
      <c r="AB5354"/>
    </row>
    <row r="5355" spans="28:28" ht="12.75">
      <c r="AB5355"/>
    </row>
    <row r="5356" spans="28:28" ht="12.75">
      <c r="AB5356"/>
    </row>
    <row r="5357" spans="28:28" ht="12.75">
      <c r="AB5357"/>
    </row>
    <row r="5358" spans="28:28" ht="12.75">
      <c r="AB5358"/>
    </row>
    <row r="5359" spans="28:28" ht="12.75">
      <c r="AB5359"/>
    </row>
    <row r="5360" spans="28:28" ht="12.75">
      <c r="AB5360"/>
    </row>
    <row r="5361" spans="28:28" ht="12.75">
      <c r="AB5361"/>
    </row>
    <row r="5362" spans="28:28" ht="12.75">
      <c r="AB5362"/>
    </row>
    <row r="5363" spans="28:28" ht="12.75">
      <c r="AB5363"/>
    </row>
    <row r="5364" spans="28:28" ht="12.75">
      <c r="AB5364"/>
    </row>
    <row r="5365" spans="28:28" ht="12.75">
      <c r="AB5365"/>
    </row>
    <row r="5366" spans="28:28" ht="12.75">
      <c r="AB5366"/>
    </row>
    <row r="5367" spans="28:28" ht="12.75">
      <c r="AB5367"/>
    </row>
    <row r="5368" spans="28:28" ht="12.75">
      <c r="AB5368"/>
    </row>
    <row r="5369" spans="28:28" ht="12.75">
      <c r="AB5369"/>
    </row>
    <row r="5370" spans="28:28" ht="12.75">
      <c r="AB5370"/>
    </row>
    <row r="5371" spans="28:28" ht="12.75">
      <c r="AB5371"/>
    </row>
    <row r="5372" spans="28:28" ht="12.75">
      <c r="AB5372"/>
    </row>
    <row r="5373" spans="28:28" ht="12.75">
      <c r="AB5373"/>
    </row>
    <row r="5374" spans="28:28" ht="12.75">
      <c r="AB5374"/>
    </row>
    <row r="5375" spans="28:28" ht="12.75">
      <c r="AB5375"/>
    </row>
    <row r="5376" spans="28:28" ht="12.75">
      <c r="AB5376"/>
    </row>
    <row r="5377" spans="28:28" ht="12.75">
      <c r="AB5377"/>
    </row>
    <row r="5378" spans="28:28" ht="12.75">
      <c r="AB5378"/>
    </row>
    <row r="5379" spans="28:28" ht="12.75">
      <c r="AB5379"/>
    </row>
    <row r="5380" spans="28:28" ht="12.75">
      <c r="AB5380"/>
    </row>
    <row r="5381" spans="28:28" ht="12.75">
      <c r="AB5381"/>
    </row>
    <row r="5382" spans="28:28" ht="12.75">
      <c r="AB5382"/>
    </row>
    <row r="5383" spans="28:28" ht="12.75">
      <c r="AB5383"/>
    </row>
    <row r="5384" spans="28:28" ht="12.75">
      <c r="AB5384"/>
    </row>
    <row r="5385" spans="28:28" ht="12.75">
      <c r="AB5385"/>
    </row>
    <row r="5386" spans="28:28" ht="12.75">
      <c r="AB5386"/>
    </row>
    <row r="5387" spans="28:28" ht="12.75">
      <c r="AB5387"/>
    </row>
    <row r="5388" spans="28:28" ht="12.75">
      <c r="AB5388"/>
    </row>
    <row r="5389" spans="28:28" ht="12.75">
      <c r="AB5389"/>
    </row>
    <row r="5390" spans="28:28" ht="12.75">
      <c r="AB5390"/>
    </row>
    <row r="5391" spans="28:28" ht="12.75">
      <c r="AB5391"/>
    </row>
    <row r="5392" spans="28:28" ht="12.75">
      <c r="AB5392"/>
    </row>
  </sheetData>
  <printOptions/>
  <pageMargins left="0.7" right="0.7" top="0.75" bottom="0.75" header="0.3" footer="0.3"/>
  <pageSetup horizontalDpi="200" verticalDpi="20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1"/>
  </sheetPr>
  <dimension ref="A1:A1"/>
  <sheetViews>
    <sheetView workbookViewId="0" topLeftCell="A1"/>
  </sheetViews>
  <sheetFormatPr defaultColWidth="10.5" defaultRowHeight="12.75"/>
  <cols>
    <col min="1" max="1" width="52.8333333333333" style="372" customWidth="1"/>
    <col min="2" max="2" width="85.6666666666667" style="372" customWidth="1"/>
    <col min="3" max="3" width="32.1666666666667" style="372" customWidth="1"/>
    <col min="4" max="4" width="16.3333333333333" style="372" customWidth="1"/>
    <col min="5" max="5" width="32" style="372" customWidth="1"/>
    <col min="6" max="6" width="16.3333333333333" style="372" customWidth="1"/>
    <col min="7" max="9" width="17.5" style="372" customWidth="1"/>
    <col min="10" max="10" width="14.8333333333333" style="372" customWidth="1"/>
    <col min="11" max="11" width="35.1666666666667" style="372" customWidth="1"/>
    <col min="12" max="12" width="11.1666666666667" style="372" customWidth="1"/>
    <col min="13" max="13" width="15.1666666666667" style="372" customWidth="1"/>
    <col min="14" max="14" width="21.5" style="372" customWidth="1"/>
    <col min="15" max="15" width="15.1666666666667" style="372" customWidth="1"/>
    <col min="16" max="16" width="28.3333333333333" style="372" customWidth="1"/>
    <col min="17" max="18" width="16.3333333333333" style="372" customWidth="1"/>
    <col min="19" max="19" width="10.6666666666667" style="372" customWidth="1"/>
    <col min="20" max="20" width="11.8333333333333" style="372" customWidth="1"/>
    <col min="21" max="25" width="10.6666666666667" style="372" customWidth="1"/>
    <col min="26" max="26" width="12.1666666666667" style="372" customWidth="1"/>
    <col min="27" max="16384" width="10.6666666666667" style="372" customWidth="1"/>
  </cols>
  <sheetData>
    <row r="1" spans="1:1" ht="12.75" customHeight="1"/>
    <row r="2" spans="1:1" ht="14.25" customHeight="1"/>
    <row r="3" spans="1:1" ht="13.5" customHeight="1"/>
    <row r="4" spans="1:1" ht="12.75" customHeight="1"/>
    <row r="5" spans="1:1" ht="12.75" customHeight="1"/>
    <row r="6" spans="1:1" ht="12.75" customHeight="1"/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spans="1:1" ht="12.75" customHeight="1"/>
    <row r="18" spans="1:1" ht="12.75" customHeight="1"/>
    <row r="19" spans="1:1" ht="12.75" customHeight="1"/>
    <row r="20" spans="1:1" ht="12.75" customHeight="1"/>
    <row r="21" spans="1:1" ht="12.75" customHeight="1"/>
    <row r="22" spans="1:1" ht="12.75" customHeight="1"/>
    <row r="23" spans="1:1" ht="12.75" customHeight="1"/>
    <row r="24" spans="1:1" ht="12.75" customHeight="1"/>
    <row r="25" spans="1:1" ht="12.75" customHeight="1"/>
    <row r="26" spans="1:1" ht="12.75" customHeight="1"/>
    <row r="27" spans="1:1" ht="12.75" customHeight="1"/>
    <row r="28" spans="1:1" ht="12.75" customHeight="1"/>
    <row r="29" spans="1:1" ht="12.75" customHeight="1"/>
    <row r="30" spans="1:1" ht="12.75" customHeight="1"/>
    <row r="31" spans="1:1" ht="12.75" customHeight="1"/>
    <row r="32" spans="1:1" ht="12.75" customHeight="1"/>
    <row r="33" spans="1:1" ht="12.75" customHeight="1"/>
    <row r="34" spans="1:1" ht="12.75" customHeight="1"/>
    <row r="35" spans="1:1" ht="12.75" customHeight="1"/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pans="1:1" ht="12.75" customHeight="1"/>
    <row r="50" spans="1:1" ht="12.75" customHeight="1"/>
    <row r="51" spans="1:1" ht="12.75" customHeight="1"/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spans="1:1" ht="12.75" customHeight="1"/>
    <row r="66" spans="1:1" ht="12.75" customHeight="1"/>
    <row r="67" spans="1:1" ht="12.75" customHeight="1"/>
    <row r="68" spans="1:1" ht="12.75" customHeight="1"/>
    <row r="69" spans="1:1" ht="12.75" customHeight="1"/>
    <row r="70" spans="1:1" ht="12.75" customHeight="1"/>
    <row r="71" spans="1:1" ht="12.75" customHeight="1"/>
    <row r="72" spans="1:1" ht="12.75" customHeight="1"/>
    <row r="73" spans="1:1" ht="12.75" customHeight="1"/>
    <row r="74" spans="1:1" ht="12.75" customHeight="1"/>
    <row r="75" spans="1:1" ht="12.75" customHeight="1"/>
    <row r="76" spans="1:1" ht="12.75" customHeight="1"/>
    <row r="77" spans="1:1" ht="12.75" customHeight="1"/>
    <row r="78" spans="1:1" ht="12.75" customHeight="1"/>
    <row r="79" spans="1:1" ht="12.75" customHeight="1"/>
    <row r="80" spans="1:1" ht="12.75" customHeight="1"/>
    <row r="81" spans="1:1" ht="12.75" customHeight="1"/>
    <row r="82" spans="1:1" ht="12.75" customHeight="1"/>
    <row r="83" spans="1:1" ht="12.75" customHeight="1"/>
    <row r="84" spans="1:1" ht="12.75" customHeight="1"/>
    <row r="85" spans="1:1" ht="12.75" customHeight="1"/>
    <row r="86" spans="1:1" ht="12.75" customHeight="1"/>
    <row r="87" spans="1:1" ht="12.75" customHeight="1"/>
    <row r="88" spans="1:1" ht="12.75" customHeight="1"/>
    <row r="89" spans="1:1" ht="12.75" customHeight="1"/>
    <row r="90" spans="1:1" ht="12.75" customHeight="1"/>
    <row r="91" spans="1:1" ht="12.75" customHeight="1"/>
    <row r="92" spans="1:1" ht="12.75" customHeight="1"/>
    <row r="93" spans="1:1" ht="12.75" customHeight="1"/>
    <row r="94" spans="1:1" ht="12.75" customHeight="1"/>
    <row r="95" spans="1:1" ht="12.75" customHeight="1"/>
    <row r="96" spans="1:1" ht="12.75" customHeight="1"/>
    <row r="97" spans="1:1" ht="12.75" customHeight="1"/>
    <row r="98" spans="1:1" ht="12.75" customHeight="1"/>
    <row r="99" spans="1:1" ht="12.75" customHeight="1"/>
    <row r="100" spans="1:1" ht="12.75" customHeight="1"/>
    <row r="101" spans="1:1" ht="12.75" customHeight="1"/>
    <row r="102" spans="1:1" ht="12.75" customHeight="1"/>
    <row r="103" spans="1:1" ht="12.75" customHeight="1"/>
    <row r="104" spans="1:1" ht="12.75" customHeight="1"/>
    <row r="105" spans="1:1" ht="12.75" customHeight="1"/>
    <row r="106" spans="1:1" ht="12.75" customHeight="1"/>
    <row r="107" spans="1:1" ht="12.75" customHeight="1"/>
    <row r="108" spans="1:1" ht="12.75" customHeight="1"/>
    <row r="109" spans="1:1" ht="12.75" customHeight="1"/>
    <row r="110" spans="1:1" ht="12.75" customHeight="1"/>
    <row r="111" spans="1:1" ht="12.75" customHeight="1"/>
    <row r="112" spans="1:1" ht="12.75" customHeight="1"/>
    <row r="113" spans="1:1" ht="12.75" customHeight="1"/>
    <row r="114" spans="1:1" ht="12.75" customHeight="1"/>
    <row r="115" spans="1:1" ht="12.75" customHeight="1"/>
    <row r="116" spans="1:1" ht="12.75" customHeight="1"/>
    <row r="117" spans="1:1" ht="12.75" customHeight="1"/>
    <row r="118" spans="1:1" ht="12.75" customHeight="1"/>
    <row r="119" spans="1:1" ht="12.75" customHeight="1"/>
    <row r="120" spans="1:1" ht="12.75" customHeight="1"/>
    <row r="121" spans="1:1" ht="12.75" customHeight="1"/>
    <row r="122" spans="1:1" ht="12.75" customHeight="1"/>
    <row r="123" spans="1:1" ht="12.75" customHeight="1"/>
    <row r="124" spans="1:1" ht="12.75" customHeight="1"/>
    <row r="125" spans="1:1" ht="12.75" customHeight="1"/>
    <row r="126" spans="1:1" ht="12.75" customHeight="1"/>
    <row r="127" spans="1:1" ht="12.75" customHeight="1"/>
    <row r="128" spans="1:1" ht="12.75" customHeight="1"/>
    <row r="129" spans="1:1" ht="12.75" customHeight="1"/>
    <row r="130" spans="1:1" ht="12.75" customHeight="1"/>
    <row r="131" spans="1:1" ht="12.75" customHeight="1"/>
    <row r="132" spans="1:1" ht="12.75" customHeight="1"/>
    <row r="133" spans="1:1" ht="12.75" customHeight="1"/>
    <row r="134" spans="1:1" ht="12.75" customHeight="1"/>
    <row r="135" spans="1:1" ht="12.75" customHeight="1"/>
    <row r="136" spans="1:1" ht="12.75" customHeight="1"/>
    <row r="137" spans="1:1" ht="12.75" customHeight="1"/>
    <row r="138" spans="1:1" ht="12.75" customHeight="1"/>
    <row r="139" spans="1:1" ht="12.75" customHeight="1"/>
    <row r="140" spans="1:1" ht="12.75" customHeight="1"/>
    <row r="141" spans="1:1" ht="12.75" customHeight="1"/>
    <row r="142" spans="1:1" ht="12.75" customHeight="1"/>
    <row r="143" spans="1:1" ht="12.75" customHeight="1"/>
    <row r="144" spans="1:1" ht="12.75" customHeight="1"/>
    <row r="145" spans="1:1" ht="12.75" customHeight="1"/>
    <row r="146" spans="1:1" ht="12.75" customHeight="1"/>
    <row r="147" spans="1:1" ht="12.75" customHeight="1"/>
    <row r="148" spans="1:1" ht="12.75" customHeight="1"/>
    <row r="149" spans="1:1" ht="12.75" customHeight="1"/>
    <row r="150" spans="1:1" ht="12.75" customHeight="1"/>
    <row r="151" spans="1:1" ht="12.75" customHeight="1"/>
    <row r="152" spans="1:1" ht="12.75" customHeight="1"/>
    <row r="153" spans="1:1" ht="12.75" customHeight="1"/>
    <row r="154" spans="1:1" ht="12.75" customHeight="1"/>
    <row r="155" spans="1:1" ht="12.75" customHeight="1"/>
    <row r="156" spans="1:1" ht="12.75" customHeight="1"/>
    <row r="157" spans="1:1" ht="12.75" customHeight="1"/>
    <row r="158" spans="1:1" ht="12.75" customHeight="1"/>
    <row r="159" spans="1:1" ht="12.75" customHeight="1"/>
    <row r="160" spans="1:1" ht="12.75" customHeight="1"/>
    <row r="161" spans="1:1" ht="12.75" customHeight="1"/>
    <row r="162" spans="1:1" ht="12.75" customHeight="1"/>
    <row r="163" spans="1:1" ht="12.75" customHeight="1"/>
    <row r="164" spans="1:1" ht="12.75" customHeight="1"/>
    <row r="165" spans="1:1" ht="12.75" customHeight="1"/>
    <row r="166" spans="1:1" ht="12.75" customHeight="1"/>
    <row r="167" spans="1:1" ht="12.75" customHeight="1"/>
    <row r="168" spans="1:1" ht="12.75" customHeight="1"/>
    <row r="169" spans="1:1" ht="12.75" customHeight="1"/>
    <row r="170" spans="1:1" ht="12.75" customHeight="1"/>
    <row r="171" spans="1:1" ht="12.75" customHeight="1"/>
    <row r="172" spans="1:1" ht="12.75" customHeight="1"/>
    <row r="173" spans="1:1" ht="12.75" customHeight="1"/>
    <row r="174" spans="1:1" ht="12.75" customHeight="1"/>
    <row r="175" spans="1:1" ht="12.75" customHeight="1"/>
    <row r="176" spans="1:1" ht="12.75" customHeight="1"/>
    <row r="177" spans="1:1" ht="12.75" customHeight="1"/>
    <row r="178" spans="1:1" ht="12.75" customHeight="1"/>
    <row r="179" spans="1:1" ht="12.75" customHeight="1"/>
    <row r="180" spans="1:1" ht="12.75" customHeight="1"/>
    <row r="181" spans="1:1" ht="12.75" customHeight="1"/>
    <row r="182" spans="1:1" ht="12.75" customHeight="1"/>
    <row r="183" spans="1:1" ht="12.75" customHeight="1"/>
    <row r="184" spans="1:1" ht="12.75" customHeight="1"/>
    <row r="185" spans="1:1" ht="12.75" customHeight="1"/>
    <row r="186" spans="1:1" ht="12.75" customHeight="1"/>
    <row r="187" spans="1:1" ht="12.75" customHeight="1"/>
    <row r="188" spans="1:1" ht="12.75" customHeight="1"/>
    <row r="189" spans="1:1" ht="12.75" customHeight="1"/>
    <row r="190" spans="1:1" ht="12.75" customHeight="1"/>
    <row r="191" spans="1:1" ht="12.75" customHeight="1"/>
    <row r="192" spans="1:1" ht="12.75" customHeight="1"/>
    <row r="193" spans="1:1" ht="12.75" customHeight="1"/>
    <row r="194" spans="1:1" ht="12.75" customHeight="1"/>
    <row r="195" spans="1:1" ht="12.75" customHeight="1"/>
    <row r="196" spans="1:1" ht="12.75" customHeight="1"/>
    <row r="197" spans="1:1" ht="12.75" customHeight="1"/>
    <row r="198" spans="1:1" ht="12.75" customHeight="1"/>
    <row r="199" spans="1:1" ht="12.75" customHeight="1"/>
    <row r="200" spans="1:1" ht="12.75" customHeight="1"/>
    <row r="201" spans="1:1" ht="12.75" customHeight="1"/>
    <row r="202" spans="1:1" ht="12.75" customHeight="1"/>
    <row r="203" spans="1:1" ht="12.75" customHeight="1"/>
    <row r="204" spans="1:1" ht="12.75" customHeight="1"/>
    <row r="205" spans="1:1" ht="12.75" customHeight="1"/>
    <row r="206" spans="1:1" ht="12.75" customHeight="1"/>
    <row r="207" spans="1:1" ht="12.75" customHeight="1"/>
    <row r="208" spans="1:1" ht="12.75" customHeight="1"/>
    <row r="209" spans="1:1" ht="12.75" customHeight="1"/>
    <row r="210" spans="1:1" ht="12.75" customHeight="1"/>
    <row r="211" spans="1:1" ht="12.75" customHeight="1"/>
    <row r="212" spans="1:1" ht="12.75" customHeight="1"/>
    <row r="213" spans="1:1" ht="12.75" customHeight="1"/>
    <row r="214" spans="1:1" ht="12.75" customHeight="1"/>
    <row r="215" spans="1:1" ht="12.75" customHeight="1"/>
    <row r="216" spans="1:1" ht="12.75" customHeight="1"/>
    <row r="217" spans="1:1" ht="12.75" customHeight="1"/>
    <row r="218" spans="1:1" ht="12.75" customHeight="1"/>
    <row r="219" spans="1:1" ht="12.75" customHeight="1"/>
    <row r="220" spans="1:1" ht="12.75" customHeight="1"/>
    <row r="221" spans="1:1" ht="12.75" customHeight="1"/>
    <row r="222" spans="1:1" ht="12.75" customHeight="1"/>
    <row r="223" spans="1:1" ht="12.75" customHeight="1"/>
    <row r="224" spans="1:1" ht="12.75" customHeight="1"/>
    <row r="225" spans="1:1" ht="12.75" customHeight="1"/>
    <row r="226" spans="1:1" ht="12.75" customHeight="1"/>
    <row r="227" spans="1:1" ht="12.75" customHeight="1"/>
    <row r="228" spans="1:1" ht="12.75" customHeight="1"/>
    <row r="229" spans="1:1" ht="12.75" customHeight="1"/>
    <row r="230" spans="1:1" ht="12.75" customHeight="1"/>
    <row r="231" spans="1:1" ht="12.75" customHeight="1"/>
    <row r="232" spans="1:1" ht="12.75" customHeight="1"/>
    <row r="233" spans="1:1" ht="12.75" customHeight="1"/>
    <row r="234" spans="1:1" ht="12.75" customHeight="1"/>
    <row r="235" spans="1:1" ht="12.75" customHeight="1"/>
    <row r="236" spans="1:1" ht="12.75" customHeight="1"/>
    <row r="237" spans="1:1" ht="12.75" customHeight="1"/>
    <row r="238" spans="1:1" ht="12.75" customHeight="1"/>
    <row r="239" spans="1:1" ht="12.75" customHeight="1"/>
    <row r="240" spans="1:1" ht="12.75" customHeight="1"/>
    <row r="241" spans="1:1" ht="12.75" customHeight="1"/>
    <row r="242" spans="1:1" ht="12.75" customHeight="1"/>
    <row r="243" spans="1:1" ht="12.75" customHeight="1"/>
    <row r="244" spans="1:1" ht="12.75" customHeight="1"/>
    <row r="245" spans="1:1" ht="12.75" customHeight="1"/>
    <row r="246" spans="1:1" ht="12.75" customHeight="1"/>
    <row r="247" spans="1:1" ht="12.75" customHeight="1"/>
    <row r="248" spans="1:1" ht="12.75" customHeight="1"/>
    <row r="249" spans="1:1" ht="12.75" customHeight="1"/>
    <row r="250" spans="1:1" ht="12.75" customHeight="1"/>
    <row r="251" spans="1:1" ht="12.75" customHeight="1"/>
    <row r="252" spans="1:1" ht="12.75" customHeight="1"/>
    <row r="253" spans="1:1" ht="12.75" customHeight="1"/>
    <row r="254" spans="1:1" ht="12.75" customHeight="1"/>
    <row r="255" spans="1:1" ht="12.75" customHeight="1"/>
    <row r="256" spans="1:1" ht="12.75" customHeight="1"/>
    <row r="257" spans="1:1" ht="12.75" customHeight="1"/>
    <row r="258" spans="1:1" ht="12.75" customHeight="1"/>
    <row r="259" spans="1:1" ht="12.75" customHeight="1"/>
    <row r="260" spans="1:1" ht="12.75" customHeight="1"/>
    <row r="261" spans="1:1" ht="12.75" customHeight="1"/>
    <row r="262" spans="1:1" ht="12.75" customHeight="1"/>
    <row r="263" spans="1:1" ht="12.75" customHeight="1"/>
    <row r="264" spans="1:1" ht="12.75" customHeight="1"/>
    <row r="265" spans="1:1" ht="12.75" customHeight="1"/>
    <row r="266" spans="1:1" ht="12.75" customHeight="1"/>
    <row r="267" spans="1:1" ht="12.75" customHeight="1"/>
    <row r="268" spans="1:1" ht="12.75" customHeight="1"/>
    <row r="269" spans="1:1" ht="12.75" customHeight="1"/>
    <row r="270" spans="1:1" ht="12.75" customHeight="1"/>
    <row r="271" spans="1:1" ht="12.75" customHeight="1"/>
    <row r="272" spans="1:1" ht="12.75" customHeight="1"/>
    <row r="273" spans="1:1" ht="12.75" customHeight="1"/>
    <row r="274" spans="1:1" ht="12.75" customHeight="1"/>
    <row r="275" spans="1:1" ht="12.75" customHeight="1"/>
    <row r="276" spans="1:1" ht="12.75" customHeight="1"/>
    <row r="277" spans="1:1" ht="12.75" customHeight="1"/>
    <row r="278" spans="1:1" ht="12.75" customHeight="1"/>
    <row r="279" spans="1:1" ht="12.75" customHeight="1"/>
    <row r="280" spans="1:1" ht="12.75" customHeight="1"/>
    <row r="281" spans="1:1" ht="12.75" customHeight="1"/>
    <row r="282" spans="1:1" ht="12.75" customHeight="1"/>
    <row r="283" spans="1:1" ht="12.75" customHeight="1"/>
    <row r="284" spans="1:1" ht="12.75" customHeight="1"/>
    <row r="285" spans="1:1" ht="12.75" customHeight="1"/>
    <row r="286" spans="1:1" ht="12.75" customHeight="1"/>
    <row r="287" spans="1:1" ht="12.75" customHeight="1"/>
    <row r="288" spans="1:1" ht="12.75" customHeight="1"/>
    <row r="289" spans="1:1" ht="12.75" customHeight="1"/>
    <row r="290" spans="1:1" ht="12.75" customHeight="1"/>
    <row r="291" spans="1:1" ht="12.75" customHeight="1"/>
    <row r="292" spans="1:1" ht="12.75" customHeight="1"/>
    <row r="293" spans="1:1" ht="12.75" customHeight="1"/>
    <row r="294" spans="1:1" ht="12.75" customHeight="1"/>
    <row r="295" spans="1:1" ht="12.75" customHeight="1"/>
    <row r="296" spans="1:1" ht="12.75" customHeight="1"/>
    <row r="297" spans="1:1" ht="12.75" customHeight="1"/>
    <row r="298" spans="1:1" ht="12.75" customHeight="1"/>
    <row r="299" spans="1:1" ht="12.75" customHeight="1"/>
    <row r="300" spans="1:1" ht="12.75" customHeight="1"/>
    <row r="301" spans="1:1" ht="12.75" customHeight="1"/>
    <row r="302" spans="1:1" ht="12.75" customHeight="1"/>
    <row r="303" spans="1:1" ht="12.75" customHeight="1"/>
    <row r="304" spans="1:1" ht="12.75" customHeight="1"/>
    <row r="305" spans="1:1" ht="12.75" customHeight="1"/>
    <row r="306" spans="1:1" ht="12.75" customHeight="1"/>
    <row r="307" spans="1:1" ht="12.75" customHeight="1"/>
    <row r="308" spans="1:1" ht="12.75" customHeight="1"/>
    <row r="309" spans="1:1" ht="12.75" customHeight="1"/>
    <row r="310" spans="1:1" ht="12.75" customHeight="1"/>
    <row r="311" spans="1:1" ht="12.75" customHeight="1"/>
    <row r="312" spans="1:1" ht="12.75" customHeight="1"/>
    <row r="313" spans="1:1" ht="12.75" customHeight="1"/>
    <row r="314" spans="1:1" ht="12.75" customHeight="1"/>
    <row r="315" spans="1:1" ht="12.75" customHeight="1"/>
    <row r="316" spans="1:1" ht="12.75" customHeight="1"/>
    <row r="317" spans="1:1" ht="12.75" customHeight="1"/>
    <row r="318" spans="1:1" ht="12.75" customHeight="1"/>
    <row r="319" spans="1:1" ht="12.75" customHeight="1"/>
    <row r="320" spans="1:1" ht="12.75" customHeight="1"/>
    <row r="321" spans="1:1" ht="12.75" customHeight="1"/>
    <row r="322" spans="1:1" ht="12.75" customHeight="1"/>
    <row r="323" spans="1:1" ht="12.75" customHeight="1"/>
    <row r="324" spans="1:1" ht="12.75" customHeight="1"/>
    <row r="325" spans="1:1" ht="12.75" customHeight="1"/>
    <row r="326" spans="1:1" ht="12.75" customHeight="1"/>
    <row r="327" spans="1:1" ht="12.75" customHeight="1"/>
    <row r="328" spans="1:1" ht="12.75" customHeight="1"/>
    <row r="329" spans="1:1" ht="12.75" customHeight="1"/>
    <row r="330" spans="1:1" ht="12.75" customHeight="1"/>
    <row r="331" spans="1:1" ht="12.75" customHeight="1"/>
    <row r="332" spans="1:1" ht="12.75" customHeight="1"/>
    <row r="333" spans="1:1" ht="12.75" customHeight="1"/>
    <row r="334" spans="1:1" ht="12.75" customHeight="1"/>
    <row r="335" spans="1:1" ht="12.75" customHeight="1"/>
    <row r="336" spans="1:1" ht="12.75" customHeight="1"/>
    <row r="337" spans="1:1" ht="12.75" customHeight="1"/>
    <row r="338" spans="1:1" ht="12.75" customHeight="1"/>
    <row r="339" spans="1:1" ht="12.75" customHeight="1"/>
    <row r="340" spans="1:1" ht="12.75" customHeight="1"/>
    <row r="341" spans="1:1" ht="12.75" customHeight="1"/>
    <row r="342" spans="1:1" ht="12.75" customHeight="1"/>
    <row r="343" spans="1:1" ht="12.75" customHeight="1"/>
    <row r="344" spans="1:1" ht="12.75" customHeight="1"/>
    <row r="345" spans="1:1" ht="12.75" customHeight="1"/>
    <row r="346" spans="1:1" ht="12.75" customHeight="1"/>
    <row r="347" spans="1:1" ht="12.75" customHeight="1"/>
    <row r="348" spans="1:1" ht="12.75" customHeight="1"/>
    <row r="349" spans="1:1" ht="12.75" customHeight="1"/>
    <row r="350" spans="1:1" ht="12.75" customHeight="1"/>
    <row r="351" spans="1:1" ht="12.75" customHeight="1"/>
    <row r="352" spans="1:1" ht="12.75" customHeight="1"/>
    <row r="353" spans="1:1" ht="12.75" customHeight="1"/>
    <row r="354" spans="1:1" ht="12.75" customHeight="1"/>
    <row r="355" spans="1:1" ht="12.75" customHeight="1"/>
    <row r="356" spans="1:1" ht="12.75" customHeight="1"/>
    <row r="357" spans="1:1" ht="12.75" customHeight="1"/>
    <row r="358" spans="1:1" ht="12.75" customHeight="1"/>
    <row r="359" spans="1:1" ht="12.75" customHeight="1"/>
    <row r="360" spans="1:1" ht="12.75" customHeight="1"/>
    <row r="361" spans="1:1" ht="12.75" customHeight="1"/>
    <row r="362" spans="1:1" ht="12.75" customHeight="1"/>
    <row r="363" spans="1:1" ht="12.75" customHeight="1"/>
    <row r="364" spans="1:1" ht="12.75" customHeight="1"/>
    <row r="365" spans="1:1" ht="12.75" customHeight="1"/>
    <row r="366" spans="1:1" ht="12.75" customHeight="1"/>
    <row r="367" spans="1:1" ht="12.75" customHeight="1"/>
    <row r="368" spans="1:1" ht="12.75" customHeight="1"/>
    <row r="369" spans="1:1" ht="12.75" customHeight="1"/>
    <row r="370" spans="1:1" ht="12.75" customHeight="1"/>
    <row r="371" spans="1:1" ht="12.75" customHeight="1"/>
    <row r="372" spans="1:1" ht="12.75" customHeight="1"/>
    <row r="373" spans="1:1" ht="12.75" customHeight="1"/>
    <row r="374" spans="1:1" ht="12.75" customHeight="1"/>
    <row r="375" spans="1:1" ht="12.75" customHeight="1"/>
    <row r="376" spans="1:1" ht="12.75" customHeight="1"/>
    <row r="377" spans="1:1" ht="12.75" customHeight="1"/>
    <row r="378" spans="1:1" ht="12.75" customHeight="1"/>
    <row r="379" spans="1:1" ht="12.75" customHeight="1"/>
    <row r="380" spans="1:1" ht="12.75" customHeight="1"/>
    <row r="381" spans="1:1" ht="12.75" customHeight="1"/>
    <row r="382" spans="1:1" ht="12.75" customHeight="1"/>
    <row r="383" spans="1:1" ht="12.75" customHeight="1"/>
    <row r="384" spans="1:1" ht="12.75" customHeight="1"/>
    <row r="385" spans="1:1" ht="12.75" customHeight="1"/>
    <row r="386" spans="1:1" ht="12.75" customHeight="1"/>
    <row r="387" spans="1:1" ht="12.75" customHeight="1"/>
    <row r="388" spans="1:1" ht="12.75" customHeight="1"/>
    <row r="389" spans="1:1" ht="12.75" customHeight="1"/>
    <row r="390" spans="1:1" ht="12.75" customHeight="1"/>
    <row r="391" spans="1:1" ht="12.75" customHeight="1"/>
    <row r="392" spans="1:1" ht="12.75" customHeight="1"/>
    <row r="393" spans="1:1" ht="12.75" customHeight="1"/>
    <row r="394" spans="1:1" ht="12.75" customHeight="1"/>
    <row r="395" spans="1:1" ht="12.75" customHeight="1"/>
    <row r="396" spans="1:1" ht="12.75" customHeight="1"/>
    <row r="397" spans="1:1" ht="12.75" customHeight="1"/>
    <row r="398" spans="1:1" ht="12.75" customHeight="1"/>
    <row r="399" spans="1:1" ht="12.75" customHeight="1"/>
    <row r="400" spans="1:1" ht="12.75" customHeight="1"/>
    <row r="401" spans="1:1" ht="12.75" customHeight="1"/>
    <row r="402" spans="1:1" ht="12.75" customHeight="1"/>
    <row r="403" spans="1:1" ht="12.75" customHeight="1"/>
    <row r="404" spans="1:1" ht="12.75" customHeight="1"/>
    <row r="405" spans="1:1" ht="12.75" customHeight="1"/>
    <row r="406" spans="1:1" ht="12.75" customHeight="1"/>
    <row r="407" spans="1:1" ht="12.75" customHeight="1"/>
    <row r="408" spans="1:1" ht="12.75" customHeight="1"/>
    <row r="409" spans="1:1" ht="12.75" customHeight="1"/>
    <row r="410" spans="1:1" ht="12.75" customHeight="1"/>
    <row r="411" spans="1:1" ht="12.75" customHeight="1"/>
    <row r="412" spans="1:1" ht="12.75" customHeight="1"/>
    <row r="413" spans="1:1" ht="12.75" customHeight="1"/>
    <row r="414" spans="1:1" ht="12.75" customHeight="1"/>
    <row r="415" spans="1:1" ht="12.75" customHeight="1"/>
    <row r="416" spans="1:1" ht="12.75" customHeight="1"/>
    <row r="417" spans="1:1" ht="12.75" customHeight="1"/>
    <row r="418" spans="1:1" ht="12.75" customHeight="1"/>
    <row r="419" spans="1:1" ht="12.75" customHeight="1"/>
    <row r="420" spans="1:1" ht="12.75" customHeight="1"/>
    <row r="421" spans="1:1" ht="12.75" customHeight="1"/>
    <row r="422" spans="1:1" ht="12.75" customHeight="1"/>
    <row r="423" spans="1:1" ht="12.75" customHeight="1"/>
    <row r="424" spans="1:1" ht="12.75" customHeight="1"/>
    <row r="425" spans="1:1" ht="12.75" customHeight="1"/>
    <row r="426" spans="1:1" ht="12.75" customHeight="1"/>
    <row r="427" spans="1:1" ht="12.75" customHeight="1"/>
    <row r="428" spans="1:1" ht="12.75" customHeight="1"/>
    <row r="429" spans="1:1" ht="12.75" customHeight="1"/>
    <row r="430" spans="1:1" ht="12.75" customHeight="1"/>
    <row r="431" spans="1:1" ht="12.75" customHeight="1"/>
    <row r="432" spans="1:1" ht="12.75" customHeight="1"/>
    <row r="433" spans="1:1" ht="12.75" customHeight="1"/>
    <row r="434" spans="1:1" ht="12.75" customHeight="1"/>
    <row r="435" spans="1:1" ht="12.75" customHeight="1"/>
    <row r="436" spans="1:1" ht="12.75" customHeight="1"/>
    <row r="437" spans="1:1" ht="12.75" customHeight="1"/>
    <row r="438" spans="1:1" ht="12.75" customHeight="1"/>
    <row r="439" spans="1:1" ht="12.75" customHeight="1"/>
    <row r="440" spans="1:1" ht="12.75" customHeight="1"/>
    <row r="441" spans="1:1" ht="12.75" customHeight="1"/>
    <row r="442" spans="1:1" ht="12.75" customHeight="1"/>
    <row r="443" spans="1:1" ht="12.75" customHeight="1"/>
    <row r="444" spans="1:1" ht="12.75" customHeight="1"/>
    <row r="445" spans="1:1" ht="12.75" customHeight="1"/>
    <row r="446" spans="1:1" ht="12.75" customHeight="1"/>
    <row r="447" spans="1:1" ht="12.75" customHeight="1"/>
    <row r="448" spans="1:1" ht="12.75" customHeight="1"/>
    <row r="449" spans="1:1" ht="12.75" customHeight="1"/>
    <row r="450" spans="1:1" ht="12.75" customHeight="1"/>
    <row r="451" spans="1:1" ht="12.75" customHeight="1"/>
    <row r="452" spans="1:1" ht="12.75" customHeight="1"/>
    <row r="453" spans="1:1" ht="12.75" customHeight="1"/>
    <row r="454" spans="1:1" ht="12.75" customHeight="1"/>
    <row r="455" spans="1:1" ht="12.75" customHeight="1"/>
    <row r="456" spans="1:1" ht="12.75" customHeight="1"/>
    <row r="457" spans="1:1" ht="12.75" customHeight="1"/>
    <row r="458" spans="1:1" ht="12.75" customHeight="1"/>
    <row r="459" spans="1:1" ht="12.75" customHeight="1"/>
    <row r="460" spans="1:1" ht="12.75" customHeight="1"/>
    <row r="461" spans="1:1" ht="12.75" customHeight="1"/>
    <row r="462" spans="1:1" ht="12.75" customHeight="1"/>
    <row r="463" spans="1:1" ht="12.75" customHeight="1"/>
    <row r="464" spans="1:1" ht="12.75" customHeight="1"/>
    <row r="465" spans="1:1" ht="12.75" customHeight="1"/>
    <row r="466" spans="1:1" ht="12.75" customHeight="1"/>
    <row r="467" spans="1:1" ht="12.75" customHeight="1"/>
    <row r="468" spans="1:1" ht="12.75" customHeight="1"/>
    <row r="469" spans="1:1" ht="12.75" customHeight="1"/>
    <row r="470" spans="1:1" ht="12.75" customHeight="1"/>
    <row r="471" spans="1:1" ht="12.75" customHeight="1"/>
    <row r="472" spans="1:1" ht="12.75" customHeight="1"/>
    <row r="473" spans="1:1" ht="12.75" customHeight="1"/>
    <row r="474" spans="1:1" ht="12.75" customHeight="1"/>
    <row r="475" spans="1:1" ht="12.75" customHeight="1"/>
    <row r="476" spans="1:1" ht="12.75" customHeight="1"/>
    <row r="477" spans="1:1" ht="12.75" customHeight="1"/>
    <row r="478" spans="1:1" ht="12.75" customHeight="1"/>
    <row r="479" spans="1:1" ht="12.75" customHeight="1"/>
    <row r="480" spans="1:1" ht="12.75" customHeight="1"/>
    <row r="481" spans="1:1" ht="12.75" customHeight="1"/>
    <row r="482" spans="1:1" ht="12.75" customHeight="1"/>
    <row r="483" spans="1:1" ht="12.75" customHeight="1"/>
    <row r="484" spans="1:1" ht="12.75" customHeight="1"/>
    <row r="485" spans="1:1" ht="12.75" customHeight="1"/>
    <row r="486" spans="1:1" ht="12.75" customHeight="1"/>
    <row r="487" spans="1:1" ht="12.75" customHeight="1"/>
    <row r="488" spans="1:1" ht="12.75" customHeight="1"/>
    <row r="489" spans="1:1" ht="12.75" customHeight="1"/>
    <row r="490" spans="1:1" ht="12.75" customHeight="1"/>
    <row r="491" spans="1:1" ht="12.75" customHeight="1"/>
    <row r="492" spans="1:1" ht="12.75" customHeight="1"/>
    <row r="493" spans="1:1" ht="12.75" customHeight="1"/>
    <row r="494" spans="1:1" ht="12.75" customHeight="1"/>
    <row r="495" spans="1:1" ht="12.75" customHeight="1"/>
    <row r="496" spans="1:1" ht="12.75" customHeight="1"/>
    <row r="497" spans="1:1" ht="12.75" customHeight="1"/>
    <row r="498" spans="1:1" ht="12.75" customHeight="1"/>
    <row r="499" spans="1:1" ht="12.75" customHeight="1"/>
    <row r="500" spans="1:1" ht="12.75" customHeight="1"/>
    <row r="501" spans="1:1" ht="12.75" customHeight="1"/>
    <row r="502" spans="1:1" ht="12.75" customHeight="1"/>
    <row r="503" spans="1:1" ht="12.75" customHeight="1"/>
    <row r="504" spans="1:1" ht="12.75" customHeight="1"/>
    <row r="505" spans="1:1" ht="12.75" customHeight="1"/>
    <row r="506" spans="1:1" ht="12.75" customHeight="1"/>
    <row r="507" spans="1:1" ht="12.75" customHeight="1"/>
    <row r="508" spans="1:1" ht="12.75" customHeight="1"/>
    <row r="509" spans="1:1" ht="12.75" customHeight="1"/>
    <row r="510" spans="1:1" ht="12.75" customHeight="1"/>
    <row r="511" spans="1:1" ht="12.75" customHeight="1"/>
    <row r="512" spans="1:1" ht="12.75" customHeight="1"/>
    <row r="513" spans="1:1" ht="12.75" customHeight="1"/>
    <row r="514" spans="1:1" ht="12.75" customHeight="1"/>
    <row r="515" spans="1:1" ht="12.75" customHeight="1"/>
    <row r="516" spans="1:1" ht="12.75" customHeight="1"/>
    <row r="517" spans="1:1" ht="12.75" customHeight="1"/>
    <row r="518" spans="1:1" ht="12.75" customHeight="1"/>
    <row r="519" spans="1:1" ht="12.75" customHeight="1"/>
    <row r="520" spans="1:1" ht="12.75" customHeight="1"/>
    <row r="521" spans="1:1" ht="12.75" customHeight="1"/>
    <row r="522" spans="1:1" ht="12.75" customHeight="1"/>
    <row r="523" spans="1:1" ht="12.75" customHeight="1"/>
    <row r="524" spans="1:1" ht="12.75" customHeight="1"/>
    <row r="525" spans="1:1" ht="12.75" customHeight="1"/>
    <row r="526" spans="1:1" ht="12.75" customHeight="1"/>
    <row r="527" spans="1:1" ht="12.75" customHeight="1"/>
    <row r="528" spans="1:1" ht="12.75" customHeight="1"/>
    <row r="529" spans="1:1" ht="12.75" customHeight="1"/>
    <row r="530" spans="1:1" ht="12.75" customHeight="1"/>
    <row r="531" spans="1:1" ht="12.75" customHeight="1"/>
    <row r="532" spans="1:1" ht="12.75" customHeight="1"/>
    <row r="533" spans="1:1" ht="12.75" customHeight="1"/>
    <row r="534" spans="1:1" ht="12.75" customHeight="1"/>
    <row r="535" spans="1:1" ht="12.75" customHeight="1"/>
    <row r="536" spans="1:1" ht="12.75" customHeight="1"/>
    <row r="537" spans="1:1" ht="12.75" customHeight="1"/>
    <row r="538" spans="1:1" ht="12.75" customHeight="1"/>
    <row r="539" spans="1:1" ht="12.75" customHeight="1"/>
    <row r="540" spans="1:1" ht="12.75" customHeight="1"/>
    <row r="541" spans="1:1" ht="12.75" customHeight="1"/>
    <row r="542" spans="1:1" ht="12.75" customHeight="1"/>
    <row r="543" spans="1:1" ht="12.75" customHeight="1"/>
    <row r="544" spans="1:1" ht="12.75" customHeight="1"/>
    <row r="545" spans="1:1" ht="12.75" customHeight="1"/>
    <row r="546" spans="1:1" ht="12.75" customHeight="1"/>
    <row r="547" spans="1:1" ht="12.75" customHeight="1"/>
    <row r="548" spans="1:1" ht="12.75" customHeight="1"/>
    <row r="549" spans="1:1" ht="12.75" customHeight="1"/>
    <row r="550" spans="1:1" ht="12.75" customHeight="1"/>
    <row r="551" spans="1:1" ht="12.75" customHeight="1"/>
    <row r="552" spans="1:1" ht="12.75" customHeight="1"/>
    <row r="553" spans="1:1" ht="12.75" customHeight="1"/>
    <row r="554" spans="1:1" ht="12.75" customHeight="1"/>
    <row r="555" spans="1:1" ht="12.75" customHeight="1"/>
    <row r="556" spans="1:1" ht="12.75" customHeight="1"/>
    <row r="557" spans="1:1" ht="12.75" customHeight="1"/>
    <row r="558" spans="1:1" ht="12.75" customHeight="1"/>
    <row r="559" spans="1:1" ht="12.75" customHeight="1"/>
    <row r="560" spans="1:1" ht="12.75" customHeight="1"/>
    <row r="561" spans="1:1" ht="12.75" customHeight="1"/>
    <row r="562" spans="1:1" ht="12.75" customHeight="1"/>
    <row r="563" spans="1:1" ht="12.75" customHeight="1"/>
    <row r="564" spans="1:1" ht="12.75" customHeight="1"/>
    <row r="565" spans="1:1" ht="12.75" customHeight="1"/>
    <row r="566" spans="1:1" ht="12.75" customHeight="1"/>
    <row r="567" spans="1:1" ht="12.75" customHeight="1"/>
    <row r="568" spans="1:1" ht="12.75" customHeight="1"/>
    <row r="569" spans="1:1" ht="12.75" customHeight="1"/>
    <row r="570" spans="1:1" ht="12.75" customHeight="1"/>
    <row r="571" spans="1:1" ht="12.75" customHeight="1"/>
    <row r="572" spans="1:1" ht="12.75" customHeight="1"/>
    <row r="573" spans="1:1" ht="12.75" customHeight="1"/>
    <row r="574" spans="1:1" ht="12.75" customHeight="1"/>
    <row r="575" spans="1:1" ht="12.75" customHeight="1"/>
    <row r="576" spans="1:1" ht="12.75" customHeight="1"/>
    <row r="577" spans="1:1" ht="12.75" customHeight="1"/>
    <row r="578" spans="1:1" ht="12.75" customHeight="1"/>
    <row r="579" spans="1:1" ht="12.75" customHeight="1"/>
    <row r="580" spans="1:1" ht="12.75" customHeight="1"/>
    <row r="581" spans="1:1" ht="12.75" customHeight="1"/>
    <row r="582" spans="1:1" ht="12.75" customHeight="1"/>
    <row r="583" spans="1:1" ht="12.75" customHeight="1"/>
    <row r="584" spans="1:1" ht="12.75" customHeight="1"/>
    <row r="585" spans="1:1" ht="12.75" customHeight="1"/>
    <row r="586" spans="1:1" ht="12.75" customHeight="1"/>
    <row r="587" spans="1:1" ht="12.75" customHeight="1"/>
    <row r="588" spans="1:1" ht="12.75" customHeight="1"/>
    <row r="589" spans="1:1" ht="12.75" customHeight="1"/>
    <row r="590" spans="1:1" ht="12.75" customHeight="1"/>
    <row r="591" spans="1:1" ht="12.75" customHeight="1"/>
    <row r="592" spans="1:1" ht="12.75" customHeight="1"/>
    <row r="593" spans="1:1" ht="12.75" customHeight="1"/>
    <row r="594" spans="1:1" ht="12.75" customHeight="1"/>
    <row r="595" spans="1:1" ht="12.75" customHeight="1"/>
    <row r="596" spans="1:1" ht="12.75" customHeight="1"/>
    <row r="597" spans="1:1" ht="12.75" customHeight="1"/>
    <row r="598" spans="1:1" ht="12.75" customHeight="1"/>
    <row r="599" spans="1:1" ht="12.75" customHeight="1"/>
    <row r="600" spans="1:1" ht="12.75" customHeight="1"/>
    <row r="601" spans="1:1" ht="12.75" customHeight="1"/>
    <row r="602" spans="1:1" ht="12.75" customHeight="1"/>
    <row r="603" spans="1:1" ht="12.75" customHeight="1"/>
    <row r="604" spans="1:1" ht="12.75" customHeight="1"/>
    <row r="605" spans="1:1" ht="12.75" customHeight="1"/>
    <row r="606" spans="1:1" ht="12.75" customHeight="1"/>
    <row r="607" spans="1:1" ht="12.75" customHeight="1"/>
    <row r="608" spans="1:1" ht="12.75" customHeight="1"/>
    <row r="609" spans="1:1" ht="12.75" customHeight="1"/>
    <row r="610" spans="1:1" ht="12.75" customHeight="1"/>
    <row r="611" spans="1:1" ht="12.75" customHeight="1"/>
    <row r="612" spans="1:1" ht="12.75" customHeight="1"/>
    <row r="613" spans="1:1" ht="12.75" customHeight="1"/>
    <row r="614" spans="1:1" ht="12.75" customHeight="1"/>
    <row r="615" spans="1:1" ht="12.75" customHeight="1"/>
    <row r="616" spans="1:1" ht="12.75" customHeight="1"/>
    <row r="617" spans="1:1" ht="12.75" customHeight="1"/>
    <row r="618" spans="1:1" ht="12.75" customHeight="1"/>
    <row r="619" spans="1:1" ht="12.75" customHeight="1"/>
    <row r="620" spans="1:1" ht="12.75" customHeight="1"/>
    <row r="621" spans="1:1" ht="12.75" customHeight="1"/>
    <row r="622" spans="1:1" ht="12.75" customHeight="1"/>
    <row r="623" spans="1:1" ht="12.75" customHeight="1"/>
    <row r="624" spans="1:1" ht="12.75" customHeight="1"/>
    <row r="625" spans="1:1" ht="12.75" customHeight="1"/>
    <row r="626" spans="1:1" ht="12.75" customHeight="1"/>
    <row r="627" spans="1:1" ht="12.75" customHeight="1"/>
    <row r="628" spans="1:1" ht="12.75" customHeight="1"/>
    <row r="629" spans="1:1" ht="12.75" customHeight="1"/>
    <row r="630" spans="1:1" ht="12.75" customHeight="1"/>
    <row r="631" spans="1:1" ht="12.75" customHeight="1"/>
    <row r="632" spans="1:1" ht="12.75" customHeight="1"/>
    <row r="633" spans="1:1" ht="12.75" customHeight="1"/>
    <row r="634" spans="1:1" ht="12.75" customHeight="1"/>
    <row r="635" spans="1:1" ht="12.75" customHeight="1"/>
    <row r="636" spans="1:1" ht="12.75" customHeight="1"/>
    <row r="637" spans="1:1" ht="12.75" customHeight="1"/>
    <row r="638" spans="1:1" ht="12.75" customHeight="1"/>
    <row r="639" spans="1:1" ht="12.75" customHeight="1"/>
    <row r="640" spans="1:1" ht="12.75" customHeight="1"/>
    <row r="641" spans="1:1" ht="12.75" customHeight="1"/>
    <row r="642" spans="1:1" ht="12.75" customHeight="1"/>
    <row r="643" spans="1:1" ht="12.75" customHeight="1"/>
    <row r="644" spans="1:1" ht="12.75" customHeight="1"/>
    <row r="645" spans="1:1" ht="12.75" customHeight="1"/>
    <row r="646" spans="1:1" ht="12.75" customHeight="1"/>
    <row r="647" spans="1:1" ht="12.75" customHeight="1"/>
    <row r="648" spans="1:1" ht="12.75" customHeight="1"/>
    <row r="649" spans="1:1" ht="12.75" customHeight="1"/>
    <row r="650" spans="1:1" ht="12.75" customHeight="1"/>
    <row r="651" spans="1:1" ht="12.75" customHeight="1"/>
    <row r="652" spans="1:1" ht="12.75" customHeight="1"/>
    <row r="653" spans="1:1" ht="12.75" customHeight="1"/>
    <row r="654" spans="1:1" ht="12.75" customHeight="1"/>
    <row r="655" spans="1:1" ht="12.75" customHeight="1"/>
    <row r="656" spans="1:1" ht="12.75" customHeight="1"/>
    <row r="657" spans="1:1" ht="12.75" customHeight="1"/>
    <row r="658" spans="1:1" ht="12.75" customHeight="1"/>
    <row r="659" spans="1:1" ht="12.75" customHeight="1"/>
    <row r="660" spans="1:1" ht="12.75" customHeight="1"/>
    <row r="661" spans="1:1" ht="12.75" customHeight="1"/>
    <row r="662" spans="1:1" ht="12.75" customHeight="1"/>
    <row r="663" spans="1:1" ht="12.75" customHeight="1"/>
    <row r="664" spans="1:1" ht="12.75" customHeight="1"/>
    <row r="665" spans="1:1" ht="12.75" customHeight="1"/>
    <row r="666" spans="1:1" ht="12.75" customHeight="1"/>
    <row r="667" spans="1:1" ht="12.75" customHeight="1"/>
    <row r="668" spans="1:1" ht="12.75" customHeight="1"/>
    <row r="669" spans="1:1" ht="12.75" customHeight="1"/>
    <row r="670" spans="1:1" ht="12.75" customHeight="1"/>
    <row r="671" spans="1:1" ht="12.75" customHeight="1"/>
    <row r="672" spans="1:1" ht="12.75" customHeight="1"/>
    <row r="673" spans="1:1" ht="12.75" customHeight="1"/>
    <row r="674" spans="1:1" ht="12.75" customHeight="1"/>
    <row r="675" spans="1:1" ht="12.75" customHeight="1"/>
    <row r="676" spans="1:1" ht="12.75" customHeight="1"/>
    <row r="677" spans="1:1" ht="12.75" customHeight="1"/>
    <row r="678" spans="1:1" ht="12.75" customHeight="1"/>
    <row r="679" spans="1:1" ht="12.75" customHeight="1"/>
    <row r="680" spans="1:1" ht="12.75" customHeight="1"/>
    <row r="681" spans="1:1" ht="12.75" customHeight="1"/>
    <row r="682" spans="1:1" ht="12.75" customHeight="1"/>
    <row r="683" spans="1:1" ht="12.75" customHeight="1"/>
    <row r="684" spans="1:1" ht="12.75" customHeight="1"/>
    <row r="685" spans="1:1" ht="12.75" customHeight="1"/>
    <row r="686" spans="1:1" ht="12.75" customHeight="1"/>
    <row r="687" spans="1:1" ht="12.75" customHeight="1"/>
    <row r="688" spans="1:1" ht="12.75" customHeight="1"/>
    <row r="689" spans="1:1" ht="12.75" customHeight="1"/>
    <row r="690" spans="1:1" ht="12.75" customHeight="1"/>
    <row r="691" spans="1:1" ht="12.75" customHeight="1"/>
    <row r="692" spans="1:1" ht="12.75" customHeight="1"/>
    <row r="693" spans="1:1" ht="12.75" customHeight="1"/>
    <row r="694" spans="1:1" ht="12.75" customHeight="1"/>
    <row r="695" spans="1:1" ht="12.75" customHeight="1"/>
    <row r="696" spans="1:1" ht="12.75" customHeight="1"/>
    <row r="697" spans="1:1" ht="12.75" customHeight="1"/>
    <row r="698" spans="1:1" ht="12.75" customHeight="1"/>
    <row r="699" spans="1:1" ht="12.75" customHeight="1"/>
    <row r="700" spans="1:1" ht="12.75" customHeight="1"/>
    <row r="701" spans="1:1" ht="12.75" customHeight="1"/>
    <row r="702" spans="1:1" ht="12.75" customHeight="1"/>
    <row r="703" spans="1:1" ht="12.75" customHeight="1"/>
    <row r="704" spans="1:1" ht="12.75" customHeight="1"/>
    <row r="705" spans="1:1" ht="12.75" customHeight="1"/>
    <row r="706" spans="1:1" ht="12.75" customHeight="1"/>
    <row r="707" spans="1:1" ht="12.75" customHeight="1"/>
    <row r="708" spans="1:1" ht="12.75" customHeight="1"/>
    <row r="709" spans="1:1" ht="12.75" customHeight="1"/>
    <row r="710" spans="1:1" ht="12.75" customHeight="1"/>
    <row r="711" spans="1:1" ht="12.75" customHeight="1"/>
    <row r="712" spans="1:1" ht="12.75" customHeight="1"/>
    <row r="713" spans="1:1" ht="12.75" customHeight="1"/>
    <row r="714" spans="1:1" ht="12.75" customHeight="1"/>
    <row r="715" spans="1:1" ht="12.75" customHeight="1"/>
    <row r="716" spans="1:1" ht="12.75" customHeight="1"/>
    <row r="717" spans="1:1" ht="12.75" customHeight="1"/>
    <row r="718" spans="1:1" ht="12.75" customHeight="1"/>
    <row r="719" spans="1:1" ht="12.75" customHeight="1"/>
    <row r="720" spans="1:1" ht="12.75" customHeight="1"/>
    <row r="721" spans="1:1" ht="12.75" customHeight="1"/>
    <row r="722" spans="1:1" ht="12.75" customHeight="1"/>
    <row r="723" spans="1:1" ht="12.75" customHeight="1"/>
    <row r="724" spans="1:1" ht="12.75" customHeight="1"/>
    <row r="725" spans="1:1" ht="12.75" customHeight="1"/>
    <row r="726" spans="1:1" ht="12.75" customHeight="1"/>
    <row r="727" spans="1:1" ht="12.75" customHeight="1"/>
    <row r="728" spans="1:1" ht="12.75" customHeight="1"/>
    <row r="729" spans="1:1" ht="12.75" customHeight="1"/>
    <row r="730" spans="1:1" ht="12.75" customHeight="1"/>
    <row r="731" spans="1:1" ht="12.75" customHeight="1"/>
    <row r="732" spans="1:1" ht="12.75" customHeight="1"/>
    <row r="733" spans="1:1" ht="12.75" customHeight="1"/>
    <row r="734" spans="1:1" ht="12.75" customHeight="1"/>
    <row r="735" spans="1:1" ht="12.75" customHeight="1"/>
    <row r="736" spans="1:1" ht="12.75" customHeight="1"/>
    <row r="737" spans="1:1" ht="12.75" customHeight="1"/>
    <row r="738" spans="1:1" ht="12.75" customHeight="1"/>
    <row r="739" spans="1:1" ht="12.75" customHeight="1"/>
    <row r="740" spans="1:1" ht="12.75" customHeight="1"/>
    <row r="741" spans="1:1" ht="12.75" customHeight="1"/>
    <row r="742" spans="1:1" ht="12.75" customHeight="1"/>
    <row r="743" spans="1:1" ht="12.75" customHeight="1"/>
    <row r="744" spans="1:1" ht="12.75" customHeight="1"/>
    <row r="745" spans="1:1" ht="12.75" customHeight="1"/>
    <row r="746" spans="1:1" ht="12.75" customHeight="1"/>
    <row r="747" spans="1:1" ht="12.75" customHeight="1"/>
    <row r="748" spans="1:1" ht="12.75" customHeight="1"/>
    <row r="749" spans="1:1" ht="12.75" customHeight="1"/>
    <row r="750" spans="1:1" ht="12.75" customHeight="1"/>
    <row r="751" spans="1:1" ht="12.75" customHeight="1"/>
    <row r="752" spans="1:1" ht="12.75" customHeight="1"/>
    <row r="753" spans="1:1" ht="12.75" customHeight="1"/>
    <row r="754" spans="1:1" ht="12.75" customHeight="1"/>
    <row r="755" spans="1:1" ht="12.75" customHeight="1"/>
    <row r="756" spans="1:1" ht="12.75" customHeight="1"/>
    <row r="757" spans="1:1" ht="12.75" customHeight="1"/>
    <row r="758" spans="1:1" ht="12.75" customHeight="1"/>
    <row r="759" spans="1:1" ht="12.75" customHeight="1"/>
    <row r="760" spans="1:1" ht="12.75" customHeight="1"/>
    <row r="761" spans="1:1" ht="12.75" customHeight="1"/>
    <row r="762" spans="1:1" ht="12.75" customHeight="1"/>
    <row r="763" spans="1:1" ht="12.75" customHeight="1"/>
    <row r="764" spans="1:1" ht="12.75" customHeight="1"/>
    <row r="765" spans="1:1" ht="12.75" customHeight="1"/>
    <row r="766" spans="1:1" ht="12.75" customHeight="1"/>
    <row r="767" spans="1:1" ht="12.75" customHeight="1"/>
    <row r="768" spans="1:1" ht="12.75" customHeight="1"/>
    <row r="769" spans="1:1" ht="12.75" customHeight="1"/>
    <row r="770" spans="1:1" ht="12.75" customHeight="1"/>
    <row r="771" spans="1:1" ht="12.75" customHeight="1"/>
    <row r="772" spans="1:1" ht="12.75" customHeight="1"/>
    <row r="773" spans="1:1" ht="12.75" customHeight="1"/>
    <row r="774" spans="1:1" ht="12.75" customHeight="1"/>
    <row r="775" spans="1:1" ht="12.75" customHeight="1"/>
    <row r="776" spans="1:1" ht="12.75" customHeight="1"/>
    <row r="777" spans="1:1" ht="12.75" customHeight="1"/>
    <row r="778" spans="1:1" ht="12.75" customHeight="1"/>
    <row r="779" spans="1:1" ht="12.75" customHeight="1"/>
    <row r="780" spans="1:1" ht="12.75" customHeight="1"/>
    <row r="781" spans="1:1" ht="12.75" customHeight="1"/>
    <row r="782" spans="1:1" ht="12.75" customHeight="1"/>
    <row r="783" spans="1:1" ht="12.75" customHeight="1"/>
    <row r="784" spans="1:1" ht="12.75" customHeight="1"/>
    <row r="785" spans="1:1" ht="12.75" customHeight="1"/>
    <row r="786" spans="1:1" ht="12.75" customHeight="1"/>
    <row r="787" spans="1:1" ht="12.75" customHeight="1"/>
    <row r="788" spans="1:1" ht="12.75" customHeight="1"/>
    <row r="789" spans="1:1" ht="12.75" customHeight="1"/>
    <row r="790" spans="1:1" ht="12.75" customHeight="1"/>
    <row r="791" spans="1:1" ht="12.75" customHeight="1"/>
    <row r="792" spans="1:1" ht="12.75" customHeight="1"/>
    <row r="793" spans="1:1" ht="12.75" customHeight="1"/>
    <row r="794" spans="1:1" ht="12.75" customHeight="1"/>
    <row r="795" spans="1:1" ht="12.75" customHeight="1"/>
    <row r="796" spans="1:1" ht="12.75" customHeight="1"/>
    <row r="797" spans="1:1" ht="12.75" customHeight="1"/>
    <row r="798" spans="1:1" ht="12.75" customHeight="1"/>
    <row r="799" spans="1:1" ht="12.75" customHeight="1"/>
    <row r="800" spans="1:1" ht="12.75" customHeight="1"/>
    <row r="801" spans="1:1" ht="12.75" customHeight="1"/>
    <row r="802" spans="1:1" ht="12.75" customHeight="1"/>
    <row r="803" spans="1:1" ht="12.75" customHeight="1"/>
    <row r="804" spans="1:1" ht="12.75" customHeight="1"/>
    <row r="805" spans="1:1" ht="12.75" customHeight="1"/>
    <row r="806" spans="1:1" ht="12.75" customHeight="1"/>
    <row r="807" spans="1:1" ht="12.75" customHeight="1"/>
    <row r="808" spans="1:1" ht="12.75" customHeight="1"/>
    <row r="809" spans="1:1" ht="12.75" customHeight="1"/>
    <row r="810" spans="1:1" ht="12.75" customHeight="1"/>
    <row r="811" spans="1:1" ht="12.75" customHeight="1"/>
    <row r="812" spans="1:1" ht="12.75" customHeight="1"/>
    <row r="813" spans="1:1" ht="12.75" customHeight="1"/>
    <row r="814" spans="1:1" ht="12.75" customHeight="1"/>
    <row r="815" spans="1:1" ht="12.75" customHeight="1"/>
    <row r="816" spans="1:1" ht="12.75" customHeight="1"/>
    <row r="817" spans="1:1" ht="12.75" customHeight="1"/>
    <row r="818" spans="1:1" ht="12.75" customHeight="1"/>
    <row r="819" spans="1:1" ht="12.75" customHeight="1"/>
    <row r="820" spans="1:1" ht="12.75" customHeight="1"/>
    <row r="821" spans="1:1" ht="12.75" customHeight="1"/>
    <row r="822" spans="1:1" ht="12.75" customHeight="1"/>
    <row r="823" spans="1:1" ht="12.75" customHeight="1"/>
    <row r="824" spans="1:1" ht="12.75" customHeight="1"/>
    <row r="825" spans="1:1" ht="12.75" customHeight="1"/>
    <row r="826" spans="1:1" ht="12.75" customHeight="1"/>
    <row r="827" spans="1:1" ht="12.75" customHeight="1"/>
    <row r="828" spans="1:1" ht="12.75" customHeight="1"/>
    <row r="829" spans="1:1" ht="12.75" customHeight="1"/>
    <row r="830" spans="1:1" ht="12.75" customHeight="1"/>
    <row r="831" spans="1:1" ht="12.75" customHeight="1"/>
    <row r="832" spans="1:1" ht="12.75" customHeight="1"/>
    <row r="833" spans="1:1" ht="12.75" customHeight="1"/>
    <row r="834" spans="1:1" ht="12.75" customHeight="1"/>
    <row r="835" spans="1:1" ht="12.75" customHeight="1"/>
    <row r="836" spans="1:1" ht="12.75" customHeight="1"/>
    <row r="837" spans="1:1" ht="12.75" customHeight="1"/>
    <row r="838" spans="1:1" ht="12.75" customHeight="1"/>
    <row r="839" spans="1:1" ht="12.75" customHeight="1"/>
    <row r="840" spans="1:1" ht="12.75" customHeight="1"/>
    <row r="841" spans="1:1" ht="12.75" customHeight="1"/>
    <row r="842" spans="1:1" ht="12.75" customHeight="1"/>
    <row r="843" spans="1:1" ht="12.75" customHeight="1"/>
    <row r="844" spans="1:1" ht="12.75" customHeight="1"/>
    <row r="845" spans="1:1" ht="12.75" customHeight="1"/>
    <row r="846" spans="1:1" ht="12.75" customHeight="1"/>
    <row r="847" spans="1:1" ht="12.75" customHeight="1"/>
    <row r="848" spans="1:1" ht="12.75" customHeight="1"/>
    <row r="849" spans="1:1" ht="12.75" customHeight="1"/>
    <row r="850" spans="1:1" ht="12.75" customHeight="1"/>
    <row r="851" spans="1:1" ht="12.75" customHeight="1"/>
    <row r="852" spans="1:1" ht="12.75" customHeight="1"/>
    <row r="853" spans="1:1" ht="12.75" customHeight="1"/>
    <row r="854" spans="1:1" ht="12.75" customHeight="1"/>
    <row r="855" spans="1:1" ht="12.75" customHeight="1"/>
    <row r="856" spans="1:1" ht="12.75" customHeight="1"/>
    <row r="857" spans="1:1" ht="12.75" customHeight="1"/>
    <row r="858" spans="1:1" ht="12.75" customHeight="1"/>
    <row r="859" spans="1:1" ht="12.75" customHeight="1"/>
    <row r="860" spans="1:1" ht="12.75" customHeight="1"/>
    <row r="861" spans="1:1" ht="12.75" customHeight="1"/>
    <row r="862" spans="1:1" ht="12.75" customHeight="1"/>
    <row r="863" spans="1:1" ht="12.75" customHeight="1"/>
    <row r="864" spans="1:1" ht="12.75" customHeight="1"/>
    <row r="865" spans="1:1" ht="12.75" customHeight="1"/>
    <row r="866" spans="1:1" ht="12.75" customHeight="1"/>
    <row r="867" spans="1:1" ht="12.75" customHeight="1"/>
    <row r="868" spans="1:1" ht="12.75" customHeight="1"/>
    <row r="869" spans="1:1" ht="12.75" customHeight="1"/>
    <row r="870" spans="1:1" ht="12.75" customHeight="1"/>
    <row r="871" spans="1:1" ht="12.75" customHeight="1"/>
    <row r="872" spans="1:1" ht="12.75" customHeight="1"/>
    <row r="873" spans="1:1" ht="12.75" customHeight="1"/>
    <row r="874" spans="1:1" ht="12.75" customHeight="1"/>
    <row r="875" spans="1:1" ht="12.75" customHeight="1"/>
    <row r="876" spans="1:1" ht="12.75" customHeight="1"/>
    <row r="877" spans="1:1" ht="12.75" customHeight="1"/>
    <row r="878" spans="1:1" ht="12.75" customHeight="1"/>
    <row r="879" spans="1:1" ht="12.75" customHeight="1"/>
    <row r="880" spans="1:1" ht="12.75" customHeight="1"/>
    <row r="881" spans="1:1" ht="12.75" customHeight="1"/>
    <row r="882" spans="1:1" ht="12.75" customHeight="1"/>
    <row r="883" spans="1:1" ht="12.75" customHeight="1"/>
    <row r="884" spans="1:1" ht="12.75" customHeight="1"/>
    <row r="885" spans="1:1" ht="12.75" customHeight="1"/>
    <row r="886" spans="1:1" ht="12.75" customHeight="1"/>
    <row r="887" spans="1:1" ht="12.75" customHeight="1"/>
    <row r="888" spans="1:1" ht="12.75" customHeight="1"/>
    <row r="889" spans="1:1" ht="12.75" customHeight="1"/>
    <row r="890" spans="1:1" ht="12.75" customHeight="1"/>
    <row r="891" spans="1:1" ht="12.75" customHeight="1"/>
    <row r="892" spans="1:1" ht="12.75" customHeight="1"/>
    <row r="893" spans="1:1" ht="12.75" customHeight="1"/>
    <row r="894" spans="1:1" ht="12.75" customHeight="1"/>
    <row r="895" spans="1:1" ht="12.75" customHeight="1"/>
    <row r="896" spans="1:1" ht="12.75" customHeight="1"/>
    <row r="897" spans="1:1" ht="12.75" customHeight="1"/>
    <row r="898" spans="1:1" ht="12.75" customHeight="1"/>
    <row r="899" spans="1:1" ht="12.75" customHeight="1"/>
    <row r="900" spans="1:1" ht="12.75" customHeight="1"/>
    <row r="901" spans="1:1" ht="12.75" customHeight="1"/>
    <row r="902" spans="1:1" ht="12.75" customHeight="1"/>
    <row r="903" spans="1:1" ht="12.75" customHeight="1"/>
    <row r="904" spans="1:1" ht="12.75" customHeight="1"/>
    <row r="905" spans="1:1" ht="12.75" customHeight="1"/>
    <row r="906" spans="1:1" ht="12.75" customHeight="1"/>
    <row r="907" spans="1:1" ht="12.75" customHeight="1"/>
    <row r="908" spans="1:1" ht="12.75" customHeight="1"/>
    <row r="909" spans="1:1" ht="12.75" customHeight="1"/>
    <row r="910" spans="1:1" ht="12.75" customHeight="1"/>
    <row r="911" spans="1:1" ht="12.75" customHeight="1"/>
    <row r="912" spans="1:1" ht="12.75" customHeight="1"/>
    <row r="913" spans="1:1" ht="12.75" customHeight="1"/>
    <row r="914" spans="1:1" ht="12.75" customHeight="1"/>
    <row r="915" spans="1:1" ht="12.75" customHeight="1"/>
    <row r="916" spans="1:1" ht="12.75" customHeight="1"/>
    <row r="917" spans="1:1" ht="12.75" customHeight="1"/>
    <row r="918" spans="1:1" ht="12.75" customHeight="1"/>
    <row r="919" spans="1:1" ht="12.75" customHeight="1"/>
    <row r="920" spans="1:1" ht="12.75" customHeight="1"/>
    <row r="921" spans="1:1" ht="12.75" customHeight="1"/>
    <row r="922" spans="1:1" ht="12.75" customHeight="1"/>
    <row r="923" spans="1:1" ht="12.75" customHeight="1"/>
    <row r="924" spans="1:1" ht="12.75" customHeight="1"/>
    <row r="925" spans="1:1" ht="12.75" customHeight="1"/>
    <row r="926" spans="1:1" ht="12.75" customHeight="1"/>
    <row r="927" spans="1:1" ht="12.75" customHeight="1"/>
    <row r="928" spans="1:1" ht="12.75" customHeight="1"/>
    <row r="929" spans="1:1" ht="12.75" customHeight="1"/>
    <row r="930" spans="1:1" ht="12.75" customHeight="1"/>
    <row r="931" spans="1:1" ht="12.75" customHeight="1"/>
    <row r="932" spans="1:1" ht="12.75" customHeight="1"/>
    <row r="933" spans="1:1" ht="12.75" customHeight="1"/>
    <row r="934" spans="1:1" ht="12.75" customHeight="1"/>
    <row r="935" spans="1:1" ht="12.75" customHeight="1"/>
    <row r="936" spans="1:1" ht="12.75" customHeight="1"/>
    <row r="937" spans="1:1" ht="12.75" customHeight="1"/>
    <row r="938" spans="1:1" ht="12.75" customHeight="1"/>
    <row r="939" spans="1:1" ht="12.75" customHeight="1"/>
    <row r="940" spans="1:1" ht="12.75" customHeight="1"/>
    <row r="941" spans="1:1" ht="12.75" customHeight="1"/>
    <row r="942" spans="1:1" ht="12.75" customHeight="1"/>
    <row r="943" spans="1:1" ht="12.75" customHeight="1"/>
    <row r="944" spans="1:1" ht="12.75" customHeight="1"/>
    <row r="945" spans="1:1" ht="12.75" customHeight="1"/>
    <row r="946" spans="1:1" ht="12.75" customHeight="1"/>
    <row r="947" spans="1:1" ht="12.75" customHeight="1"/>
    <row r="948" spans="1:1" ht="12.75" customHeight="1"/>
    <row r="949" spans="1:1" ht="12.75" customHeight="1"/>
    <row r="950" spans="1:1" ht="12.75" customHeight="1"/>
    <row r="951" spans="1:1" ht="12.75" customHeight="1"/>
    <row r="952" spans="1:1" ht="12.75" customHeight="1"/>
    <row r="953" spans="1:1" ht="12.75" customHeight="1"/>
    <row r="954" spans="1:1" ht="12.75" customHeight="1"/>
    <row r="955" spans="1:1" ht="12.75" customHeight="1"/>
    <row r="956" spans="1:1" ht="12.75" customHeight="1"/>
    <row r="957" spans="1:1" ht="12.75" customHeight="1"/>
    <row r="958" spans="1:1" ht="12.75" customHeight="1"/>
    <row r="959" spans="1:1" ht="12.75" customHeight="1"/>
    <row r="960" spans="1:1" ht="12.75" customHeight="1"/>
    <row r="961" spans="1:1" ht="12.75" customHeight="1"/>
    <row r="962" spans="1:1" ht="12.75" customHeight="1"/>
    <row r="963" spans="1:1" ht="12.75" customHeight="1"/>
    <row r="964" spans="1:1" ht="12.75" customHeight="1"/>
    <row r="965" spans="1:1" ht="12.75" customHeight="1"/>
    <row r="966" spans="1:1" ht="12.75" customHeight="1"/>
    <row r="967" spans="1:1" ht="12.75" customHeight="1"/>
    <row r="968" spans="1:1" ht="12.75" customHeight="1"/>
    <row r="969" spans="1:1" ht="12.75" customHeight="1"/>
    <row r="970" spans="1:1" ht="12.75" customHeight="1"/>
    <row r="971" spans="1:1" ht="12.75" customHeight="1"/>
    <row r="972" spans="1:1" ht="12.75" customHeight="1"/>
    <row r="973" spans="1:1" ht="12.75" customHeight="1"/>
    <row r="974" spans="1:1" ht="12.75" customHeight="1"/>
    <row r="975" spans="1:1" ht="12.75" customHeight="1"/>
    <row r="976" spans="1:1" ht="12.75" customHeight="1"/>
    <row r="977" spans="1:1" ht="12.75" customHeight="1"/>
    <row r="978" spans="1:1" ht="12.75" customHeight="1"/>
    <row r="979" spans="1:1" ht="12.75" customHeight="1"/>
    <row r="980" spans="1:1" ht="12.75" customHeight="1"/>
    <row r="981" spans="1:1" ht="12.75" customHeight="1"/>
    <row r="982" spans="1:1" ht="12.75" customHeight="1"/>
    <row r="983" spans="1:1" ht="12.75" customHeight="1"/>
    <row r="984" spans="1:1" ht="12.75" customHeight="1"/>
    <row r="985" spans="1:1" ht="12.75" customHeight="1"/>
    <row r="986" spans="1:1" ht="12.75" customHeight="1"/>
    <row r="987" spans="1:1" ht="12.75" customHeight="1"/>
    <row r="988" spans="1:1" ht="12.75" customHeight="1"/>
    <row r="989" spans="1:1" ht="12.75" customHeight="1"/>
    <row r="990" spans="1:1" ht="12.75" customHeight="1"/>
    <row r="991" spans="1:1" ht="12.75" customHeight="1"/>
    <row r="992" spans="1:1" ht="12.75" customHeight="1"/>
    <row r="993" spans="1:1" ht="12.75" customHeight="1"/>
    <row r="994" spans="1:1" ht="12.75" customHeight="1"/>
    <row r="995" spans="1:1" ht="12.75" customHeight="1"/>
    <row r="996" spans="1:1" ht="12.75" customHeight="1"/>
    <row r="997" spans="1:1" ht="12.75" customHeight="1"/>
    <row r="998" spans="1:1" ht="12.75" customHeight="1"/>
    <row r="999" spans="1:1" ht="12.75" customHeight="1"/>
    <row r="1000" spans="1:1" ht="12.75" customHeight="1"/>
    <row r="1001" spans="1:1" ht="12.75" customHeight="1"/>
    <row r="1002" spans="1:1" ht="12.75" customHeight="1"/>
    <row r="1003" spans="1:1" ht="12.75" customHeight="1"/>
    <row r="1004" spans="1:1" ht="12.75" customHeight="1"/>
    <row r="1005" spans="1:1" ht="12.75" customHeight="1"/>
    <row r="1006" spans="1:1" ht="12.75" customHeight="1"/>
    <row r="1007" spans="1:1" ht="12.75" customHeight="1"/>
    <row r="1008" spans="1:1" ht="12.75" customHeight="1"/>
    <row r="1009" spans="1:1" ht="12.75" customHeight="1"/>
    <row r="1010" spans="1:1" ht="12.75" customHeight="1"/>
    <row r="1011" spans="1:1" ht="12.75" customHeight="1"/>
    <row r="1012" spans="1:1" ht="12.75" customHeight="1"/>
    <row r="1013" spans="1:1" ht="12.75" customHeight="1"/>
    <row r="1014" spans="1:1" ht="12.75" customHeight="1"/>
    <row r="1015" spans="1:1" ht="12.75" customHeight="1"/>
    <row r="1016" spans="1:1" ht="12.75" customHeight="1"/>
    <row r="1017" spans="1:1" ht="12.75" customHeight="1"/>
    <row r="1018" spans="1:1" ht="12.75" customHeight="1"/>
    <row r="1019" spans="1:1" ht="12.75" customHeight="1"/>
    <row r="1020" spans="1:1" ht="12.75" customHeight="1"/>
    <row r="1021" spans="1:1" ht="12.75" customHeight="1"/>
    <row r="1022" spans="1:1" ht="12.75" customHeight="1"/>
    <row r="1023" spans="1:1" ht="12.75" customHeight="1"/>
    <row r="1024" spans="1:1" ht="12.75" customHeight="1"/>
    <row r="1025" spans="1:1" ht="12.75" customHeight="1"/>
    <row r="1026" spans="1:1" ht="12.75" customHeight="1"/>
    <row r="1027" spans="1:1" ht="12.75" customHeight="1"/>
    <row r="1028" spans="1:1" ht="12.75" customHeight="1"/>
    <row r="1029" spans="1:1" ht="12.75" customHeight="1"/>
    <row r="1030" spans="1:1" ht="12.75" customHeight="1"/>
    <row r="1031" spans="1:1" ht="12.75" customHeight="1"/>
    <row r="1032" spans="1:1" ht="12.75" customHeight="1"/>
    <row r="1033" spans="1:1" ht="12.75" customHeight="1"/>
    <row r="1034" spans="1:1" ht="12.75" customHeight="1"/>
    <row r="1035" spans="1:1" ht="12.75" customHeight="1"/>
    <row r="1036" spans="1:1" ht="12.75" customHeight="1"/>
    <row r="1037" spans="1:1" ht="12.75" customHeight="1"/>
    <row r="1038" spans="1:1" ht="12.75" customHeight="1"/>
    <row r="1039" spans="1:1" ht="12.75" customHeight="1"/>
    <row r="1040" spans="1:1" ht="12.75" customHeight="1"/>
    <row r="1041" spans="1:1" ht="12.75" customHeight="1"/>
    <row r="1042" spans="1:1" ht="12.75" customHeight="1"/>
    <row r="1043" spans="1:1" ht="12.75" customHeight="1"/>
    <row r="1044" spans="1:1" ht="12.75" customHeight="1"/>
    <row r="1045" spans="1:1" ht="12.75" customHeight="1"/>
    <row r="1046" spans="1:1" ht="12.75" customHeight="1"/>
    <row r="1047" spans="1:1" ht="12.75" customHeight="1"/>
    <row r="1048" spans="1:1" ht="12.75" customHeight="1"/>
    <row r="1049" spans="1:1" ht="12.75" customHeight="1"/>
    <row r="1050" spans="1:1" ht="12.75" customHeight="1"/>
    <row r="1051" spans="1:1" ht="12.75" customHeight="1"/>
    <row r="1052" spans="1:1" ht="12.75" customHeight="1"/>
    <row r="1053" spans="1:1" ht="12.75" customHeight="1"/>
    <row r="1054" spans="1:1" ht="12.75" customHeight="1"/>
    <row r="1055" spans="1:1" ht="12.75" customHeight="1"/>
    <row r="1056" spans="1:1" ht="12.75" customHeight="1"/>
    <row r="1057" spans="1:1" ht="12.75" customHeight="1"/>
    <row r="1058" spans="1:1" ht="12.75" customHeight="1"/>
    <row r="1059" spans="1:1" ht="12.75" customHeight="1"/>
    <row r="1060" spans="1:1" ht="12.75" customHeight="1"/>
    <row r="1061" spans="1:1" ht="12.75" customHeight="1"/>
    <row r="1062" spans="1:1" ht="12.75" customHeight="1"/>
    <row r="1063" spans="1:1" ht="12.75" customHeight="1"/>
    <row r="1064" spans="1:1" ht="12.75" customHeight="1"/>
    <row r="1065" spans="1:1" ht="12.75" customHeight="1"/>
    <row r="1066" spans="1:1" ht="12.75" customHeight="1"/>
    <row r="1067" spans="1:1" ht="12.75" customHeight="1"/>
    <row r="1068" spans="1:1" ht="12.75" customHeight="1"/>
    <row r="1069" spans="1:1" ht="12.75" customHeight="1"/>
    <row r="1070" spans="1:1" ht="12.75" customHeight="1"/>
    <row r="1071" spans="1:1" ht="12.75" customHeight="1"/>
    <row r="1072" spans="1:1" ht="12.75" customHeight="1"/>
    <row r="1073" spans="1:1" ht="12.75" customHeight="1"/>
    <row r="1074" spans="1:1" ht="12.75" customHeight="1"/>
    <row r="1075" spans="1:1" ht="12.75" customHeight="1"/>
    <row r="1076" spans="1:1" ht="12.75" customHeight="1"/>
    <row r="1077" spans="1:1" ht="12.75" customHeight="1"/>
    <row r="1078" spans="1:1" ht="12.75" customHeight="1"/>
    <row r="1079" spans="1:1" ht="12.75" customHeight="1"/>
    <row r="1080" spans="1:1" ht="12.75" customHeight="1"/>
    <row r="1081" spans="1:1" ht="12.75" customHeight="1"/>
    <row r="1082" spans="1:1" ht="12.75" customHeight="1"/>
    <row r="1083" spans="1:1" ht="12.75" customHeight="1"/>
    <row r="1084" spans="1:1" ht="12.75" customHeight="1"/>
    <row r="1085" spans="1:1" ht="12.75" customHeight="1"/>
    <row r="1086" spans="1:1" ht="12.75" customHeight="1"/>
    <row r="1087" spans="1:1" ht="12.75" customHeight="1"/>
    <row r="1088" spans="1:1" ht="12.75" customHeight="1"/>
    <row r="1089" spans="1:1" ht="12.75" customHeight="1"/>
    <row r="1090" spans="1:1" ht="12.75" customHeight="1"/>
    <row r="1091" spans="1:1" ht="12.75" customHeight="1"/>
    <row r="1092" spans="1:1" ht="12.75" customHeight="1"/>
    <row r="1093" spans="1:1" ht="12.75" customHeight="1"/>
    <row r="1094" spans="1:1" ht="12.75" customHeight="1"/>
    <row r="1095" spans="1:1" ht="12.75" customHeight="1"/>
    <row r="1096" spans="1:1" ht="12.75" customHeight="1"/>
    <row r="1097" spans="1:1" ht="12.75" customHeight="1"/>
    <row r="1098" spans="1:1" ht="12.75" customHeight="1"/>
    <row r="1099" spans="1:1" ht="12.75" customHeight="1"/>
    <row r="1100" spans="1:1" ht="12.75" customHeight="1"/>
    <row r="1101" spans="1:1" ht="12.75" customHeight="1"/>
    <row r="1102" spans="1:1" ht="12.75" customHeight="1"/>
    <row r="1103" spans="1:1" ht="12.75" customHeight="1"/>
    <row r="1104" spans="1:1" ht="12.75" customHeight="1"/>
    <row r="1105" spans="1:1" ht="12.75" customHeight="1"/>
    <row r="1106" spans="1:1" ht="12.75" customHeight="1"/>
    <row r="1107" spans="1:1" ht="12.75" customHeight="1"/>
    <row r="1108" spans="1:1" ht="12.75" customHeight="1"/>
    <row r="1109" spans="1:1" ht="12.75" customHeight="1"/>
    <row r="1110" spans="1:1" ht="12.75" customHeight="1"/>
    <row r="1111" spans="1:1" ht="12.75" customHeight="1"/>
    <row r="1112" spans="1:1" ht="12.75" customHeight="1"/>
    <row r="1113" spans="1:1" ht="12.75" customHeight="1"/>
    <row r="1114" spans="1:1" ht="12.75" customHeight="1"/>
    <row r="1115" spans="1:1" ht="12.75" customHeight="1"/>
    <row r="1116" spans="1:1" ht="12.75" customHeight="1"/>
    <row r="1117" spans="1:1" ht="12.75" customHeight="1"/>
    <row r="1118" spans="1:1" ht="12.75" customHeight="1"/>
    <row r="1119" spans="1:1" ht="12.75" customHeight="1"/>
    <row r="1120" spans="1:1" ht="12.75" customHeight="1"/>
    <row r="1121" spans="1:1" ht="12.75" customHeight="1"/>
    <row r="1122" spans="1:1" ht="12.75" customHeight="1"/>
    <row r="1123" spans="1:1" ht="12.75" customHeight="1"/>
    <row r="1124" spans="1:1" ht="12.75" customHeight="1"/>
    <row r="1125" spans="1:1" ht="12.75" customHeight="1"/>
    <row r="1126" spans="1:1" ht="12.75" customHeight="1"/>
    <row r="1127" spans="1:1" ht="12.75" customHeight="1"/>
    <row r="1128" spans="1:1" ht="12.75" customHeight="1"/>
    <row r="1129" spans="1:1" ht="12.75" customHeight="1"/>
    <row r="1130" spans="1:1" ht="12.75" customHeight="1"/>
    <row r="1131" spans="1:1" ht="12.75" customHeight="1"/>
    <row r="1132" spans="1:1" ht="12.75" customHeight="1"/>
    <row r="1133" spans="1:1" ht="12.75" customHeight="1"/>
    <row r="1134" spans="1:1" ht="12.75" customHeight="1"/>
    <row r="1135" spans="1:1" ht="12.75" customHeight="1"/>
    <row r="1136" spans="1:1" ht="12.75" customHeight="1"/>
    <row r="1137" spans="1:1" ht="12.75" customHeight="1"/>
    <row r="1138" spans="1:1" ht="12.75" customHeight="1"/>
    <row r="1139" spans="1:1" ht="12.75" customHeight="1"/>
    <row r="1140" spans="1:1" ht="12.75" customHeight="1"/>
    <row r="1141" spans="1:1" ht="12.75" customHeight="1"/>
    <row r="1142" spans="1:1" ht="12.75" customHeight="1"/>
    <row r="1143" spans="1:1" ht="12.75" customHeight="1"/>
    <row r="1144" spans="1:1" ht="12.75" customHeight="1"/>
    <row r="1145" spans="1:1" ht="12.75" customHeight="1"/>
    <row r="1146" spans="1:1" ht="12.75" customHeight="1"/>
    <row r="1147" spans="1:1" ht="12.75" customHeight="1"/>
    <row r="1148" spans="1:1" ht="12.75" customHeight="1"/>
    <row r="1149" spans="1:1" ht="12.75" customHeight="1"/>
    <row r="1150" spans="1:1" ht="12.75" customHeight="1"/>
    <row r="1151" spans="1:1" ht="12.75" customHeight="1"/>
    <row r="1152" spans="1:1" ht="12.75" customHeight="1"/>
    <row r="1153" spans="1:1" ht="12.75" customHeight="1"/>
    <row r="1154" spans="1:1" ht="12.75" customHeight="1"/>
    <row r="1155" spans="1:1" ht="12.75" customHeight="1"/>
    <row r="1156" spans="1:1" ht="12.75" customHeight="1"/>
    <row r="1157" spans="1:1" ht="12.75" customHeight="1"/>
    <row r="1158" spans="1:1" ht="12.75" customHeight="1"/>
    <row r="1159" spans="1:1" ht="12.75" customHeight="1"/>
    <row r="1160" spans="1:1" ht="12.75" customHeight="1"/>
    <row r="1161" spans="1:1" ht="12.75" customHeight="1"/>
    <row r="1162" spans="1:1" ht="12.75" customHeight="1"/>
    <row r="1163" spans="1:1" ht="12.75" customHeight="1"/>
    <row r="1164" spans="1:1" ht="12.75" customHeight="1"/>
    <row r="1165" spans="1:1" ht="12.75" customHeight="1"/>
    <row r="1166" spans="1:1" ht="12.75" customHeight="1"/>
    <row r="1167" spans="1:1" ht="12.75" customHeight="1"/>
    <row r="1168" spans="1:1" ht="12.75" customHeight="1"/>
    <row r="1169" spans="1:1" ht="12.75" customHeight="1"/>
    <row r="1170" spans="1:1" ht="12.75" customHeight="1"/>
    <row r="1171" spans="1:1" ht="12.75" customHeight="1"/>
    <row r="1172" spans="1:1" ht="12.75" customHeight="1"/>
    <row r="1173" spans="1:1" ht="12.75" customHeight="1"/>
    <row r="1174" spans="1:1" ht="12.75" customHeight="1"/>
    <row r="1175" spans="1:1" ht="12.75" customHeight="1"/>
    <row r="1176" spans="1:1" ht="12.75" customHeight="1"/>
    <row r="1177" spans="1:1" ht="12.75" customHeight="1"/>
    <row r="1178" spans="1:1" ht="12.75" customHeight="1"/>
    <row r="1179" spans="1:1" ht="12.75" customHeight="1"/>
    <row r="1180" spans="1:1" ht="12.75" customHeight="1"/>
    <row r="1181" spans="1:1" ht="12.75" customHeight="1"/>
    <row r="1182" spans="1:1" ht="12.75" customHeight="1"/>
    <row r="1183" spans="1:1" ht="12.75" customHeight="1"/>
    <row r="1184" spans="1:1" ht="12.75" customHeight="1"/>
    <row r="1185" spans="1:1" ht="12.75" customHeight="1"/>
    <row r="1186" spans="1:1" ht="12.75" customHeight="1"/>
    <row r="1187" spans="1:1" ht="12.75" customHeight="1"/>
    <row r="1188" spans="1:1" ht="12.75" customHeight="1"/>
    <row r="1189" spans="1:1" ht="12.75" customHeight="1"/>
    <row r="1190" spans="1:1" ht="12.75" customHeight="1"/>
    <row r="1191" spans="1:1" ht="12.75" customHeight="1"/>
    <row r="1192" spans="1:1" ht="12.75" customHeight="1"/>
    <row r="1193" spans="1:1" ht="12.75" customHeight="1"/>
    <row r="1194" spans="1:1" ht="12.75" customHeight="1"/>
    <row r="1195" spans="1:1" ht="12.75" customHeight="1"/>
    <row r="1196" spans="1:1" ht="12.75" customHeight="1"/>
    <row r="1197" spans="1:1" ht="12.75" customHeight="1"/>
    <row r="1198" spans="1:1" ht="12.75" customHeight="1"/>
    <row r="1199" spans="1:1" ht="12.75" customHeight="1"/>
    <row r="1200" spans="1:1" ht="12.75" customHeight="1"/>
    <row r="1201" spans="1:1" ht="12.75" customHeight="1"/>
    <row r="1202" spans="1:1" ht="12.75" customHeight="1"/>
    <row r="1203" spans="1:1" ht="12.75" customHeight="1"/>
    <row r="1204" spans="1:1" ht="12.75" customHeight="1"/>
    <row r="1205" spans="1:1" ht="12.75" customHeight="1"/>
    <row r="1206" spans="1:1" ht="12.75" customHeight="1"/>
    <row r="1207" spans="1:1" ht="12.75" customHeight="1"/>
    <row r="1208" spans="1:1" ht="12.75" customHeight="1"/>
    <row r="1209" spans="1:1" ht="12.75" customHeight="1"/>
    <row r="1210" spans="1:1" ht="12.75" customHeight="1"/>
    <row r="1211" spans="1:1" ht="12.75" customHeight="1"/>
    <row r="1212" spans="1:1" ht="12.75" customHeight="1"/>
    <row r="1213" spans="1:1" ht="12.75" customHeight="1"/>
    <row r="1214" spans="1:1" ht="12.75" customHeight="1"/>
    <row r="1215" spans="1:1" ht="12.75" customHeight="1"/>
    <row r="1216" spans="1:1" ht="12.75" customHeight="1"/>
    <row r="1217" spans="1:1" ht="12.75" customHeight="1"/>
    <row r="1218" spans="1:1" ht="12.75" customHeight="1"/>
    <row r="1219" spans="1:1" ht="12.75" customHeight="1"/>
    <row r="1220" spans="1:1" ht="12.75" customHeight="1"/>
    <row r="1221" spans="1:1" ht="12.75" customHeight="1"/>
    <row r="1222" spans="1:1" ht="12.75" customHeight="1"/>
    <row r="1223" spans="1:1" ht="12.75" customHeight="1"/>
    <row r="1224" spans="1:1" ht="12.75" customHeight="1"/>
    <row r="1225" spans="1:1" ht="12.75" customHeight="1"/>
    <row r="1226" spans="1:1" ht="12.75" customHeight="1"/>
    <row r="1227" spans="1:1" ht="12.75" customHeight="1"/>
    <row r="1228" spans="1:1" ht="12.75" customHeight="1"/>
    <row r="1229" spans="1:1" ht="12.75" customHeight="1"/>
    <row r="1230" spans="1:1" ht="12.75" customHeight="1"/>
    <row r="1231" spans="1:1" ht="12.75" customHeight="1"/>
    <row r="1232" spans="1:1" ht="12.75" customHeight="1"/>
    <row r="1233" spans="1:1" ht="12.75" customHeight="1"/>
    <row r="1234" spans="1:1" ht="12.75" customHeight="1"/>
    <row r="1235" spans="1:1" ht="12.75" customHeight="1"/>
    <row r="1236" spans="1:1" ht="12.75" customHeight="1"/>
    <row r="1237" spans="1:1" ht="12.75" customHeight="1"/>
    <row r="1238" spans="1:1" ht="12.75" customHeight="1"/>
    <row r="1239" spans="1:1" ht="12.75" customHeight="1"/>
    <row r="1240" spans="1:1" ht="12.75" customHeight="1"/>
    <row r="1241" spans="1:1" ht="12.75" customHeight="1"/>
    <row r="1242" spans="1:1" ht="12.75" customHeight="1"/>
    <row r="1243" spans="1:1" ht="12.75" customHeight="1"/>
    <row r="1244" spans="1:1" ht="12.75" customHeight="1"/>
    <row r="1245" spans="1:1" ht="12.75" customHeight="1"/>
    <row r="1246" spans="1:1" ht="12.75" customHeight="1"/>
    <row r="1247" spans="1:1" ht="12.75" customHeight="1"/>
    <row r="1248" spans="1:1" ht="12.75" customHeight="1"/>
    <row r="1249" spans="1:1" ht="12.75" customHeight="1"/>
    <row r="1250" spans="1:1" ht="12.75" customHeight="1"/>
    <row r="1251" spans="1:1" ht="12.75" customHeight="1"/>
    <row r="1252" spans="1:1" ht="12.75" customHeight="1"/>
    <row r="1253" spans="1:1" ht="12.75" customHeight="1"/>
    <row r="1254" spans="1:1" ht="12.75" customHeight="1"/>
    <row r="1255" spans="1:1" ht="12.75" customHeight="1"/>
    <row r="1256" spans="1:1" ht="12.75" customHeight="1"/>
    <row r="1257" spans="1:1" ht="12.75" customHeight="1"/>
    <row r="1258" spans="1:1" ht="12.75" customHeight="1"/>
    <row r="1259" spans="1:1" ht="12.75" customHeight="1"/>
    <row r="1260" spans="1:1" ht="12.75" customHeight="1"/>
    <row r="1261" spans="1:1" ht="12.75" customHeight="1"/>
    <row r="1262" spans="1:1" ht="12.75" customHeight="1"/>
    <row r="1263" spans="1:1" ht="12.75" customHeight="1"/>
    <row r="1264" spans="1:1" ht="12.75" customHeight="1"/>
    <row r="1265" spans="1:1" ht="12.75" customHeight="1"/>
    <row r="1266" spans="1:1" ht="12.75" customHeight="1"/>
    <row r="1267" spans="1:1" ht="12.75" customHeight="1"/>
    <row r="1268" spans="1:1" ht="12.75" customHeight="1"/>
    <row r="1269" spans="1:1" ht="12.75" customHeight="1"/>
    <row r="1270" spans="1:1" ht="12.75" customHeight="1"/>
    <row r="1271" spans="1:1" ht="12.75" customHeight="1"/>
    <row r="1272" spans="1:1" ht="12.75" customHeight="1"/>
    <row r="1273" spans="1:1" ht="12.75" customHeight="1"/>
    <row r="1274" spans="1:1" ht="12.75" customHeight="1"/>
    <row r="1275" spans="1:1" ht="12.75" customHeight="1"/>
    <row r="1276" spans="1:1" ht="12.75" customHeight="1"/>
    <row r="1277" spans="1:1" ht="12.75" customHeight="1"/>
    <row r="1278" spans="1:1" ht="12.75" customHeight="1"/>
    <row r="1279" spans="1:1" ht="12.75" customHeight="1"/>
    <row r="1280" spans="1:1" ht="12.75" customHeight="1"/>
    <row r="1281" spans="1:1" ht="12.75" customHeight="1"/>
    <row r="1282" spans="1:1" ht="12.75" customHeight="1"/>
    <row r="1283" spans="1:1" ht="12.75" customHeight="1"/>
    <row r="1284" spans="1:1" ht="12.75" customHeight="1"/>
    <row r="1285" spans="1:1" ht="12.75" customHeight="1"/>
    <row r="1286" spans="1:1" ht="12.75" customHeight="1"/>
    <row r="1287" spans="1:1" ht="12.75" customHeight="1"/>
    <row r="1288" spans="1:1" ht="12.75" customHeight="1"/>
    <row r="1289" spans="1:1" ht="12.75" customHeight="1"/>
    <row r="1290" spans="1:1" ht="12.75" customHeight="1"/>
    <row r="1291" spans="1:1" ht="12.75" customHeight="1"/>
    <row r="1292" spans="1:1" ht="12.75" customHeight="1"/>
    <row r="1293" spans="1:1" ht="12.75" customHeight="1"/>
    <row r="1294" spans="1:1" ht="12.75" customHeight="1"/>
    <row r="1295" spans="1:1" ht="12.75" customHeight="1"/>
    <row r="1296" spans="1:1" ht="12.75" customHeight="1"/>
    <row r="1297" spans="1:1" ht="12.75" customHeight="1"/>
    <row r="1298" spans="1:1" ht="12.75" customHeight="1"/>
    <row r="1299" spans="1:1" ht="12.75" customHeight="1"/>
    <row r="1300" spans="1:1" ht="12.75" customHeight="1"/>
    <row r="1301" spans="1:1" ht="12.75" customHeight="1"/>
    <row r="1302" spans="1:1" ht="12.75" customHeight="1"/>
    <row r="1303" spans="1:1" ht="12.75" customHeight="1"/>
    <row r="1304" spans="1:1" ht="12.75" customHeight="1"/>
    <row r="1305" spans="1:1" ht="12.75" customHeight="1"/>
    <row r="1306" spans="1:1" ht="12.75" customHeight="1"/>
    <row r="1307" spans="1:1" ht="12.75" customHeight="1"/>
    <row r="1308" spans="1:1" ht="12.75" customHeight="1"/>
    <row r="1309" spans="1:1" ht="12.75" customHeight="1"/>
    <row r="1310" spans="1:1" ht="12.75" customHeight="1"/>
    <row r="1311" spans="1:1" ht="12.75" customHeight="1"/>
    <row r="1312" spans="1:1" ht="12.75" customHeight="1"/>
    <row r="1313" spans="1:1" ht="12.75" customHeight="1"/>
    <row r="1314" spans="1:1" ht="12.75" customHeight="1"/>
    <row r="1315" spans="1:1" ht="12.75" customHeight="1"/>
    <row r="1316" spans="1:1" ht="12.75" customHeight="1"/>
    <row r="1317" spans="1:1" ht="12.75" customHeight="1"/>
    <row r="1318" spans="1:1" ht="12.75" customHeight="1"/>
    <row r="1319" spans="1:1" ht="12.75" customHeight="1"/>
    <row r="1320" spans="1:1" ht="12.75" customHeight="1"/>
    <row r="1321" spans="1:1" ht="12.75" customHeight="1"/>
    <row r="1322" spans="1:1" ht="12.75" customHeight="1"/>
    <row r="1323" spans="1:1" ht="12.75" customHeight="1"/>
    <row r="1324" spans="1:1" ht="12.75" customHeight="1"/>
    <row r="1325" spans="1:1" ht="12.75" customHeight="1"/>
    <row r="1326" spans="1:1" ht="12.75" customHeight="1"/>
    <row r="1327" spans="1:1" ht="12.75" customHeight="1"/>
    <row r="1328" spans="1:1" ht="12.75" customHeight="1"/>
    <row r="1329" spans="1:1" ht="12.75" customHeight="1"/>
    <row r="1330" spans="1:1" ht="12.75" customHeight="1"/>
    <row r="1331" spans="1:1" ht="12.75" customHeight="1"/>
    <row r="1332" spans="1:1" ht="12.75" customHeight="1"/>
    <row r="1333" spans="1:1" ht="12.75" customHeight="1"/>
    <row r="1334" spans="1:1" ht="12.75" customHeight="1"/>
    <row r="1335" spans="1:1" ht="12.75" customHeight="1"/>
    <row r="1336" spans="1:1" ht="12.75" customHeight="1"/>
    <row r="1337" spans="1:1" ht="12.75" customHeight="1"/>
    <row r="1338" spans="1:1" ht="12.75" customHeight="1"/>
    <row r="1339" spans="1:1" ht="12.75" customHeight="1"/>
    <row r="1340" spans="1:1" ht="12.75" customHeight="1"/>
    <row r="1341" spans="1:1" ht="12.75" customHeight="1"/>
    <row r="1342" spans="1:1" ht="12.75" customHeight="1"/>
    <row r="1343" spans="1:1" ht="12.75" customHeight="1"/>
    <row r="1344" spans="1:1" ht="12.75" customHeight="1"/>
    <row r="1345" spans="1:1" ht="12.75" customHeight="1"/>
    <row r="1346" spans="1:1" ht="12.75" customHeight="1"/>
    <row r="1347" spans="1:1" ht="12.75" customHeight="1"/>
    <row r="1348" spans="1:1" ht="12.75" customHeight="1"/>
    <row r="1349" spans="1:1" ht="12.75" customHeight="1"/>
    <row r="1350" spans="1:1" ht="12.75" customHeight="1"/>
    <row r="1351" spans="1:1" ht="12.75" customHeight="1"/>
    <row r="1352" spans="1:1" ht="12.75" customHeight="1"/>
    <row r="1353" spans="1:1" ht="12.75" customHeight="1"/>
    <row r="1354" spans="1:1" ht="12.75" customHeight="1"/>
    <row r="1355" spans="1:1" ht="12.75" customHeight="1"/>
    <row r="1356" spans="1:1" ht="12.75" customHeight="1"/>
    <row r="1357" spans="1:1" ht="12.75" customHeight="1"/>
    <row r="1358" spans="1:1" ht="12.75" customHeight="1"/>
    <row r="1359" spans="1:1" ht="12.75" customHeight="1"/>
    <row r="1360" spans="1:1" ht="12.75" customHeight="1"/>
    <row r="1361" spans="1:1" ht="12.75" customHeight="1"/>
    <row r="1362" spans="1:1" ht="12.75" customHeight="1"/>
    <row r="1363" spans="1:1" ht="12.75" customHeight="1"/>
    <row r="1364" spans="1:1" ht="12.75" customHeight="1"/>
    <row r="1365" spans="1:1" ht="12.75" customHeight="1"/>
    <row r="1366" spans="1:1" ht="12.75" customHeight="1"/>
    <row r="1367" spans="1:1" ht="12.75" customHeight="1"/>
    <row r="1368" spans="1:1" ht="12.75" customHeight="1"/>
    <row r="1369" spans="1:1" ht="12.75" customHeight="1"/>
    <row r="1370" spans="1:1" ht="12.75" customHeight="1"/>
    <row r="1371" spans="1:1" ht="12.75" customHeight="1"/>
    <row r="1372" spans="1:1" ht="12.75" customHeight="1"/>
    <row r="1373" spans="1:1" ht="12.75" customHeight="1"/>
    <row r="1374" spans="1:1" ht="12.75" customHeight="1"/>
    <row r="1375" spans="1:1" ht="12.75" customHeight="1"/>
    <row r="1376" spans="1:1" ht="12.75" customHeight="1"/>
    <row r="1377" spans="1:1" ht="12.75" customHeight="1"/>
    <row r="1378" spans="1:1" ht="12.75" customHeight="1"/>
    <row r="1379" spans="1:1" ht="12.75" customHeight="1"/>
    <row r="1380" spans="1:1" ht="12.75" customHeight="1"/>
    <row r="1381" spans="1:1" ht="12.75" customHeight="1"/>
    <row r="1382" spans="1:1" ht="12.75" customHeight="1"/>
    <row r="1383" spans="1:1" ht="12.75" customHeight="1"/>
    <row r="1384" spans="1:1" ht="12.75" customHeight="1"/>
    <row r="1385" spans="1:1" ht="12.75" customHeight="1"/>
    <row r="1386" spans="1:1" ht="12.75" customHeight="1"/>
    <row r="1387" spans="1:1" ht="12.75" customHeight="1"/>
    <row r="1388" spans="1:1" ht="12.75" customHeight="1"/>
    <row r="1389" spans="1:1" ht="12.75" customHeight="1"/>
    <row r="1390" spans="1:1" ht="12.75" customHeight="1"/>
    <row r="1391" spans="1:1" ht="12.75" customHeight="1"/>
    <row r="1392" spans="1:1" ht="12.75" customHeight="1"/>
    <row r="1393" spans="1:1" ht="12.75" customHeight="1"/>
    <row r="1394" spans="1:1" ht="12.75" customHeight="1"/>
    <row r="1395" spans="1:1" ht="12.75" customHeight="1"/>
    <row r="1396" spans="1:1" ht="12.75" customHeight="1"/>
    <row r="1397" spans="1:1" ht="12.75" customHeight="1"/>
    <row r="1398" spans="1:1" ht="12.75" customHeight="1"/>
    <row r="1399" spans="1:1" ht="12.75" customHeight="1"/>
    <row r="1400" spans="1:1" ht="12.75" customHeight="1"/>
    <row r="1401" spans="1:1" ht="12.75" customHeight="1"/>
    <row r="1402" spans="1:1" ht="12.75" customHeight="1"/>
    <row r="1403" spans="1:1" ht="12.75" customHeight="1"/>
    <row r="1404" spans="1:1" ht="12.75" customHeight="1"/>
    <row r="1405" spans="1:1" ht="12.75" customHeight="1"/>
    <row r="1406" spans="1:1" ht="12.75" customHeight="1"/>
    <row r="1407" spans="1:1" ht="12.75" customHeight="1"/>
    <row r="1408" spans="1:1" ht="12.75" customHeight="1"/>
    <row r="1409" spans="1:1" ht="12.75" customHeight="1"/>
    <row r="1410" spans="1:1" ht="12.75" customHeight="1"/>
    <row r="1411" spans="1:1" ht="12.75" customHeight="1"/>
    <row r="1412" spans="1:1" ht="12.75" customHeight="1"/>
    <row r="1413" spans="1:1" ht="12.75" customHeight="1"/>
    <row r="1414" spans="1:1" ht="12.75" customHeight="1"/>
    <row r="1415" spans="1:1" ht="12.75" customHeight="1"/>
    <row r="1416" spans="1:1" ht="12.75" customHeight="1"/>
    <row r="1417" spans="1:1" ht="12.75" customHeight="1"/>
    <row r="1418" spans="1:1" ht="12.75" customHeight="1"/>
    <row r="1419" spans="1:1" ht="12.75" customHeight="1"/>
    <row r="1420" spans="1:1" ht="12.75" customHeight="1"/>
    <row r="1421" spans="1:1" ht="12.75" customHeight="1"/>
    <row r="1422" spans="1:1" ht="12.75" customHeight="1"/>
    <row r="1423" spans="1:1" ht="12.75" customHeight="1"/>
    <row r="1424" spans="1:1" ht="12.75" customHeight="1"/>
    <row r="1425" spans="1:1" ht="12.75" customHeight="1"/>
    <row r="1426" spans="1:1" ht="12.75" customHeight="1"/>
    <row r="1427" spans="1:1" ht="12.75" customHeight="1"/>
    <row r="1428" spans="1:1" ht="12.75" customHeight="1"/>
    <row r="1429" spans="1:1" ht="12.75" customHeight="1"/>
    <row r="1430" spans="1:1" ht="12.75" customHeight="1"/>
    <row r="1431" spans="1:1" ht="12.75" customHeight="1"/>
    <row r="1432" spans="1:1" ht="12.75" customHeight="1"/>
    <row r="1433" spans="1:1" ht="12.75" customHeight="1"/>
    <row r="1434" spans="1:1" ht="12.75" customHeight="1"/>
    <row r="1435" spans="1:1" ht="12.75" customHeight="1"/>
    <row r="1436" spans="1:1" ht="12.75" customHeight="1"/>
    <row r="1437" spans="1:1" ht="12.75" customHeight="1"/>
    <row r="1438" spans="1:1" ht="12.75" customHeight="1"/>
    <row r="1439" spans="1:1" ht="12.75" customHeight="1"/>
    <row r="1440" spans="1:1" ht="12.75" customHeight="1"/>
    <row r="1441" spans="1:1" ht="12.75" customHeight="1"/>
    <row r="1442" spans="1:1" ht="12.75" customHeight="1"/>
    <row r="1443" spans="1:1" ht="12.75" customHeight="1"/>
    <row r="1444" spans="1:1" ht="12.75" customHeight="1"/>
    <row r="1445" spans="1:1" ht="12.75" customHeight="1"/>
    <row r="1446" spans="1:1" ht="12.75" customHeight="1"/>
    <row r="1447" spans="1:1" ht="12.75" customHeight="1"/>
    <row r="1448" spans="1:1" ht="12.75" customHeight="1"/>
    <row r="1449" spans="1:1" ht="12.75" customHeight="1"/>
    <row r="1450" spans="1:1" ht="12.75" customHeight="1"/>
    <row r="1451" spans="1:1" ht="12.75" customHeight="1"/>
    <row r="1452" spans="1:1" ht="12.75" customHeight="1"/>
    <row r="1453" spans="1:1" ht="12.75" customHeight="1"/>
    <row r="1454" spans="1:1" ht="12.75" customHeight="1"/>
    <row r="1455" spans="1:1" ht="12.75" customHeight="1"/>
    <row r="1456" spans="1:1" ht="12.75" customHeight="1"/>
    <row r="1457" spans="1:1" ht="12.75" customHeight="1"/>
    <row r="1458" spans="1:1" ht="12.75" customHeight="1"/>
    <row r="1459" spans="1:1" ht="12.75" customHeight="1"/>
    <row r="1460" spans="1:1" ht="12.75" customHeight="1"/>
    <row r="1461" spans="1:1" ht="12.75" customHeight="1"/>
    <row r="1462" spans="1:1" ht="12.75" customHeight="1"/>
    <row r="1463" spans="1:1" ht="12.75" customHeight="1"/>
    <row r="1464" spans="1:1" ht="12.75" customHeight="1"/>
    <row r="1465" spans="1:1" ht="12.75" customHeight="1"/>
    <row r="1466" spans="1:1" ht="12.75" customHeight="1"/>
    <row r="1467" spans="1:1" ht="12.75" customHeight="1"/>
    <row r="1468" spans="1:1" ht="12.75" customHeight="1"/>
    <row r="1469" spans="1:1" ht="12.75" customHeight="1"/>
    <row r="1470" spans="1:1" ht="12.75" customHeight="1"/>
    <row r="1471" spans="1:1" ht="12.75" customHeight="1"/>
    <row r="1472" spans="1:1" ht="12.75" customHeight="1"/>
    <row r="1473" spans="1:1" ht="12.75" customHeight="1"/>
    <row r="1474" spans="1:1" ht="12.75" customHeight="1"/>
    <row r="1475" spans="1:1" ht="12.75" customHeight="1"/>
    <row r="1476" spans="1:1" ht="12.75" customHeight="1"/>
    <row r="1477" spans="1:1" ht="12.75" customHeight="1"/>
    <row r="1478" spans="1:1" ht="12.75" customHeight="1"/>
    <row r="1479" spans="1:1" ht="12.75" customHeight="1"/>
    <row r="1480" spans="1:1" ht="12.75" customHeight="1"/>
    <row r="1481" spans="1:1" ht="12.75" customHeight="1"/>
    <row r="1482" spans="1:1" ht="12.75" customHeight="1"/>
    <row r="1483" spans="1:1" ht="12.75" customHeight="1"/>
    <row r="1484" spans="1:1" ht="12.75" customHeight="1"/>
    <row r="1485" spans="1:1" ht="12.75" customHeight="1"/>
    <row r="1486" spans="1:1" ht="12.75" customHeight="1"/>
    <row r="1487" spans="1:1" ht="12.75" customHeight="1"/>
    <row r="1488" spans="1:1" ht="12.75" customHeight="1"/>
    <row r="1489" spans="1:1" ht="12.75" customHeight="1"/>
    <row r="1490" spans="1:1" ht="12.75" customHeight="1"/>
    <row r="1491" spans="1:1" ht="12.75" customHeight="1"/>
    <row r="1492" spans="1:1" ht="12.75" customHeight="1"/>
    <row r="1493" spans="1:1" ht="12.75" customHeight="1"/>
    <row r="1494" spans="1:1" ht="12.75" customHeight="1"/>
    <row r="1495" spans="1:1" ht="12.75" customHeight="1"/>
    <row r="1496" spans="1:1" ht="12.75" customHeight="1"/>
    <row r="1497" spans="1:1" ht="12.75" customHeight="1"/>
    <row r="1498" spans="1:1" ht="12.75" customHeight="1"/>
    <row r="1499" spans="1:1" ht="12.75" customHeight="1"/>
    <row r="1500" spans="1:1" ht="12.75" customHeight="1"/>
    <row r="1501" spans="1:1" ht="12.75" customHeight="1"/>
    <row r="1502" spans="1:1" ht="12.75" customHeight="1"/>
    <row r="1503" spans="1:1" ht="12.75" customHeight="1"/>
    <row r="1504" spans="1:1" ht="12.75" customHeight="1"/>
    <row r="1505" spans="1:1" ht="12.75" customHeight="1"/>
    <row r="1506" spans="1:1" ht="12.75" customHeight="1"/>
    <row r="1507" spans="1:1" ht="12.75" customHeight="1"/>
    <row r="1508" spans="1:1" ht="12.75" customHeight="1"/>
    <row r="1509" spans="1:1" ht="12.75" customHeight="1"/>
    <row r="1510" spans="1:1" ht="12.75" customHeight="1"/>
    <row r="1511" spans="1:1" ht="12.75" customHeight="1"/>
    <row r="1512" spans="1:1" ht="12.75" customHeight="1"/>
    <row r="1513" spans="1:1" ht="12.75" customHeight="1"/>
    <row r="1514" spans="1:1" ht="12.75" customHeight="1"/>
    <row r="1515" spans="1:1" ht="12.75" customHeight="1"/>
    <row r="1516" spans="1:1" ht="12.75" customHeight="1"/>
    <row r="1517" spans="1:1" ht="12.75" customHeight="1"/>
    <row r="1518" spans="1:1" ht="12.75" customHeight="1"/>
    <row r="1519" spans="1:1" ht="12.75" customHeight="1"/>
    <row r="1520" spans="1:1" ht="12.75" customHeight="1"/>
    <row r="1521" spans="1:1" ht="12.75" customHeight="1"/>
    <row r="1522" spans="1:1" ht="12.75" customHeight="1"/>
    <row r="1523" spans="1:1" ht="12.75" customHeight="1"/>
    <row r="1524" spans="1:1" ht="12.75" customHeight="1"/>
    <row r="1525" spans="1:1" ht="12.75" customHeight="1"/>
    <row r="1526" spans="1:1" ht="12.75" customHeight="1"/>
    <row r="1527" spans="1:1" ht="12.75" customHeight="1"/>
    <row r="1528" spans="1:1" ht="12.75" customHeight="1"/>
    <row r="1529" spans="1:1" ht="12.75" customHeight="1"/>
    <row r="1530" spans="1:1" ht="12.75" customHeight="1"/>
    <row r="1531" spans="1:1" ht="12.75" customHeight="1"/>
    <row r="1532" spans="1:1" ht="12.75" customHeight="1"/>
    <row r="1533" spans="1:1" ht="12.75" customHeight="1"/>
    <row r="1534" spans="1:1" ht="12.75" customHeight="1"/>
    <row r="1535" spans="1:1" ht="12.75" customHeight="1"/>
    <row r="1536" spans="1:1" ht="12.75" customHeight="1"/>
    <row r="1537" spans="1:1" ht="12.75" customHeight="1"/>
    <row r="1538" spans="1:1" ht="12.75" customHeight="1"/>
    <row r="1539" spans="1:1" ht="12.75" customHeight="1"/>
    <row r="1540" spans="1:1" ht="12.75" customHeight="1"/>
    <row r="1541" spans="1:1" ht="12.75" customHeight="1"/>
    <row r="1542" spans="1:1" ht="12.75" customHeight="1"/>
    <row r="1543" spans="1:1" ht="12.75" customHeight="1"/>
    <row r="1544" spans="1:1" ht="12.75" customHeight="1"/>
    <row r="1545" spans="1:1" ht="12.75" customHeight="1"/>
    <row r="1546" spans="1:1" ht="12.75" customHeight="1"/>
    <row r="1547" spans="1:1" ht="12.75" customHeight="1"/>
    <row r="1548" spans="1:1" ht="12.75" customHeight="1"/>
    <row r="1549" spans="1:1" ht="12.75" customHeight="1"/>
    <row r="1550" spans="1:1" ht="12.75" customHeight="1"/>
    <row r="1551" spans="1:1" ht="12.75" customHeight="1"/>
    <row r="1552" spans="1:1" ht="12.75" customHeight="1"/>
    <row r="1553" spans="1:1" ht="12.75" customHeight="1"/>
    <row r="1554" spans="1:1" ht="12.75" customHeight="1"/>
    <row r="1555" spans="1:1" ht="12.75" customHeight="1"/>
    <row r="1556" spans="1:1" ht="12.75" customHeight="1"/>
    <row r="1557" spans="1:1" ht="12.75" customHeight="1"/>
    <row r="1558" spans="1:1" ht="12.75" customHeight="1"/>
    <row r="1559" spans="1:1" ht="12.75" customHeight="1"/>
    <row r="1560" spans="1:1" ht="12.75" customHeight="1"/>
    <row r="1561" spans="1:1" ht="12.75" customHeight="1"/>
    <row r="1562" spans="1:1" ht="12.75" customHeight="1"/>
    <row r="1563" spans="1:1" ht="12.75" customHeight="1"/>
    <row r="1564" spans="1:1" ht="12.75" customHeight="1"/>
    <row r="1565" spans="1:1" ht="12.75" customHeight="1"/>
    <row r="1566" spans="1:1" ht="12.75" customHeight="1"/>
    <row r="1567" spans="1:1" ht="12.75" customHeight="1"/>
    <row r="1568" spans="1:1" ht="12.75" customHeight="1"/>
    <row r="1569" spans="1:1" ht="12.75" customHeight="1"/>
    <row r="1570" spans="1:1" ht="12.75" customHeight="1"/>
    <row r="1571" spans="1:1" ht="12.75" customHeight="1"/>
    <row r="1572" spans="1:1" ht="12.75" customHeight="1"/>
    <row r="1573" spans="1:1" ht="12.75" customHeight="1"/>
    <row r="1574" spans="1:1" ht="12.75" customHeight="1"/>
    <row r="1575" spans="1:1" ht="12.75" customHeight="1"/>
    <row r="1576" spans="1:1" ht="12.75" customHeight="1"/>
    <row r="1577" spans="1:1" ht="12.75" customHeight="1"/>
    <row r="1578" spans="1:1" ht="12.75" customHeight="1"/>
    <row r="1579" spans="1:1" ht="12.75" customHeight="1"/>
    <row r="1580" spans="1:1" ht="12.75" customHeight="1"/>
    <row r="1581" spans="1:1" ht="12.75" customHeight="1"/>
    <row r="1582" spans="1:1" ht="12.75" customHeight="1"/>
    <row r="1583" spans="1:1" ht="12.75" customHeight="1"/>
    <row r="1584" spans="1:1" ht="12.75" customHeight="1"/>
    <row r="1585" spans="1:1" ht="12.75" customHeight="1"/>
    <row r="1586" spans="1:1" ht="12.75" customHeight="1"/>
    <row r="1587" spans="1:1" ht="12.75" customHeight="1"/>
    <row r="1588" spans="1:1" ht="12.75" customHeight="1"/>
    <row r="1589" spans="1:1" ht="12.75" customHeight="1"/>
    <row r="1590" spans="1:1" ht="12.75" customHeight="1"/>
    <row r="1591" spans="1:1" ht="12.75" customHeight="1"/>
    <row r="1592" spans="1:1" ht="12.75" customHeight="1"/>
    <row r="1593" spans="1:1" ht="12.75" customHeight="1"/>
    <row r="1594" spans="1:1" ht="12.75" customHeight="1"/>
    <row r="1595" spans="1:1" ht="12.75" customHeight="1"/>
    <row r="1596" spans="1:1" ht="12.75" customHeight="1"/>
    <row r="1597" spans="1:1" ht="12.75" customHeight="1"/>
    <row r="1598" spans="1:1" ht="12.75" customHeight="1"/>
    <row r="1599" spans="1:1" ht="12.75" customHeight="1"/>
    <row r="1600" spans="1:1" ht="12.75" customHeight="1"/>
    <row r="1601" spans="1:1" ht="12.75" customHeight="1"/>
    <row r="1602" spans="1:1" ht="12.75" customHeight="1"/>
    <row r="1603" spans="1:1" ht="12.75" customHeight="1"/>
    <row r="1604" spans="1:1" ht="12.75" customHeight="1"/>
    <row r="1605" spans="1:1" ht="12.75" customHeight="1"/>
    <row r="1606" spans="1:1" ht="12.75" customHeight="1"/>
    <row r="1607" spans="1:1" ht="12.75" customHeight="1"/>
    <row r="1608" spans="1:1" ht="12.75" customHeight="1"/>
    <row r="1609" spans="1:1" ht="12.75" customHeight="1"/>
    <row r="1610" spans="1:1" ht="12.75" customHeight="1"/>
    <row r="1611" spans="1:1" ht="12.75" customHeight="1"/>
    <row r="1612" spans="1:1" ht="12.75" customHeight="1"/>
    <row r="1613" spans="1:1" ht="12.75" customHeight="1"/>
    <row r="1614" spans="1:1" ht="12.75" customHeight="1"/>
    <row r="1615" spans="1:1" ht="12.75" customHeight="1"/>
    <row r="1616" spans="1:1" ht="12.75" customHeight="1"/>
    <row r="1617" spans="1:1" ht="12.75" customHeight="1"/>
    <row r="1618" spans="1:1" ht="12.75" customHeight="1"/>
    <row r="1619" spans="1:1" ht="12.75" customHeight="1"/>
    <row r="1620" spans="1:1" ht="12.75" customHeight="1"/>
    <row r="1621" spans="1:1" ht="12.75" customHeight="1"/>
    <row r="1622" spans="1:1" ht="12.75" customHeight="1"/>
    <row r="1623" spans="1:1" ht="12.75" customHeight="1"/>
    <row r="1624" spans="1:1" ht="12.75" customHeight="1"/>
    <row r="1625" spans="1:1" ht="12.75" customHeight="1"/>
    <row r="1626" spans="1:1" ht="12.75" customHeight="1"/>
    <row r="1627" spans="1:1" ht="12.75" customHeight="1"/>
    <row r="1628" spans="1:1" ht="12.75" customHeight="1"/>
    <row r="1629" spans="1:1" ht="12.75" customHeight="1"/>
    <row r="1630" spans="1:1" ht="12.75" customHeight="1"/>
    <row r="1631" spans="1:1" ht="12.75" customHeight="1"/>
    <row r="1632" spans="1:1" ht="12.75" customHeight="1"/>
    <row r="1633" spans="1:1" ht="12.75" customHeight="1"/>
    <row r="1634" spans="1:1" ht="12.75" customHeight="1"/>
    <row r="1635" spans="1:1" ht="12.75" customHeight="1"/>
    <row r="1636" spans="1:1" ht="12.75" customHeight="1"/>
    <row r="1637" spans="1:1" ht="12.75" customHeight="1"/>
    <row r="1638" spans="1:1" ht="12.75" customHeight="1"/>
    <row r="1639" spans="1:1" ht="12.75" customHeight="1"/>
    <row r="1640" spans="1:1" ht="12.75" customHeight="1"/>
    <row r="1641" spans="1:1" ht="12.75" customHeight="1"/>
    <row r="1642" spans="1:1" ht="12.75" customHeight="1"/>
    <row r="1643" spans="1:1" ht="12.75" customHeight="1"/>
    <row r="1644" spans="1:1" ht="12.75" customHeight="1"/>
    <row r="1645" spans="1:1" ht="12.75" customHeight="1"/>
    <row r="1646" spans="1:1" ht="12.75" customHeight="1"/>
    <row r="1647" spans="1:1" ht="12.75" customHeight="1"/>
    <row r="1648" spans="1:1" ht="12.75" customHeight="1"/>
    <row r="1649" spans="1:1" ht="12.75" customHeight="1"/>
    <row r="1650" spans="1:1" ht="12.75" customHeight="1"/>
    <row r="1651" spans="1:1" ht="12.75" customHeight="1"/>
    <row r="1652" spans="1:1" ht="12.75" customHeight="1"/>
    <row r="1653" spans="1:1" ht="12.75" customHeight="1"/>
    <row r="1654" spans="1:1" ht="12.75" customHeight="1"/>
    <row r="1655" spans="1:1" ht="12.75" customHeight="1"/>
    <row r="1656" spans="1:1" ht="12.75" customHeight="1"/>
    <row r="1657" spans="1:1" ht="12.75" customHeight="1"/>
    <row r="1658" spans="1:1" ht="12.75" customHeight="1"/>
    <row r="1659" spans="1:1" ht="12.75" customHeight="1"/>
    <row r="1660" spans="1:1" ht="12.75" customHeight="1"/>
    <row r="1661" spans="1:1" ht="12.75" customHeight="1"/>
    <row r="1662" spans="1:1" ht="12.75" customHeight="1"/>
    <row r="1663" spans="1:1" ht="12.75" customHeight="1"/>
    <row r="1664" spans="1:1" ht="12.75" customHeight="1"/>
    <row r="1665" spans="1:1" ht="12.75" customHeight="1"/>
    <row r="1666" spans="1:1" ht="12.75" customHeight="1"/>
    <row r="1667" spans="1:1" ht="12.75" customHeight="1"/>
    <row r="1668" spans="1:1" ht="12.75" customHeight="1"/>
    <row r="1669" spans="1:1" ht="12.75" customHeight="1"/>
    <row r="1670" spans="1:1" ht="12.75" customHeight="1"/>
    <row r="1671" spans="1:1" ht="12.75" customHeight="1"/>
    <row r="1672" spans="1:1" ht="12.75" customHeight="1"/>
    <row r="1673" spans="1:1" ht="12.75" customHeight="1"/>
    <row r="1674" spans="1:1" ht="12.75" customHeight="1"/>
    <row r="1675" spans="1:1" ht="12.75" customHeight="1"/>
    <row r="1676" spans="1:1" ht="12.75" customHeight="1"/>
    <row r="1677" spans="1:1" ht="12.75" customHeight="1"/>
    <row r="1678" spans="1:1" ht="12.75" customHeight="1"/>
    <row r="1679" spans="1:1" ht="12.75" customHeight="1"/>
    <row r="1680" spans="1:1" ht="12.75" customHeight="1"/>
    <row r="1681" spans="1:1" ht="12.75" customHeight="1"/>
    <row r="1682" spans="1:1" ht="12.75" customHeight="1"/>
    <row r="1683" spans="1:1" ht="12.75" customHeight="1"/>
    <row r="1684" spans="1:1" ht="12.75" customHeight="1"/>
    <row r="1685" spans="1:1" ht="12.75" customHeight="1"/>
    <row r="1686" spans="1:1" ht="12.75" customHeight="1"/>
    <row r="1687" spans="1:1" ht="12.75" customHeight="1"/>
    <row r="1688" spans="1:1" ht="12.75" customHeight="1"/>
    <row r="1689" spans="1:1" ht="12.75" customHeight="1"/>
    <row r="1690" spans="1:1" ht="12.75" customHeight="1"/>
    <row r="1691" spans="1:1" ht="12.75" customHeight="1"/>
    <row r="1692" spans="1:1" ht="12.75" customHeight="1"/>
    <row r="1693" spans="1:1" ht="12.75" customHeight="1"/>
    <row r="1694" spans="1:1" ht="12.75" customHeight="1"/>
    <row r="1695" spans="1:1" ht="12.75" customHeight="1"/>
    <row r="1696" spans="1:1" ht="12.75" customHeight="1"/>
    <row r="1697" spans="1:1" ht="12.75" customHeight="1"/>
    <row r="1698" spans="1:1" ht="12.75" customHeight="1"/>
    <row r="1699" spans="1:1" ht="12.75" customHeight="1"/>
    <row r="1700" spans="1:1" ht="12.75" customHeight="1"/>
    <row r="1701" spans="1:1" ht="12.75" customHeight="1"/>
    <row r="1702" spans="1:1" ht="12.75" customHeight="1"/>
    <row r="1703" spans="1:1" ht="12.75" customHeight="1"/>
    <row r="1704" spans="1:1" ht="12.75" customHeight="1"/>
    <row r="1705" spans="1:1" ht="12.75" customHeight="1"/>
    <row r="1706" spans="1:1" ht="12.75" customHeight="1"/>
    <row r="1707" spans="1:1" ht="12.75" customHeight="1"/>
    <row r="1708" spans="1:1" ht="12.75" customHeight="1"/>
    <row r="1709" spans="1:1" ht="12.75" customHeight="1"/>
    <row r="1710" spans="1:1" ht="12.75" customHeight="1"/>
    <row r="1711" spans="1:1" ht="12.75" customHeight="1"/>
    <row r="1712" spans="1:1" ht="12.75" customHeight="1"/>
    <row r="1713" spans="1:1" ht="12.75" customHeight="1"/>
    <row r="1714" spans="1:1" ht="12.75" customHeight="1"/>
    <row r="1715" spans="1:1" ht="12.75" customHeight="1"/>
    <row r="1716" spans="1:1" ht="12.75" customHeight="1"/>
    <row r="1717" spans="1:1" ht="12.75" customHeight="1"/>
    <row r="1718" spans="1:1" ht="12.75" customHeight="1"/>
    <row r="1719" spans="1:1" ht="12.75" customHeight="1"/>
    <row r="1720" spans="1:1" ht="12.75" customHeight="1"/>
    <row r="1721" spans="1:1" ht="12.75" customHeight="1"/>
    <row r="1722" spans="1:1" ht="12.75" customHeight="1"/>
    <row r="1723" spans="1:1" ht="12.75" customHeight="1"/>
    <row r="1724" spans="1:1" ht="12.75" customHeight="1"/>
    <row r="1725" spans="1:1" ht="12.75" customHeight="1"/>
    <row r="1726" spans="1:1" ht="12.75" customHeight="1"/>
    <row r="1727" spans="1:1" ht="12.75" customHeight="1"/>
    <row r="1728" spans="1:1" ht="12.75" customHeight="1"/>
    <row r="1729" spans="1:1" ht="12.75" customHeight="1"/>
    <row r="1730" spans="1:1" ht="12.75" customHeight="1"/>
    <row r="1731" spans="1:1" ht="12.75" customHeight="1"/>
    <row r="1732" spans="1:1" ht="12.75" customHeight="1"/>
    <row r="1733" spans="1:1" ht="12.75" customHeight="1"/>
    <row r="1734" spans="1:1" ht="12.75" customHeight="1"/>
    <row r="1735" spans="1:1" ht="12.75" customHeight="1"/>
    <row r="1736" spans="1:1" ht="12.75" customHeight="1"/>
    <row r="1737" spans="1:1" ht="12.75" customHeight="1"/>
    <row r="1738" spans="1:1" ht="12.75" customHeight="1"/>
    <row r="1739" spans="1:1" ht="12.75" customHeight="1"/>
    <row r="1740" spans="1:1" ht="12.75" customHeight="1"/>
    <row r="1741" spans="1:1" ht="12.75" customHeight="1"/>
    <row r="1742" spans="1:1" ht="12.75" customHeight="1"/>
    <row r="1743" spans="1:1" ht="12.75" customHeight="1"/>
    <row r="1744" spans="1:1" ht="12.75" customHeight="1"/>
    <row r="1745" spans="1:1" ht="12.75" customHeight="1"/>
    <row r="1746" spans="1:1" ht="12.75" customHeight="1"/>
    <row r="1747" spans="1:1" ht="12.75" customHeight="1"/>
    <row r="1748" spans="1:1" ht="12.75" customHeight="1"/>
    <row r="1749" spans="1:1" ht="12.75" customHeight="1"/>
    <row r="1750" spans="1:1" ht="12.75" customHeight="1"/>
    <row r="1751" spans="1:1" ht="12.75" customHeight="1"/>
    <row r="1752" spans="1:1" ht="12.75" customHeight="1"/>
    <row r="1753" spans="1:1" ht="12.75" customHeight="1"/>
    <row r="1754" spans="1:1" ht="12.75" customHeight="1"/>
    <row r="1755" spans="1:1" ht="12.75" customHeight="1"/>
    <row r="1756" spans="1:1" ht="12.75" customHeight="1"/>
    <row r="1757" spans="1:1" ht="12.75" customHeight="1"/>
    <row r="1758" spans="1:1" ht="12.75" customHeight="1"/>
    <row r="1759" spans="1:1" ht="12.75" customHeight="1"/>
    <row r="1760" spans="1:1" ht="12.75" customHeight="1"/>
    <row r="1761" spans="1:1" ht="12.75" customHeight="1"/>
    <row r="1762" spans="1:1" ht="12.75" customHeight="1"/>
    <row r="1763" spans="1:1" ht="12.75" customHeight="1"/>
    <row r="1764" spans="1:1" ht="12.75" customHeight="1"/>
    <row r="1765" spans="1:1" ht="12.75" customHeight="1"/>
    <row r="1766" spans="1:1" ht="12.75" customHeight="1"/>
    <row r="1767" spans="1:1" ht="12.75" customHeight="1"/>
    <row r="1768" spans="1:1" ht="12.75" customHeight="1"/>
    <row r="1769" spans="1:1" ht="12.75" customHeight="1"/>
    <row r="1770" spans="1:1" ht="12.75" customHeight="1"/>
    <row r="1771" spans="1:1" ht="12.75" customHeight="1"/>
    <row r="1772" spans="1:1" ht="12.75" customHeight="1"/>
    <row r="1773" spans="1:1" ht="12.75" customHeight="1"/>
    <row r="1774" spans="1:1" ht="12.75" customHeight="1"/>
    <row r="1775" spans="1:1" ht="12.75" customHeight="1"/>
    <row r="1776" spans="1:1" ht="12.75" customHeight="1"/>
    <row r="1777" spans="1:1" ht="12.75" customHeight="1"/>
    <row r="1778" spans="1:1" ht="12.75" customHeight="1"/>
    <row r="1779" spans="1:1" ht="12.75" customHeight="1"/>
    <row r="1780" spans="1:1" ht="12.75" customHeight="1"/>
    <row r="1781" spans="1:1" ht="12.75" customHeight="1"/>
    <row r="1782" spans="1:1" ht="12.75" customHeight="1"/>
    <row r="1783" spans="1:1" ht="12.75" customHeight="1"/>
    <row r="1784" spans="1:1" ht="12.75" customHeight="1"/>
    <row r="1785" spans="1:1" ht="12.75" customHeight="1"/>
    <row r="1786" spans="1:1" ht="12.75" customHeight="1"/>
    <row r="1787" spans="1:1" ht="12.75" customHeight="1"/>
    <row r="1788" spans="1:1" ht="12.75" customHeight="1"/>
    <row r="1789" spans="1:1" ht="12.75" customHeight="1"/>
    <row r="1790" spans="1:1" ht="12.75" customHeight="1"/>
    <row r="1791" spans="1:1" ht="12.75" customHeight="1"/>
    <row r="1792" spans="1:1" ht="12.75" customHeight="1"/>
    <row r="1793" spans="1:1" ht="12.75" customHeight="1"/>
    <row r="1794" spans="1:1" ht="12.75" customHeight="1"/>
    <row r="1795" spans="1:1" ht="12.75" customHeight="1"/>
    <row r="1796" spans="1:1" ht="12.75" customHeight="1"/>
    <row r="1797" spans="1:1" ht="12.75" customHeight="1"/>
    <row r="1798" spans="1:1" ht="12.75" customHeight="1"/>
    <row r="1799" spans="1:1" ht="12.75" customHeight="1"/>
    <row r="1800" spans="1:1" ht="12.75" customHeight="1"/>
    <row r="1801" spans="1:1" ht="12.75" customHeight="1"/>
    <row r="1802" spans="1:1" ht="12.75" customHeight="1"/>
    <row r="1803" spans="1:1" ht="12.75" customHeight="1"/>
    <row r="1804" spans="1:1" ht="12.75" customHeight="1"/>
    <row r="1805" spans="1:1" ht="12.75" customHeight="1"/>
    <row r="1806" spans="1:1" ht="12.75" customHeight="1"/>
    <row r="1807" spans="1:1" ht="12.75" customHeight="1"/>
    <row r="1808" spans="1:1" ht="12.75" customHeight="1"/>
    <row r="1809" spans="1:1" ht="12.75" customHeight="1"/>
    <row r="1810" spans="1:1" ht="12.75" customHeight="1"/>
    <row r="1811" spans="1:1" ht="12.75" customHeight="1"/>
    <row r="1812" spans="1:1" ht="12.75" customHeight="1"/>
    <row r="1813" spans="1:1" ht="12.75" customHeight="1"/>
    <row r="1814" spans="1:1" ht="12.75" customHeight="1"/>
    <row r="1815" spans="1:1" ht="12.75" customHeight="1"/>
    <row r="1816" spans="1:1" ht="12.75" customHeight="1"/>
    <row r="1817" spans="1:1" ht="12.75" customHeight="1"/>
    <row r="1818" spans="1:1" ht="12.75" customHeight="1"/>
    <row r="1819" spans="1:1" ht="12.75" customHeight="1"/>
    <row r="1820" spans="1:1" ht="12.75" customHeight="1"/>
    <row r="1821" spans="1:1" ht="12.75" customHeight="1"/>
    <row r="1822" spans="1:1" ht="12.75" customHeight="1"/>
    <row r="1823" spans="1:1" ht="12.75" customHeight="1"/>
    <row r="1824" spans="1:1" ht="12.75" customHeight="1"/>
    <row r="1825" spans="1:1" ht="12.75" customHeight="1"/>
    <row r="1826" spans="1:1" ht="12.75" customHeight="1"/>
    <row r="1827" spans="1:1" ht="12.75" customHeight="1"/>
    <row r="1828" spans="1:1" ht="12.75" customHeight="1"/>
    <row r="1829" spans="1:1" ht="12.75" customHeight="1"/>
    <row r="1830" spans="1:1" ht="12.75" customHeight="1"/>
    <row r="1831" spans="1:1" ht="12.75" customHeight="1"/>
    <row r="1832" spans="1:1" ht="12.75" customHeight="1"/>
    <row r="1833" spans="1:1" ht="12.75" customHeight="1"/>
    <row r="1834" spans="1:1" ht="12.75" customHeight="1"/>
    <row r="1835" spans="1:1" ht="12.75" customHeight="1"/>
    <row r="1836" spans="1:1" ht="12.75" customHeight="1"/>
    <row r="1837" spans="1:1" ht="12.75" customHeight="1"/>
    <row r="1838" spans="1:1" ht="12.75" customHeight="1"/>
    <row r="1839" spans="1:1" ht="12.75" customHeight="1"/>
    <row r="1840" spans="1:1" ht="12.75" customHeight="1"/>
    <row r="1841" spans="1:1" ht="12.75" customHeight="1"/>
    <row r="1842" spans="1:1" ht="12.75" customHeight="1"/>
    <row r="1843" spans="1:1" ht="12.75" customHeight="1"/>
    <row r="1844" spans="1:1" ht="12.75" customHeight="1"/>
    <row r="1845" spans="1:1" ht="12.75" customHeight="1"/>
    <row r="1846" spans="1:1" ht="12.75" customHeight="1"/>
    <row r="1847" spans="1:1" ht="12.75" customHeight="1"/>
    <row r="1848" spans="1:1" ht="12.75" customHeight="1"/>
    <row r="1849" spans="1:1" ht="12.75" customHeight="1"/>
    <row r="1850" spans="1:1" ht="12.75" customHeight="1"/>
    <row r="1851" spans="1:1" ht="12.75" customHeight="1"/>
    <row r="1852" spans="1:1" ht="12.75" customHeight="1"/>
    <row r="1853" spans="1:1" ht="12.75" customHeight="1"/>
    <row r="1854" spans="1:1" ht="12.75" customHeight="1"/>
    <row r="1855" spans="1:1" ht="12.75" customHeight="1"/>
    <row r="1856" spans="1:1" ht="12.75" customHeight="1"/>
    <row r="1857" spans="1:1" ht="12.75" customHeight="1"/>
    <row r="1858" spans="1:1" ht="12.75" customHeight="1"/>
    <row r="1859" spans="1:1" ht="12.75" customHeight="1"/>
    <row r="1860" spans="1:1" ht="12.75" customHeight="1"/>
    <row r="1861" spans="1:1" ht="12.75" customHeight="1"/>
    <row r="1862" spans="1:1" ht="12.75" customHeight="1"/>
    <row r="1863" spans="1:1" ht="12.75" customHeight="1"/>
    <row r="1864" spans="1:1" ht="12.75" customHeight="1"/>
    <row r="1865" spans="1:1" ht="12.75" customHeight="1"/>
    <row r="1866" spans="1:1" ht="12.75" customHeight="1"/>
    <row r="1867" spans="1:1" ht="12.75" customHeight="1"/>
    <row r="1868" spans="1:1" ht="12.75" customHeight="1"/>
    <row r="1869" spans="1:1" ht="12.75" customHeight="1"/>
    <row r="1870" spans="1:1" ht="12.75" customHeight="1"/>
    <row r="1871" spans="1:1" ht="12.75" customHeight="1"/>
    <row r="1872" spans="1:1" ht="12.75" customHeight="1"/>
    <row r="1873" spans="1:1" ht="12.75" customHeight="1"/>
    <row r="1874" spans="1:1" ht="12.75" customHeight="1"/>
    <row r="1875" spans="1:1" ht="12.75" customHeight="1"/>
    <row r="1876" spans="1:1" ht="12.75" customHeight="1"/>
    <row r="1877" spans="1:1" ht="12.75" customHeight="1"/>
    <row r="1878" spans="1:1" ht="12.75" customHeight="1"/>
    <row r="1879" spans="1:1" ht="12.75" customHeight="1"/>
    <row r="1880" spans="1:1" ht="12.75" customHeight="1"/>
    <row r="1881" spans="1:1" ht="12.75" customHeight="1"/>
    <row r="1882" spans="1:1" ht="12.75" customHeight="1"/>
    <row r="1883" spans="1:1" ht="12.75" customHeight="1"/>
    <row r="1884" spans="1:1" ht="12.75" customHeight="1"/>
    <row r="1885" spans="1:1" ht="12.75" customHeight="1"/>
    <row r="1886" spans="1:1" ht="12.75" customHeight="1"/>
    <row r="1887" spans="1:1" ht="12.75" customHeight="1"/>
    <row r="1888" spans="1:1" ht="12.75" customHeight="1"/>
    <row r="1889" spans="1:1" ht="12.75" customHeight="1"/>
    <row r="1890" spans="1:1" ht="12.75" customHeight="1"/>
    <row r="1891" spans="1:1" ht="12.75" customHeight="1"/>
    <row r="1892" spans="1:1" ht="12.75" customHeight="1"/>
    <row r="1893" spans="1:1" ht="12.75" customHeight="1"/>
    <row r="1894" spans="1:1" ht="12.75" customHeight="1"/>
    <row r="1895" spans="1:1" ht="12.75" customHeight="1"/>
    <row r="1896" spans="1:1" ht="12.75" customHeight="1"/>
    <row r="1897" spans="1:1" ht="12.75" customHeight="1"/>
    <row r="1898" spans="1:1" ht="12.75" customHeight="1"/>
    <row r="1899" spans="1:1" ht="12.75" customHeight="1"/>
    <row r="1900" spans="1:1" ht="12.75" customHeight="1"/>
    <row r="1901" spans="1:1" ht="12.75" customHeight="1"/>
    <row r="1902" spans="1:1" ht="12.75" customHeight="1"/>
    <row r="1903" spans="1:1" ht="12.75" customHeight="1"/>
    <row r="1904" spans="1:1" ht="12.75" customHeight="1"/>
    <row r="1905" spans="1:1" ht="12.75" customHeight="1"/>
    <row r="1906" spans="1:1" ht="12.75" customHeight="1"/>
    <row r="1907" spans="1:1" ht="12.75" customHeight="1"/>
    <row r="1908" spans="1:1" ht="12.75" customHeight="1"/>
    <row r="1909" spans="1:1" ht="12.75" customHeight="1"/>
    <row r="1910" spans="1:1" ht="12.75" customHeight="1"/>
    <row r="1911" spans="1:1" ht="12.75" customHeight="1"/>
    <row r="1912" spans="1:1" ht="12.75" customHeight="1"/>
    <row r="1913" spans="1:1" ht="12.75" customHeight="1"/>
    <row r="1914" spans="1:1" ht="12.75" customHeight="1"/>
    <row r="1915" spans="1:1" ht="12.75" customHeight="1"/>
    <row r="1916" spans="1:1" ht="12.75" customHeight="1"/>
    <row r="1917" spans="1:1" ht="12.75" customHeight="1"/>
    <row r="1918" spans="1:1" ht="12.75" customHeight="1"/>
    <row r="1919" spans="1:1" ht="12.75" customHeight="1"/>
    <row r="1920" spans="1:1" ht="12.75" customHeight="1"/>
    <row r="1921" spans="1:1" ht="12.75" customHeight="1"/>
    <row r="1922" spans="1:1" ht="12.75" customHeight="1"/>
    <row r="1923" spans="1:1" ht="12.75" customHeight="1"/>
    <row r="1924" spans="1:1" ht="12.75" customHeight="1"/>
    <row r="1925" spans="1:1" ht="12.75" customHeight="1"/>
    <row r="1926" spans="1:1" ht="12.75" customHeight="1"/>
    <row r="1927" spans="1:1" ht="12.75" customHeight="1"/>
    <row r="1928" spans="1:1" ht="12.75" customHeight="1"/>
    <row r="1929" spans="1:1" ht="12.75" customHeight="1"/>
    <row r="1930" spans="1:1" ht="12.75" customHeight="1"/>
    <row r="1931" spans="1:1" ht="12.75" customHeight="1"/>
    <row r="1932" spans="1:1" ht="12.75" customHeight="1"/>
    <row r="1933" spans="1:1" ht="12.75" customHeight="1"/>
    <row r="1934" spans="1:1" ht="12.75" customHeight="1"/>
    <row r="1935" spans="1:1" ht="12.75" customHeight="1"/>
    <row r="1936" spans="1:1" ht="12.75" customHeight="1"/>
    <row r="1937" spans="1:1" ht="12.75" customHeight="1"/>
    <row r="1938" spans="1:1" ht="12.75" customHeight="1"/>
    <row r="1939" spans="1:1" ht="12.75" customHeight="1"/>
    <row r="1940" spans="1:1" ht="12.75" customHeight="1"/>
    <row r="1941" spans="1:1" ht="12.75" customHeight="1"/>
    <row r="1942" spans="1:1" ht="12.75" customHeight="1"/>
    <row r="1943" spans="1:1" ht="12.75" customHeight="1"/>
    <row r="1944" spans="1:1" ht="12.75" customHeight="1"/>
    <row r="1945" spans="1:1" ht="12.75" customHeight="1"/>
    <row r="1946" spans="1:1" ht="12.75" customHeight="1"/>
    <row r="1947" spans="1:1" ht="12.75" customHeight="1"/>
    <row r="1948" spans="1:1" ht="12.75" customHeight="1"/>
    <row r="1949" spans="1:1" ht="12.75" customHeight="1"/>
    <row r="1950" spans="1:1" ht="12.75" customHeight="1"/>
    <row r="1951" spans="1:1" ht="12.75" customHeight="1"/>
    <row r="1952" spans="1:1" ht="12.75" customHeight="1"/>
    <row r="1953" spans="1:1" ht="12.75" customHeight="1"/>
    <row r="1954" spans="1:1" ht="12.75" customHeight="1"/>
    <row r="1955" spans="1:1" ht="12.75" customHeight="1"/>
    <row r="1956" spans="1:1" ht="12.75" customHeight="1"/>
    <row r="1957" spans="1:1" ht="12.75" customHeight="1"/>
    <row r="1958" spans="1:1" ht="12.75" customHeight="1"/>
    <row r="1959" spans="1:1" ht="12.75" customHeight="1"/>
    <row r="1960" spans="1:1" ht="12.75" customHeight="1"/>
    <row r="1961" spans="1:1" ht="12.75" customHeight="1"/>
    <row r="1962" spans="1:1" ht="12.75" customHeight="1"/>
    <row r="1963" spans="1:1" ht="12.75" customHeight="1"/>
    <row r="1964" spans="1:1" ht="12.75" customHeight="1"/>
    <row r="1965" spans="1:1" ht="12.75" customHeight="1"/>
    <row r="1966" spans="1:1" ht="12.75" customHeight="1"/>
    <row r="1967" spans="1:1" ht="12.75" customHeight="1"/>
    <row r="1968" spans="1:1" ht="12.75" customHeight="1"/>
    <row r="1969" spans="1:1" ht="12.75" customHeight="1"/>
    <row r="1970" spans="1:1" ht="12.75" customHeight="1"/>
    <row r="1971" spans="1:1" ht="12.75" customHeight="1"/>
    <row r="1972" spans="1:1" ht="12.75" customHeight="1"/>
    <row r="1973" spans="1:1" ht="12.75" customHeight="1"/>
    <row r="1974" spans="1:1" ht="12.75" customHeight="1"/>
    <row r="1975" spans="1:1" ht="12.75" customHeight="1"/>
    <row r="1976" spans="1:1" ht="12.75" customHeight="1"/>
    <row r="1977" spans="1:1" ht="12.75" customHeight="1"/>
    <row r="1978" spans="1:1" ht="12.75" customHeight="1"/>
    <row r="1979" spans="1:1" ht="12.75" customHeight="1"/>
    <row r="1980" spans="1:1" ht="12.75" customHeight="1"/>
    <row r="1981" spans="1:1" ht="12.75" customHeight="1"/>
    <row r="1982" spans="1:1" ht="12.75" customHeight="1"/>
    <row r="1983" spans="1:1" ht="12.75" customHeight="1"/>
    <row r="1984" spans="1:1" ht="12.75" customHeight="1"/>
    <row r="1985" spans="1:1" ht="12.75" customHeight="1"/>
    <row r="1986" spans="1:1" ht="12.75" customHeight="1"/>
    <row r="1987" spans="1:1" ht="12.75" customHeight="1"/>
    <row r="1988" spans="1:1" ht="12.75" customHeight="1"/>
    <row r="1989" spans="1:1" ht="12.75" customHeight="1"/>
    <row r="1990" spans="1:1" ht="12.75" customHeight="1"/>
    <row r="1991" spans="1:1" ht="12.75" customHeight="1"/>
    <row r="1992" spans="1:1" ht="12.75" customHeight="1"/>
    <row r="1993" spans="1:1" ht="12.75" customHeight="1"/>
    <row r="1994" spans="1:1" ht="12.75" customHeight="1"/>
    <row r="1995" spans="1:1" ht="12.75" customHeight="1"/>
    <row r="1996" spans="1:1" ht="12.75" customHeight="1"/>
    <row r="1997" spans="1:1" ht="12.75" customHeight="1"/>
    <row r="1998" spans="1:1" ht="12.75" customHeight="1"/>
    <row r="1999" spans="1:1" ht="12.75" customHeight="1"/>
    <row r="2000" spans="1:1" ht="12.75" customHeight="1"/>
    <row r="2001" spans="1:1" ht="12.75" customHeight="1"/>
    <row r="2002" spans="1:1" ht="12.75" customHeight="1"/>
    <row r="2003" spans="1:1" ht="12.75" customHeight="1"/>
    <row r="2004" spans="1:1" ht="12.75" customHeight="1"/>
    <row r="2005" spans="1:1" ht="12.75" customHeight="1"/>
    <row r="2006" spans="1:1" ht="12.75" customHeight="1"/>
    <row r="2007" spans="1:1" ht="12.75" customHeight="1"/>
    <row r="2008" spans="1:1" ht="12.75" customHeight="1"/>
    <row r="2009" spans="1:1" ht="12.75" customHeight="1"/>
    <row r="2010" spans="1:1" ht="12.75" customHeight="1"/>
    <row r="2011" spans="1:1" ht="12.75" customHeight="1"/>
    <row r="2012" spans="1:1" ht="12.75" customHeight="1"/>
    <row r="2013" spans="1:1" ht="12.75" customHeight="1"/>
    <row r="2014" spans="1:1" ht="12.75" customHeight="1"/>
    <row r="2015" spans="1:1" ht="12.75" customHeight="1"/>
    <row r="2016" spans="1:1" ht="12.75" customHeight="1"/>
    <row r="2017" spans="1:1" ht="12.75" customHeight="1"/>
    <row r="2018" spans="1:1" ht="12.75" customHeight="1"/>
    <row r="2019" spans="1:1" ht="12.75" customHeight="1"/>
    <row r="2020" spans="1:1" ht="12.75" customHeight="1"/>
    <row r="2021" spans="1:1" ht="12.75" customHeight="1"/>
    <row r="2022" spans="1:1" ht="12.75" customHeight="1"/>
    <row r="2023" spans="1:1" ht="12.75" customHeight="1"/>
    <row r="2024" spans="1:1" ht="12.75" customHeight="1"/>
    <row r="2025" spans="1:1" ht="12.75" customHeight="1"/>
    <row r="2026" spans="1:1" ht="12.75" customHeight="1"/>
    <row r="2027" spans="1:1" ht="12.75" customHeight="1"/>
    <row r="2028" spans="1:1" ht="12.75" customHeight="1"/>
    <row r="2029" spans="1:1" ht="12.75" customHeight="1"/>
    <row r="2030" spans="1:1" ht="12.75" customHeight="1"/>
    <row r="2031" spans="1:1" ht="12.75" customHeight="1"/>
    <row r="2032" spans="1:1" ht="12.75" customHeight="1"/>
    <row r="2033" spans="1:1" ht="12.75" customHeight="1"/>
    <row r="2034" spans="1:1" ht="12.75" customHeight="1"/>
    <row r="2035" spans="1:1" ht="12.75" customHeight="1"/>
    <row r="2036" spans="1:1" ht="12.75" customHeight="1"/>
    <row r="2037" spans="1:1" ht="12.75" customHeight="1"/>
    <row r="2038" spans="1:1" ht="12.75" customHeight="1"/>
    <row r="2039" spans="1:1" ht="12.75" customHeight="1"/>
    <row r="2040" spans="1:1" ht="12.75" customHeight="1"/>
    <row r="2041" spans="1:1" ht="12.75" customHeight="1"/>
    <row r="2042" spans="1:1" ht="12.75" customHeight="1"/>
    <row r="2043" spans="1:1" ht="12.75" customHeight="1"/>
    <row r="2044" spans="1:1" ht="12.75" customHeight="1"/>
    <row r="2045" spans="1:1" ht="12.75" customHeight="1"/>
    <row r="2046" spans="1:1" ht="12.75" customHeight="1"/>
    <row r="2047" spans="1:1" ht="12.75" customHeight="1"/>
    <row r="2048" spans="1:1" ht="12.75" customHeight="1"/>
    <row r="2049" spans="1:1" ht="12.75" customHeight="1"/>
    <row r="2050" spans="1:1" ht="12.75" customHeight="1"/>
    <row r="2051" spans="1:1" ht="12.75" customHeight="1"/>
    <row r="2052" spans="1:1" ht="12.75" customHeight="1"/>
    <row r="2053" spans="1:1" ht="12.75" customHeight="1"/>
    <row r="2054" spans="1:1" ht="12.75" customHeight="1"/>
    <row r="2055" spans="1:1" ht="12.75" customHeight="1"/>
    <row r="2056" spans="1:1" ht="12.75" customHeight="1"/>
    <row r="2057" spans="1:1" ht="12.75" customHeight="1"/>
    <row r="2058" spans="1:1" ht="12.75" customHeight="1"/>
    <row r="2059" spans="1:1" ht="12.75" customHeight="1"/>
    <row r="2060" spans="1:1" ht="12.75" customHeight="1"/>
    <row r="2061" spans="1:1" ht="12.75" customHeight="1"/>
    <row r="2062" spans="1:1" ht="12.75" customHeight="1"/>
    <row r="2063" spans="1:1" ht="12.75" customHeight="1"/>
    <row r="2064" spans="1:1" ht="12.75" customHeight="1"/>
    <row r="2065" spans="1:1" ht="12.75" customHeight="1"/>
    <row r="2066" spans="1:1" ht="12.75" customHeight="1"/>
    <row r="2067" spans="1:1" ht="12.75" customHeight="1"/>
    <row r="2068" spans="1:1" ht="12.75" customHeight="1"/>
    <row r="2069" spans="1:1" ht="12.75" customHeight="1"/>
    <row r="2070" spans="1:1" ht="12.75" customHeight="1"/>
    <row r="2071" spans="1:1" ht="12.75" customHeight="1"/>
    <row r="2072" spans="1:1" ht="12.75" customHeight="1"/>
    <row r="2073" spans="1:1" ht="12.75" customHeight="1"/>
    <row r="2074" spans="1:1" ht="12.75" customHeight="1"/>
    <row r="2075" spans="1:1" ht="12.75" customHeight="1"/>
    <row r="2076" spans="1:1" ht="12.75" customHeight="1"/>
    <row r="2077" spans="1:1" ht="12.75" customHeight="1"/>
    <row r="2078" spans="1:1" ht="12.75" customHeight="1"/>
    <row r="2079" spans="1:1" ht="12.75" customHeight="1"/>
    <row r="2080" spans="1:1" ht="12.75" customHeight="1"/>
    <row r="2081" spans="1:1" ht="12.75" customHeight="1"/>
    <row r="2082" spans="1:1" ht="12.75" customHeight="1"/>
    <row r="2083" spans="1:1" ht="12.75" customHeight="1"/>
    <row r="2084" spans="1:1" ht="12.75" customHeight="1"/>
    <row r="2085" spans="1:1" ht="12.75" customHeight="1"/>
    <row r="2086" spans="1:1" ht="12.75" customHeight="1"/>
    <row r="2087" spans="1:1" ht="12.75" customHeight="1"/>
    <row r="2088" spans="1:1" ht="12.75" customHeight="1"/>
    <row r="2089" spans="1:1" ht="12.75" customHeight="1"/>
    <row r="2090" spans="1:1" ht="12.75" customHeight="1"/>
    <row r="2091" spans="1:1" ht="12.75" customHeight="1"/>
    <row r="2092" spans="1:1" ht="12.75" customHeight="1"/>
    <row r="2093" spans="1:1" ht="12.75" customHeight="1"/>
    <row r="2094" spans="1:1" ht="12.75" customHeight="1"/>
    <row r="2095" spans="1:1" ht="12.75" customHeight="1"/>
    <row r="2096" spans="1:1" ht="12.75" customHeight="1"/>
    <row r="2097" spans="1:1" ht="12.75" customHeight="1"/>
    <row r="2098" spans="1:1" ht="12.75" customHeight="1"/>
    <row r="2099" spans="1:1" ht="12.75" customHeight="1"/>
    <row r="2100" spans="1:1" ht="12.75" customHeight="1"/>
    <row r="2101" spans="1:1" ht="12.75" customHeight="1"/>
    <row r="2102" spans="1:1" ht="12.75" customHeight="1"/>
    <row r="2103" spans="1:1" ht="12.75" customHeight="1"/>
    <row r="2104" spans="1:1" ht="12.75" customHeight="1"/>
    <row r="2105" spans="1:1" ht="12.75" customHeight="1"/>
    <row r="2106" spans="1:1" ht="12.75" customHeight="1"/>
    <row r="2107" spans="1:1" ht="12.75" customHeight="1"/>
    <row r="2108" spans="1:1" ht="12.75" customHeight="1"/>
    <row r="2109" spans="1:1" ht="12.75" customHeight="1"/>
    <row r="2110" spans="1:1" ht="12.75" customHeight="1"/>
    <row r="2111" spans="1:1" ht="12.75" customHeight="1"/>
    <row r="2112" spans="1:1" ht="12.75" customHeight="1"/>
    <row r="2113" spans="1:1" ht="12.75" customHeight="1"/>
    <row r="2114" spans="1:1" ht="12.75" customHeight="1"/>
    <row r="2115" spans="1:1" ht="12.75" customHeight="1"/>
    <row r="2116" spans="1:1" ht="12.75" customHeight="1"/>
    <row r="2117" spans="1:1" ht="12.75" customHeight="1"/>
    <row r="2118" spans="1:1" ht="12.75" customHeight="1"/>
    <row r="2119" spans="1:1" ht="12.75" customHeight="1"/>
    <row r="2120" spans="1:1" ht="12.75" customHeight="1"/>
    <row r="2121" spans="1:1" ht="12.75" customHeight="1"/>
    <row r="2122" spans="1:1" ht="12.75" customHeight="1"/>
    <row r="2123" spans="1:1" ht="12.75" customHeight="1"/>
    <row r="2124" spans="1:1" ht="12.75" customHeight="1"/>
    <row r="2125" spans="1:1" ht="12.75" customHeight="1"/>
    <row r="2126" spans="1:1" ht="12.75" customHeight="1"/>
    <row r="2127" spans="1:1" ht="12.75" customHeight="1"/>
    <row r="2128" spans="1:1" ht="12.75" customHeight="1"/>
    <row r="2129" spans="1:1" ht="12.75" customHeight="1"/>
    <row r="2130" spans="1:1" ht="12.75" customHeight="1"/>
    <row r="2131" spans="1:1" ht="12.75" customHeight="1"/>
    <row r="2132" spans="1:1" ht="12.75" customHeight="1"/>
    <row r="2133" spans="1:1" ht="12.75" customHeight="1"/>
    <row r="2134" spans="1:1" ht="12.75" customHeight="1"/>
    <row r="2135" spans="1:1" ht="12.75" customHeight="1"/>
    <row r="2136" spans="1:1" ht="12.75" customHeight="1"/>
    <row r="2137" spans="1:1" ht="12.75" customHeight="1"/>
    <row r="2138" spans="1:1" ht="12.75" customHeight="1"/>
    <row r="2139" spans="1:1" ht="12.75" customHeight="1"/>
    <row r="2140" spans="1:1" ht="12.75" customHeight="1"/>
    <row r="2141" spans="1:1" ht="12.75" customHeight="1"/>
    <row r="2142" spans="1:1" ht="12.75" customHeight="1"/>
    <row r="2143" spans="1:1" ht="12.75" customHeight="1"/>
    <row r="2144" spans="1:1" ht="12.75" customHeight="1"/>
    <row r="2145" spans="1:1" ht="12.75" customHeight="1"/>
    <row r="2146" spans="1:1" ht="12.75" customHeight="1"/>
    <row r="2147" spans="1:1" ht="12.75" customHeight="1"/>
    <row r="2148" spans="1:1" ht="12.75" customHeight="1"/>
    <row r="2149" spans="1:1" ht="12.75" customHeight="1"/>
    <row r="2150" spans="1:1" ht="12.75" customHeight="1"/>
    <row r="2151" spans="1:1" ht="12.75" customHeight="1"/>
    <row r="2152" spans="1:1" ht="12.75" customHeight="1"/>
    <row r="2153" spans="1:1" ht="12.75" customHeight="1"/>
    <row r="2154" spans="1:1" ht="12.75" customHeight="1"/>
    <row r="2155" spans="1:1" ht="12.75" customHeight="1"/>
    <row r="2156" spans="1:1" ht="12.75" customHeight="1"/>
    <row r="2157" spans="1:1" ht="12.75" customHeight="1"/>
    <row r="2158" spans="1:1" ht="12.75" customHeight="1"/>
    <row r="2159" spans="1:1" ht="12.75" customHeight="1"/>
    <row r="2160" spans="1:1" ht="12.75" customHeight="1"/>
    <row r="2161" spans="1:1" ht="12.75" customHeight="1"/>
    <row r="2162" spans="1:1" ht="12.75" customHeight="1"/>
    <row r="2163" spans="1:1" ht="12.75" customHeight="1"/>
    <row r="2164" spans="1:1" ht="12.75" customHeight="1"/>
    <row r="2165" spans="1:1" ht="12.75" customHeight="1"/>
    <row r="2166" spans="1:1" ht="12.75" customHeight="1"/>
    <row r="2167" spans="1:1" ht="12.75" customHeight="1"/>
    <row r="2168" spans="1:1" ht="12.75" customHeight="1"/>
    <row r="2169" spans="1:1" ht="12.75" customHeight="1"/>
    <row r="2170" spans="1:1" ht="12.75" customHeight="1"/>
    <row r="2171" spans="1:1" ht="12.75" customHeight="1"/>
    <row r="2172" spans="1:1" ht="12.75" customHeight="1"/>
    <row r="2173" spans="1:1" ht="12.75" customHeight="1"/>
    <row r="2174" spans="1:1" ht="12.75" customHeight="1"/>
    <row r="2175" spans="1:1" ht="12.75" customHeight="1"/>
    <row r="2176" spans="1:1" ht="12.75" customHeight="1"/>
    <row r="2177" spans="1:1" ht="12.75" customHeight="1"/>
    <row r="2178" spans="1:1" ht="12.75" customHeight="1"/>
    <row r="2179" spans="1:1" ht="12.75" customHeight="1"/>
    <row r="2180" spans="1:1" ht="12.75" customHeight="1"/>
    <row r="2181" spans="1:1" ht="12.75" customHeight="1"/>
    <row r="2182" spans="1:1" ht="12.75" customHeight="1"/>
    <row r="2183" spans="1:1" ht="12.75" customHeight="1"/>
    <row r="2184" spans="1:1" ht="12.75" customHeight="1"/>
    <row r="2185" spans="1:1" ht="12.75" customHeight="1"/>
    <row r="2186" spans="1:1" ht="12.75" customHeight="1"/>
    <row r="2187" spans="1:1" ht="12.75" customHeight="1"/>
    <row r="2188" spans="1:1" ht="12.75" customHeight="1"/>
    <row r="2189" spans="1:1" ht="12.75" customHeight="1"/>
    <row r="2190" spans="1:1" ht="12.75" customHeight="1"/>
    <row r="2191" spans="1:1" ht="12.75" customHeight="1"/>
    <row r="2192" spans="1:1" ht="12.75" customHeight="1"/>
    <row r="2193" spans="1:1" ht="12.75" customHeight="1"/>
    <row r="2194" spans="1:1" ht="12.75" customHeight="1"/>
    <row r="2195" spans="1:1" ht="12.75" customHeight="1"/>
    <row r="2196" spans="1:1" ht="12.75" customHeight="1"/>
    <row r="2197" spans="1:1" ht="12.75" customHeight="1"/>
    <row r="2198" spans="1:1" ht="12.75" customHeight="1"/>
    <row r="2199" spans="1:1" ht="12.75" customHeight="1"/>
    <row r="2200" spans="1:1" ht="12.75" customHeight="1"/>
    <row r="2201" spans="1:1" ht="12.75" customHeight="1"/>
    <row r="2202" spans="1:1" ht="12.75" customHeight="1"/>
    <row r="2203" spans="1:1" ht="12.75" customHeight="1"/>
    <row r="2204" spans="1:1" ht="12.75" customHeight="1"/>
    <row r="2205" spans="1:1" ht="12.75" customHeight="1"/>
    <row r="2206" spans="1:1" ht="12.75" customHeight="1"/>
    <row r="2207" spans="1:1" ht="12.75" customHeight="1"/>
    <row r="2208" spans="1:1" ht="12.75" customHeight="1"/>
    <row r="2209" spans="1:1" ht="12.75" customHeight="1"/>
    <row r="2210" spans="1:1" ht="12.75" customHeight="1"/>
    <row r="2211" spans="1:1" ht="12.75" customHeight="1"/>
    <row r="2212" spans="1:1" ht="12.75" customHeight="1"/>
    <row r="2213" spans="1:1" ht="12.75" customHeight="1"/>
    <row r="2214" spans="1:1" ht="12.75" customHeight="1"/>
    <row r="2215" spans="1:1" ht="12.75" customHeight="1"/>
    <row r="2216" spans="1:1" ht="12.75" customHeight="1"/>
    <row r="2217" spans="1:1" ht="12.75" customHeight="1"/>
    <row r="2218" spans="1:1" ht="12.75" customHeight="1"/>
    <row r="2219" spans="1:1" ht="12.75" customHeight="1"/>
    <row r="2220" spans="1:1" ht="12.75" customHeight="1"/>
    <row r="2221" spans="1:1" ht="12.75" customHeight="1"/>
    <row r="2222" spans="1:1" ht="12.75" customHeight="1"/>
    <row r="2223" spans="1:1" ht="12.75" customHeight="1"/>
    <row r="2224" spans="1:1" ht="12.75" customHeight="1"/>
    <row r="2225" spans="1:1" ht="12.75" customHeight="1"/>
    <row r="2226" spans="1:1" ht="12.75" customHeight="1"/>
    <row r="2227" spans="1:1" ht="12.75" customHeight="1"/>
    <row r="2228" spans="1:1" ht="12.75" customHeight="1"/>
    <row r="2229" spans="1:1" ht="12.75" customHeight="1"/>
    <row r="2230" spans="1:1" ht="12.75" customHeight="1"/>
    <row r="2231" spans="1:1" ht="12.75" customHeight="1"/>
    <row r="2232" spans="1:1" ht="12.75" customHeight="1"/>
    <row r="2233" spans="1:1" ht="12.75" customHeight="1"/>
    <row r="2234" spans="1:1" ht="12.75" customHeight="1"/>
    <row r="2235" spans="1:1" ht="12.75" customHeight="1"/>
    <row r="2236" spans="1:1" ht="12.75" customHeight="1"/>
    <row r="2237" spans="1:1" ht="12.75" customHeight="1"/>
    <row r="2238" spans="1:1" ht="12.75" customHeight="1"/>
    <row r="2239" spans="1:1" ht="12.75" customHeight="1"/>
    <row r="2240" spans="1:1" ht="12.75" customHeight="1"/>
    <row r="2241" spans="1:1" ht="12.75" customHeight="1"/>
    <row r="2242" spans="1:1" ht="12.75" customHeight="1"/>
    <row r="2243" spans="1:1" ht="12.75" customHeight="1"/>
    <row r="2244" spans="1:1" ht="12.75" customHeight="1"/>
    <row r="2245" spans="1:1" ht="12.75" customHeight="1"/>
    <row r="2246" spans="1:1" ht="12.75" customHeight="1"/>
    <row r="2247" spans="1:1" ht="12.75" customHeight="1"/>
    <row r="2248" spans="1:1" ht="12.75" customHeight="1"/>
    <row r="2249" spans="1:1" ht="12.75" customHeight="1"/>
    <row r="2250" spans="1:1" ht="12.75" customHeight="1"/>
    <row r="2251" spans="1:1" ht="12.75" customHeight="1"/>
    <row r="2252" spans="1:1" ht="12.75" customHeight="1"/>
    <row r="2253" spans="1:1" ht="12.75" customHeight="1"/>
    <row r="2254" spans="1:1" ht="12.75" customHeight="1"/>
    <row r="2255" spans="1:1" ht="12.75" customHeight="1"/>
    <row r="2256" spans="1:1" ht="12.75" customHeight="1"/>
    <row r="2257" spans="1:1" ht="12.75" customHeight="1"/>
    <row r="2258" spans="1:1" ht="12.75" customHeight="1"/>
    <row r="2259" spans="1:1" ht="12.75" customHeight="1"/>
    <row r="2260" spans="1:1" ht="12.75" customHeight="1"/>
    <row r="2261" spans="1:1" ht="12.75" customHeight="1"/>
    <row r="2262" spans="1:1" ht="12.75" customHeight="1"/>
    <row r="2263" spans="1:1" ht="12.75" customHeight="1"/>
    <row r="2264" spans="1:1" ht="12.75" customHeight="1"/>
    <row r="2265" spans="1:1" ht="12.75" customHeight="1"/>
    <row r="2266" spans="1:1" ht="12.75" customHeight="1"/>
    <row r="2267" spans="1:1" ht="12.75" customHeight="1"/>
    <row r="2268" spans="1:1" ht="12.75" customHeight="1"/>
    <row r="2269" spans="1:1" ht="12.75" customHeight="1"/>
    <row r="2270" spans="1:1" ht="12.75" customHeight="1"/>
    <row r="2271" spans="1:1" ht="12.75" customHeight="1"/>
    <row r="2272" spans="1:1" ht="12.75" customHeight="1"/>
    <row r="2273" spans="1:1" ht="12.75" customHeight="1"/>
    <row r="2274" spans="1:1" ht="12.75" customHeight="1"/>
    <row r="2275" spans="1:1" ht="12.75" customHeight="1"/>
    <row r="2276" spans="1:1" ht="12.75" customHeight="1"/>
    <row r="2277" spans="1:1" ht="12.75" customHeight="1"/>
    <row r="2278" spans="1:1" ht="12.75" customHeight="1"/>
    <row r="2279" spans="1:1" ht="12.75" customHeight="1"/>
    <row r="2280" spans="1:1" ht="12.75" customHeight="1"/>
    <row r="2281" spans="1:1" ht="12.75" customHeight="1"/>
    <row r="2282" spans="1:1" ht="12.75" customHeight="1"/>
    <row r="2283" spans="1:1" ht="12.75" customHeight="1"/>
    <row r="2284" spans="1:1" ht="12.75" customHeight="1"/>
    <row r="2285" spans="1:1" ht="12.75" customHeight="1"/>
    <row r="2286" spans="1:1" ht="12.75" customHeight="1"/>
    <row r="2287" spans="1:1" ht="12.75" customHeight="1"/>
    <row r="2288" spans="1:1" ht="12.75" customHeight="1"/>
    <row r="2289" spans="1:1" ht="12.75" customHeight="1"/>
    <row r="2290" spans="1:1" ht="12.75" customHeight="1"/>
    <row r="2291" spans="1:1" ht="12.75" customHeight="1"/>
    <row r="2292" spans="1:1" ht="12.75" customHeight="1"/>
    <row r="2293" spans="1:1" ht="12.75" customHeight="1"/>
    <row r="2294" spans="1:1" ht="12.75" customHeight="1"/>
    <row r="2295" spans="1:1" ht="12.75" customHeight="1"/>
    <row r="2296" spans="1:1" ht="12.75" customHeight="1"/>
    <row r="2297" spans="1:1" ht="12.75" customHeight="1"/>
    <row r="2298" spans="1:1" ht="12.75" customHeight="1"/>
    <row r="2299" spans="1:1" ht="12.75" customHeight="1"/>
    <row r="2300" spans="1:1" ht="12.75" customHeight="1"/>
    <row r="2301" spans="1:1" ht="12.75" customHeight="1"/>
    <row r="2302" spans="1:1" ht="12.75" customHeight="1"/>
    <row r="2303" spans="1:1" ht="12.75" customHeight="1"/>
    <row r="2304" spans="1:1" ht="12.75" customHeight="1"/>
    <row r="2305" spans="1:1" ht="12.75" customHeight="1"/>
    <row r="2306" spans="1:1" ht="12.75" customHeight="1"/>
    <row r="2307" spans="1:1" ht="12.75" customHeight="1"/>
    <row r="2308" spans="1:1" ht="12.75" customHeight="1"/>
    <row r="2309" spans="1:1" ht="12.75" customHeight="1"/>
    <row r="2310" spans="1:1" ht="12.75" customHeight="1"/>
    <row r="2311" spans="1:1" ht="12.75" customHeight="1"/>
    <row r="2312" spans="1:1" ht="12.75" customHeight="1"/>
    <row r="2313" spans="1:1" ht="12.75" customHeight="1"/>
    <row r="2314" spans="1:1" ht="12.75" customHeight="1"/>
    <row r="2315" spans="1:1" ht="12.75" customHeight="1"/>
    <row r="2316" spans="1:1" ht="12.75" customHeight="1"/>
    <row r="2317" spans="1:1" ht="12.75" customHeight="1"/>
    <row r="2318" spans="1:1" ht="12.75" customHeight="1"/>
    <row r="2319" spans="1:1" ht="12.75" customHeight="1"/>
    <row r="2320" spans="1:1" ht="12.75" customHeight="1"/>
    <row r="2321" spans="1:1" ht="12.75" customHeight="1"/>
    <row r="2322" spans="1:1" ht="12.75" customHeight="1"/>
    <row r="2323" spans="1:1" ht="12.75" customHeight="1"/>
    <row r="2324" spans="1:1" ht="12.75" customHeight="1"/>
    <row r="2325" spans="1:1" ht="12.75" customHeight="1"/>
    <row r="2326" spans="1:1" ht="12.75" customHeight="1"/>
    <row r="2327" spans="1:1" ht="12.75" customHeight="1"/>
    <row r="2328" spans="1:1" ht="12.75" customHeight="1"/>
    <row r="2329" spans="1:1" ht="12.75" customHeight="1"/>
    <row r="2330" spans="1:1" ht="12.75" customHeight="1"/>
    <row r="2331" spans="1:1" ht="12.75" customHeight="1"/>
    <row r="2332" spans="1:1" ht="12.75" customHeight="1"/>
    <row r="2333" spans="1:1" ht="12.75" customHeight="1"/>
    <row r="2334" spans="1:1" ht="12.75" customHeight="1"/>
    <row r="2335" spans="1:1" ht="12.75" customHeight="1"/>
    <row r="2336" spans="1:1" ht="12.75" customHeight="1"/>
    <row r="2337" spans="1:1" ht="12.75" customHeight="1"/>
    <row r="2338" spans="1:1" ht="12.75" customHeight="1"/>
    <row r="2339" spans="1:1" ht="12.75" customHeight="1"/>
    <row r="2340" spans="1:1" ht="12.75" customHeight="1"/>
    <row r="2341" spans="1:1" ht="12.75" customHeight="1"/>
    <row r="2342" spans="1:1" ht="12.75" customHeight="1"/>
    <row r="2343" spans="1:1" ht="12.75" customHeight="1"/>
    <row r="2344" spans="1:1" ht="12.75" customHeight="1"/>
    <row r="2345" spans="1:1" ht="12.75" customHeight="1"/>
    <row r="2346" spans="1:1" ht="12.75" customHeight="1"/>
    <row r="2347" spans="1:1" ht="12.75" customHeight="1"/>
    <row r="2348" spans="1:1" ht="12.75" customHeight="1"/>
    <row r="2349" spans="1:1" ht="12.75" customHeight="1"/>
    <row r="2350" spans="1:1" ht="12.75" customHeight="1"/>
    <row r="2351" spans="1:1" ht="12.75" customHeight="1"/>
    <row r="2352" spans="1:1" ht="12.75" customHeight="1"/>
    <row r="2353" spans="1:1" ht="12.75" customHeight="1"/>
    <row r="2354" spans="1:1" ht="12.75" customHeight="1"/>
    <row r="2355" spans="1:1" ht="12.75" customHeight="1"/>
    <row r="2356" spans="1:1" ht="12.75" customHeight="1"/>
    <row r="2357" spans="1:1" ht="12.75" customHeight="1"/>
    <row r="2358" spans="1:1" ht="12.75" customHeight="1"/>
    <row r="2359" spans="1:1" ht="12.75" customHeight="1"/>
    <row r="2360" spans="1:1" ht="12.75" customHeight="1"/>
    <row r="2361" spans="1:1" ht="12.75" customHeight="1"/>
    <row r="2362" spans="1:1" ht="12.75" customHeight="1"/>
    <row r="2363" spans="1:1" ht="12.75" customHeight="1"/>
    <row r="2364" spans="1:1" ht="12.75" customHeight="1"/>
    <row r="2365" spans="1:1" ht="12.75" customHeight="1"/>
    <row r="2366" spans="1:1" ht="12.75" customHeight="1"/>
    <row r="2367" spans="1:1" ht="12.75" customHeight="1"/>
    <row r="2368" spans="1:1" ht="12.75" customHeight="1"/>
    <row r="2369" spans="1:1" ht="12.75" customHeight="1"/>
    <row r="2370" spans="1:1" ht="12.75" customHeight="1"/>
    <row r="2371" spans="1:1" ht="12.75" customHeight="1"/>
    <row r="2372" spans="1:1" ht="12.75" customHeight="1"/>
    <row r="2373" spans="1:1" ht="12.75" customHeight="1"/>
    <row r="2374" spans="1:1" ht="12.75" customHeight="1"/>
    <row r="2375" spans="1:1" ht="12.75" customHeight="1"/>
    <row r="2376" spans="1:1" ht="12.75" customHeight="1"/>
    <row r="2377" spans="1:1" ht="12.75" customHeight="1"/>
    <row r="2378" spans="1:1" ht="12.75" customHeight="1"/>
    <row r="2379" spans="1:1" ht="12.75" customHeight="1"/>
    <row r="2380" spans="1:1" ht="12.75" customHeight="1"/>
    <row r="2381" spans="1:1" ht="12.75" customHeight="1"/>
    <row r="2382" spans="1:1" ht="12.75" customHeight="1"/>
    <row r="2383" spans="1:1" ht="12.75" customHeight="1"/>
    <row r="2384" spans="1:1" ht="12.75" customHeight="1"/>
    <row r="2385" spans="1:1" ht="12.75" customHeight="1"/>
    <row r="2386" spans="1:1" ht="12.75" customHeight="1"/>
    <row r="2387" spans="1:1" ht="12.75" customHeight="1"/>
    <row r="2388" spans="1:1" ht="12.75" customHeight="1"/>
    <row r="2389" spans="1:1" ht="12.75" customHeight="1"/>
    <row r="2390" spans="1:1" ht="12.75" customHeight="1"/>
    <row r="2391" spans="1:1" ht="12.75" customHeight="1"/>
    <row r="2392" spans="1:1" ht="12.75" customHeight="1"/>
    <row r="2393" spans="1:1" ht="12.75" customHeight="1"/>
    <row r="2394" spans="1:1" ht="12.75" customHeight="1"/>
    <row r="2395" spans="1:1" ht="12.75" customHeight="1"/>
    <row r="2396" spans="1:1" ht="12.75" customHeight="1"/>
    <row r="2397" spans="1:1" ht="12.75" customHeight="1"/>
    <row r="2398" spans="1:1" ht="12.75" customHeight="1"/>
    <row r="2399" spans="1:1" ht="12.75" customHeight="1"/>
    <row r="2400" spans="1:1" ht="12.75" customHeight="1"/>
    <row r="2401" spans="1:1" ht="12.75" customHeight="1"/>
    <row r="2402" spans="1:1" ht="12.75" customHeight="1"/>
    <row r="2403" spans="1:1" ht="12.75" customHeight="1"/>
    <row r="2404" spans="1:1" ht="12.75" customHeight="1"/>
    <row r="2405" spans="1:1" ht="12.75" customHeight="1"/>
    <row r="2406" spans="1:1" ht="12.75" customHeight="1"/>
    <row r="2407" spans="1:1" ht="12.75" customHeight="1"/>
    <row r="2408" spans="1:1" ht="12.75" customHeight="1"/>
    <row r="2409" spans="1:1" ht="12.75" customHeight="1"/>
    <row r="2410" spans="1:1" ht="12.75" customHeight="1"/>
    <row r="2411" spans="1:1" ht="12.75" customHeight="1"/>
    <row r="2412" spans="1:1" ht="12.75" customHeight="1"/>
    <row r="2413" spans="1:1" ht="12.75" customHeight="1"/>
    <row r="2414" spans="1:1" ht="12.75" customHeight="1"/>
    <row r="2415" spans="1:1" ht="12.75" customHeight="1"/>
    <row r="2416" spans="1:1" ht="12.75" customHeight="1"/>
    <row r="2417" spans="1:1" ht="12.75" customHeight="1"/>
    <row r="2418" spans="1:1" ht="12.75" customHeight="1"/>
    <row r="2419" spans="1:1" ht="12.75" customHeight="1"/>
    <row r="2420" spans="1:1" ht="12.75" customHeight="1"/>
    <row r="2421" spans="1:1" ht="12.75" customHeight="1"/>
    <row r="2422" spans="1:1" ht="12.75" customHeight="1"/>
    <row r="2423" spans="1:1" ht="12.75" customHeight="1"/>
    <row r="2424" spans="1:1" ht="12.75" customHeight="1"/>
    <row r="2425" spans="1:1" ht="12.75" customHeight="1"/>
    <row r="2426" spans="1:1" ht="12.75" customHeight="1"/>
    <row r="2427" spans="1:1" ht="12.75" customHeight="1"/>
    <row r="2428" spans="1:1" ht="12.75" customHeight="1"/>
    <row r="2429" spans="1:1" ht="12.75" customHeight="1"/>
    <row r="2430" spans="1:1" ht="12.75" customHeight="1"/>
    <row r="2431" spans="1:1" ht="12.75" customHeight="1"/>
    <row r="2432" spans="1:1" ht="12.75" customHeight="1"/>
    <row r="2433" spans="1:1" ht="12.75" customHeight="1"/>
    <row r="2434" spans="1:1" ht="12.75" customHeight="1"/>
    <row r="2435" spans="1:1" ht="12.75" customHeight="1"/>
    <row r="2436" spans="1:1" ht="12.75" customHeight="1"/>
    <row r="2437" spans="1:1" ht="12.75" customHeight="1"/>
    <row r="2438" spans="1:1" ht="12.75" customHeight="1"/>
    <row r="2439" spans="1:1" ht="12.75" customHeight="1"/>
    <row r="2440" spans="1:1" ht="12.75" customHeight="1"/>
    <row r="2441" spans="1:1" ht="12.75" customHeight="1"/>
    <row r="2442" spans="1:1" ht="12.75" customHeight="1"/>
    <row r="2443" spans="1:1" ht="12.75" customHeight="1"/>
    <row r="2444" spans="1:1" ht="12.75" customHeight="1"/>
    <row r="2445" spans="1:1" ht="12.75" customHeight="1"/>
    <row r="2446" spans="1:1" ht="12.75" customHeight="1"/>
    <row r="2447" spans="1:1" ht="12.75" customHeight="1"/>
    <row r="2448" spans="1:1" ht="12.75" customHeight="1"/>
    <row r="2449" spans="1:1" ht="12.75" customHeight="1"/>
    <row r="2450" spans="1:1" ht="12.75" customHeight="1"/>
    <row r="2451" spans="1:1" ht="12.75" customHeight="1"/>
    <row r="2452" spans="1:1" ht="12.75" customHeight="1"/>
    <row r="2453" spans="1:1" ht="12.75" customHeight="1"/>
    <row r="2454" spans="1:1" ht="12.75" customHeight="1"/>
    <row r="2455" spans="1:1" ht="12.75" customHeight="1"/>
    <row r="2456" spans="1:1" ht="12.75" customHeight="1"/>
    <row r="2457" spans="1:1" ht="12.75" customHeight="1"/>
    <row r="2458" spans="1:1" ht="12.75" customHeight="1"/>
    <row r="2459" spans="1:1" ht="12.75" customHeight="1"/>
    <row r="2460" spans="1:1" ht="12.75" customHeight="1"/>
    <row r="2461" spans="1:1" ht="12.75" customHeight="1"/>
    <row r="2462" spans="1:1" ht="12.75" customHeight="1"/>
    <row r="2463" spans="1:1" ht="12.75" customHeight="1"/>
    <row r="2464" spans="1:1" ht="12.75" customHeight="1"/>
    <row r="2465" spans="1:1" ht="12.75" customHeight="1"/>
    <row r="2466" spans="1:1" ht="12.75" customHeight="1"/>
    <row r="2467" spans="1:1" ht="12.75" customHeight="1"/>
    <row r="2468" spans="1:1" ht="12.75" customHeight="1"/>
    <row r="2469" spans="1:1" ht="12.75" customHeight="1"/>
    <row r="2470" spans="1:1" ht="12.75" customHeight="1"/>
    <row r="2471" spans="1:1" ht="12.75" customHeight="1"/>
    <row r="2472" spans="1:1" ht="12.75" customHeight="1"/>
    <row r="2473" spans="1:1" ht="12.75" customHeight="1"/>
    <row r="2474" spans="1:1" ht="12.75" customHeight="1"/>
    <row r="2475" spans="1:1" ht="12.75" customHeight="1"/>
    <row r="2476" spans="1:1" ht="12.75" customHeight="1"/>
    <row r="2477" spans="1:1" ht="12.75" customHeight="1"/>
    <row r="2478" spans="1:1" ht="12.75" customHeight="1"/>
    <row r="2479" spans="1:1" ht="12.75" customHeight="1"/>
    <row r="2480" spans="1:1" ht="12.75" customHeight="1"/>
    <row r="2481" spans="1:1" ht="12.75" customHeight="1"/>
    <row r="2482" spans="1:1" ht="12.75" customHeight="1"/>
    <row r="2483" spans="1:1" ht="12.75" customHeight="1"/>
    <row r="2484" spans="1:1" ht="12.75" customHeight="1"/>
    <row r="2485" spans="1:1" ht="12.75" customHeight="1"/>
    <row r="2486" spans="1:1" ht="12.75" customHeight="1"/>
    <row r="2487" spans="1:1" ht="12.75" customHeight="1"/>
    <row r="2488" spans="1:1" ht="12.75" customHeight="1"/>
    <row r="2489" spans="1:1" ht="12.75" customHeight="1"/>
    <row r="2490" spans="1:1" ht="12.75" customHeight="1"/>
    <row r="2491" spans="1:1" ht="12.75" customHeight="1"/>
    <row r="2492" spans="1:1" ht="12.75" customHeight="1"/>
    <row r="2493" spans="1:1" ht="12.75" customHeight="1"/>
    <row r="2494" spans="1:1" ht="12.75" customHeight="1"/>
    <row r="2495" spans="1:1" ht="12.75" customHeight="1"/>
    <row r="2496" spans="1:1" ht="12.75" customHeight="1"/>
    <row r="2497" spans="1:1" ht="12.75" customHeight="1"/>
    <row r="2498" spans="1:1" ht="12.75" customHeight="1"/>
    <row r="2499" spans="1:1" ht="12.75" customHeight="1"/>
    <row r="2500" spans="1:1" ht="12.75" customHeight="1"/>
    <row r="2501" spans="1:1" ht="12.75" customHeight="1"/>
    <row r="2502" spans="1:1" ht="12.75" customHeight="1"/>
    <row r="2503" spans="1:1" ht="12.75" customHeight="1"/>
    <row r="2504" spans="1:1" ht="12.75" customHeight="1"/>
    <row r="2505" spans="1:1" ht="12.75" customHeight="1"/>
    <row r="2506" spans="1:1" ht="12.75" customHeight="1"/>
    <row r="2507" spans="1:1" ht="12.75" customHeight="1"/>
    <row r="2508" spans="1:1" ht="12.75" customHeight="1"/>
    <row r="2509" spans="1:1" ht="12.75" customHeight="1"/>
    <row r="2510" spans="1:1" ht="12.75" customHeight="1"/>
    <row r="2511" spans="1:1" ht="12.75" customHeight="1"/>
    <row r="2512" spans="1:1" ht="12.75" customHeight="1"/>
    <row r="2513" spans="1:1" ht="12.75" customHeight="1"/>
    <row r="2514" spans="1:1" ht="12.75" customHeight="1"/>
    <row r="2515" spans="1:1" ht="12.75" customHeight="1"/>
    <row r="2516" spans="1:1" ht="12.75" customHeight="1"/>
    <row r="2517" spans="1:1" ht="12.75" customHeight="1"/>
    <row r="2518" spans="1:1" ht="12.75" customHeight="1"/>
    <row r="2519" spans="1:1" ht="12.75" customHeight="1"/>
    <row r="2520" spans="1:1" ht="12.75" customHeight="1"/>
    <row r="2521" spans="1:1" ht="12.75" customHeight="1"/>
    <row r="2522" spans="1:1" ht="12.75" customHeight="1"/>
    <row r="2523" spans="1:1" ht="12.75" customHeight="1"/>
    <row r="2524" spans="1:1" ht="12.75" customHeight="1"/>
    <row r="2525" spans="1:1" ht="12.75" customHeight="1"/>
    <row r="2526" spans="1:1" ht="12.75" customHeight="1"/>
    <row r="2527" spans="1:1" ht="12.75" customHeight="1"/>
    <row r="2528" spans="1:1" ht="12.75" customHeight="1"/>
    <row r="2529" spans="1:1" ht="12.75" customHeight="1"/>
    <row r="2530" spans="1:1" ht="12.75" customHeight="1"/>
    <row r="2531" spans="1:1" ht="12.75" customHeight="1"/>
    <row r="2532" spans="1:1" ht="12.75" customHeight="1"/>
    <row r="2533" spans="1:1" ht="12.75" customHeight="1"/>
    <row r="2534" spans="1:1" ht="12.75" customHeight="1"/>
    <row r="2535" spans="1:1" ht="12.75" customHeight="1"/>
    <row r="2536" spans="1:1" ht="12.75" customHeight="1"/>
    <row r="2537" spans="1:1" ht="12.75" customHeight="1"/>
    <row r="2538" spans="1:1" ht="12.75" customHeight="1"/>
    <row r="2539" spans="1:1" ht="12.75" customHeight="1"/>
    <row r="2540" spans="1:1" ht="12.75" customHeight="1"/>
    <row r="2541" spans="1:1" ht="12.75" customHeight="1"/>
    <row r="2542" spans="1:1" ht="12.75" customHeight="1"/>
    <row r="2543" spans="1:1" ht="12.75" customHeight="1"/>
    <row r="2544" spans="1:1" ht="12.75" customHeight="1"/>
    <row r="2545" spans="1:1" ht="12.75" customHeight="1"/>
    <row r="2546" spans="1:1" ht="12.75" customHeight="1"/>
    <row r="2547" spans="1:1" ht="12.75" customHeight="1"/>
    <row r="2548" spans="1:1" ht="12.75" customHeight="1"/>
    <row r="2549" spans="1:1" ht="12.75" customHeight="1"/>
    <row r="2550" spans="1:1" ht="12.75" customHeight="1"/>
    <row r="2551" spans="1:1" ht="12.75" customHeight="1"/>
    <row r="2552" spans="1:1" ht="12.75" customHeight="1"/>
    <row r="2553" spans="1:1" ht="12.75" customHeight="1"/>
    <row r="2554" spans="1:1" ht="12.75" customHeight="1"/>
    <row r="2555" spans="1:1" ht="12.75" customHeight="1"/>
    <row r="2556" spans="1:1" ht="12.75" customHeight="1"/>
    <row r="2557" spans="1:1" ht="12.75" customHeight="1"/>
    <row r="2558" spans="1:1" ht="12.75" customHeight="1"/>
    <row r="2559" spans="1:1" ht="12.75" customHeight="1"/>
    <row r="2560" spans="1:1" ht="12.75" customHeight="1"/>
    <row r="2561" spans="1:1" ht="12.75" customHeight="1"/>
    <row r="2562" spans="1:1" ht="12.75" customHeight="1"/>
    <row r="2563" spans="1:1" ht="12.75" customHeight="1"/>
    <row r="2564" spans="1:1" ht="12.75" customHeight="1"/>
    <row r="2565" spans="1:1" ht="12.75" customHeight="1"/>
    <row r="2566" spans="1:1" ht="12.75" customHeight="1"/>
    <row r="2567" spans="1:1" ht="12.75" customHeight="1"/>
    <row r="2568" spans="1:1" ht="12.75" customHeight="1"/>
    <row r="2569" spans="1:1" ht="12.75" customHeight="1"/>
    <row r="2570" spans="1:1" ht="12.75" customHeight="1"/>
    <row r="2571" spans="1:1" ht="12.75" customHeight="1"/>
    <row r="2572" spans="1:1" ht="12.75" customHeight="1"/>
    <row r="2573" spans="1:1" ht="12.75" customHeight="1"/>
    <row r="2574" spans="1:1" ht="12.75" customHeight="1"/>
    <row r="2575" spans="1:1" ht="12.75" customHeight="1"/>
    <row r="2576" spans="1:1" ht="12.75" customHeight="1"/>
    <row r="2577" spans="1:1" ht="12.75" customHeight="1"/>
    <row r="2578" spans="1:1" ht="12.75" customHeight="1"/>
    <row r="2579" spans="1:1" ht="12.75" customHeight="1"/>
    <row r="2580" spans="1:1" ht="12.75" customHeight="1"/>
    <row r="2581" spans="1:1" ht="12.75" customHeight="1"/>
    <row r="2582" spans="1:1" ht="12.75" customHeight="1"/>
    <row r="2583" spans="1:1" ht="12.75" customHeight="1"/>
    <row r="2584" spans="1:1" ht="12.75" customHeight="1"/>
    <row r="2585" spans="1:1" ht="12.75" customHeight="1"/>
    <row r="2586" spans="1:1" ht="12.75" customHeight="1"/>
    <row r="2587" spans="1:1" ht="12.75" customHeight="1"/>
    <row r="2588" spans="1:1" ht="12.75" customHeight="1"/>
    <row r="2589" spans="1:1" ht="12.75" customHeight="1"/>
    <row r="2590" spans="1:1" ht="12.75" customHeight="1"/>
    <row r="2591" spans="1:1" ht="12.75" customHeight="1"/>
    <row r="2592" spans="1:1" ht="12.75" customHeight="1"/>
    <row r="2593" spans="1:1" ht="12.75" customHeight="1"/>
    <row r="2594" spans="1:1" ht="12.75" customHeight="1"/>
    <row r="2595" spans="1:1" ht="12.75" customHeight="1"/>
    <row r="2596" spans="1:1" ht="12.75" customHeight="1"/>
    <row r="2597" spans="1:1" ht="12.75" customHeight="1"/>
    <row r="2598" spans="1:1" ht="12.75" customHeight="1"/>
    <row r="2599" spans="1:1" ht="12.75" customHeight="1"/>
    <row r="2600" spans="1:1" ht="12.75" customHeight="1"/>
    <row r="2601" spans="1:1" ht="12.75" customHeight="1"/>
    <row r="2602" spans="1:1" ht="12.75" customHeight="1"/>
    <row r="2603" spans="1:1" ht="12.75" customHeight="1"/>
    <row r="2604" spans="1:1" ht="12.75" customHeight="1"/>
    <row r="2605" spans="1:1" ht="12.75" customHeight="1"/>
    <row r="2606" spans="1:1" ht="12.75" customHeight="1"/>
    <row r="2607" spans="1:1" ht="12.75" customHeight="1"/>
    <row r="2608" spans="1:1" ht="12.75" customHeight="1"/>
    <row r="2609" spans="1:1" ht="12.75" customHeight="1"/>
    <row r="2610" spans="1:1" ht="12.75" customHeight="1"/>
    <row r="2611" spans="1:1" ht="12.75" customHeight="1"/>
    <row r="2612" spans="1:1" ht="12.75" customHeight="1"/>
    <row r="2613" spans="1:1" ht="12.75" customHeight="1"/>
    <row r="2614" spans="1:1" ht="12.75" customHeight="1"/>
    <row r="2615" spans="1:1" ht="12.75" customHeight="1"/>
    <row r="2616" spans="1:1" ht="12.75" customHeight="1"/>
    <row r="2617" spans="1:1" ht="12.75" customHeight="1"/>
    <row r="2618" spans="1:1" ht="12.75" customHeight="1"/>
    <row r="2619" spans="1:1" ht="12.75" customHeight="1"/>
    <row r="2620" spans="1:1" ht="12.75" customHeight="1"/>
    <row r="2621" spans="1:1" ht="12.75" customHeight="1"/>
    <row r="2622" spans="1:1" ht="12.75" customHeight="1"/>
    <row r="2623" spans="1:1" ht="12.75" customHeight="1"/>
    <row r="2624" spans="1:1" ht="12.75" customHeight="1"/>
    <row r="2625" spans="1:1" ht="12.75" customHeight="1"/>
    <row r="2626" spans="1:1" ht="12.75" customHeight="1"/>
    <row r="2627" spans="1:1" ht="12.75" customHeight="1"/>
    <row r="2628" spans="1:1" ht="12.75" customHeight="1"/>
    <row r="2629" spans="1:1" ht="12.75" customHeight="1"/>
    <row r="2630" spans="1:1" ht="12.75" customHeight="1"/>
    <row r="2631" spans="1:1" ht="12.75" customHeight="1"/>
    <row r="2632" spans="1:1" ht="12.75" customHeight="1"/>
    <row r="2633" spans="1:1" ht="12.75" customHeight="1"/>
    <row r="2634" spans="1:1" ht="12.75" customHeight="1"/>
    <row r="2635" spans="1:1" ht="12.75" customHeight="1"/>
    <row r="2636" spans="1:1" ht="12.75" customHeight="1"/>
    <row r="2637" spans="1:1" ht="12.75" customHeight="1"/>
    <row r="2638" spans="1:1" ht="12.75" customHeight="1"/>
    <row r="2639" spans="1:1" ht="12.75" customHeight="1"/>
    <row r="2640" spans="1:1" ht="12.75" customHeight="1"/>
    <row r="2641" spans="1:1" ht="12.75" customHeight="1"/>
    <row r="2642" spans="1:1" ht="12.75" customHeight="1"/>
    <row r="2643" spans="1:1" ht="12.75" customHeight="1"/>
    <row r="2644" spans="1:1" ht="12.75" customHeight="1"/>
    <row r="2645" spans="1:1" ht="12.75" customHeight="1"/>
    <row r="2646" spans="1:1" ht="12.75" customHeight="1"/>
    <row r="2647" spans="1:1" ht="12.75" customHeight="1"/>
    <row r="2648" spans="1:1" ht="12.75" customHeight="1"/>
    <row r="2649" spans="1:1" ht="12.75" customHeight="1"/>
    <row r="2650" spans="1:1" ht="12.75" customHeight="1"/>
    <row r="2651" spans="1:1" ht="12.75" customHeight="1"/>
    <row r="2652" spans="1:1" ht="12.75" customHeight="1"/>
    <row r="2653" spans="1:1" ht="12.75" customHeight="1"/>
    <row r="2654" spans="1:1" ht="12.75" customHeight="1"/>
    <row r="2655" spans="1:1" ht="12.75" customHeight="1"/>
    <row r="2656" spans="1:1" ht="12.75" customHeight="1"/>
    <row r="2657" spans="1:1" ht="12.75" customHeight="1"/>
    <row r="2658" spans="1:1" ht="12.75" customHeight="1"/>
    <row r="2659" spans="1:1" ht="12.75" customHeight="1"/>
    <row r="2660" spans="1:1" ht="12.75" customHeight="1"/>
    <row r="2661" spans="1:1" ht="12.75" customHeight="1"/>
    <row r="2662" spans="1:1" ht="12.75" customHeight="1"/>
    <row r="2663" spans="1:1" ht="12.75" customHeight="1"/>
    <row r="2664" spans="1:1" ht="12.75" customHeight="1"/>
    <row r="2665" spans="1:1" ht="12.75" customHeight="1"/>
    <row r="2666" spans="1:1" ht="12.75" customHeight="1"/>
    <row r="2667" spans="1:1" ht="12.75" customHeight="1"/>
    <row r="2668" spans="1:1" ht="12.75" customHeight="1"/>
    <row r="2669" spans="1:1" ht="12.75" customHeight="1"/>
    <row r="2670" spans="1:1" ht="12.75" customHeight="1"/>
    <row r="2671" spans="1:1" ht="12.75" customHeight="1"/>
    <row r="2672" spans="1:1" ht="12.75" customHeight="1"/>
    <row r="2673" spans="1:1" ht="12.75" customHeight="1"/>
    <row r="2674" spans="1:1" ht="12.75" customHeight="1"/>
    <row r="2675" spans="1:1" ht="12.75" customHeight="1"/>
    <row r="2676" spans="1:1" ht="12.75" customHeight="1"/>
    <row r="2677" spans="1:1" ht="12.75" customHeight="1"/>
    <row r="2678" spans="1:1" ht="12.75" customHeight="1"/>
    <row r="2679" spans="1:1" ht="12.75" customHeight="1"/>
    <row r="2680" spans="1:1" ht="12.75" customHeight="1"/>
    <row r="2681" spans="1:1" ht="12.75" customHeight="1"/>
    <row r="2682" spans="1:1" ht="12.75" customHeight="1"/>
    <row r="2683" spans="1:1" ht="12.75" customHeight="1"/>
    <row r="2684" spans="1:1" ht="12.75" customHeight="1"/>
    <row r="2685" spans="1:1" ht="12.75" customHeight="1"/>
    <row r="2686" spans="1:1" ht="12.75" customHeight="1"/>
    <row r="2687" spans="1:1" ht="12.75" customHeight="1"/>
    <row r="2688" spans="1:1" ht="12.75" customHeight="1"/>
    <row r="2689" spans="1:1" ht="12.75" customHeight="1"/>
    <row r="2690" spans="1:1" ht="12.75" customHeight="1"/>
    <row r="2691" spans="1:1" ht="12.75" customHeight="1"/>
    <row r="2692" spans="1:1" ht="12.75" customHeight="1"/>
    <row r="2693" spans="1:1" ht="12.75" customHeight="1"/>
    <row r="2694" spans="1:1" ht="12.75" customHeight="1"/>
    <row r="2695" spans="1:1" ht="12.75" customHeight="1"/>
    <row r="2696" spans="1:1" ht="12.75" customHeight="1"/>
    <row r="2697" spans="1:1" ht="12.75" customHeight="1"/>
    <row r="2698" spans="1:1" ht="12.75" customHeight="1"/>
    <row r="2699" spans="1:1" ht="12.75" customHeight="1"/>
    <row r="2700" spans="1:1" ht="12.75" customHeight="1"/>
    <row r="2701" spans="1:1" ht="12.75" customHeight="1"/>
    <row r="2702" spans="1:1" ht="12.75" customHeight="1"/>
    <row r="2703" spans="1:1" ht="12.75" customHeight="1"/>
    <row r="2704" spans="1:1" ht="12.75" customHeight="1"/>
    <row r="2705" spans="1:1" ht="12.75" customHeight="1"/>
    <row r="2706" spans="1:1" ht="12.75" customHeight="1"/>
    <row r="2707" spans="1:1" ht="12.75" customHeight="1"/>
    <row r="2708" spans="1:1" ht="12.75" customHeight="1"/>
    <row r="2709" spans="1:1" ht="12.75" customHeight="1"/>
    <row r="2710" spans="1:1" ht="12.75" customHeight="1"/>
    <row r="2711" spans="1:1" ht="12.75" customHeight="1"/>
    <row r="2712" spans="1:1" ht="12.75" customHeight="1"/>
    <row r="2713" spans="1:1" ht="12.75" customHeight="1"/>
    <row r="2714" spans="1:1" ht="12.75" customHeight="1"/>
    <row r="2715" spans="1:1" ht="12.75" customHeight="1"/>
    <row r="2716" spans="1:1" ht="12.75" customHeight="1"/>
    <row r="2717" spans="1:1" ht="12.75" customHeight="1"/>
    <row r="2718" spans="1:1" ht="12.75" customHeight="1"/>
    <row r="2719" spans="1:1" ht="12.75" customHeight="1"/>
    <row r="2720" spans="1:1" ht="12.75" customHeight="1"/>
    <row r="2721" spans="1:1" ht="12.75" customHeight="1"/>
    <row r="2722" spans="1:1" ht="12.75" customHeight="1"/>
    <row r="2723" spans="1:1" ht="12.75" customHeight="1"/>
    <row r="2724" spans="1:1" ht="12.75" customHeight="1"/>
    <row r="2725" spans="1:1" ht="12.75" customHeight="1"/>
    <row r="2726" spans="1:1" ht="12.75" customHeight="1"/>
    <row r="2727" spans="1:1" ht="12.75" customHeight="1"/>
    <row r="2728" spans="1:1" ht="12.75" customHeight="1"/>
    <row r="2729" spans="1:1" ht="12.75" customHeight="1"/>
    <row r="2730" spans="1:1" ht="12.75" customHeight="1"/>
    <row r="2731" spans="1:1" ht="12.75" customHeight="1"/>
    <row r="2732" spans="1:1" ht="12.75" customHeight="1"/>
    <row r="2733" spans="1:1" ht="12.75" customHeight="1"/>
    <row r="2734" spans="1:1" ht="12.75" customHeight="1"/>
    <row r="2735" spans="1:1" ht="12.75" customHeight="1"/>
    <row r="2736" spans="1:1" ht="12.75" customHeight="1"/>
    <row r="2737" spans="1:1" ht="12.75" customHeight="1"/>
    <row r="2738" spans="1:1" ht="12.75" customHeight="1"/>
    <row r="2739" spans="1:1" ht="12.75" customHeight="1"/>
    <row r="2740" spans="1:1" ht="12.75" customHeight="1"/>
    <row r="2741" spans="1:1" ht="12.75" customHeight="1"/>
    <row r="2742" spans="1:1" ht="12.75" customHeight="1"/>
    <row r="2743" spans="1:1" ht="12.75" customHeight="1"/>
    <row r="2744" spans="1:1" ht="12.75" customHeight="1"/>
    <row r="2745" spans="1:1" ht="12.75" customHeight="1"/>
    <row r="2746" spans="1:1" ht="12.75" customHeight="1"/>
    <row r="2747" spans="1:1" ht="12.75" customHeight="1"/>
    <row r="2748" spans="1:1" ht="12.75" customHeight="1"/>
    <row r="2749" spans="1:1" ht="12.75" customHeight="1"/>
    <row r="2750" spans="1:1" ht="12.75" customHeight="1"/>
    <row r="2751" spans="1:1" ht="12.75" customHeight="1"/>
    <row r="2752" spans="1:1" ht="12.75" customHeight="1"/>
    <row r="2753" spans="1:1" ht="12.75" customHeight="1"/>
    <row r="2754" spans="1:1" ht="12.75" customHeight="1"/>
    <row r="2755" spans="1:1" ht="12.75" customHeight="1"/>
    <row r="2756" spans="1:1" ht="12.75" customHeight="1"/>
    <row r="2757" spans="1:1" ht="12.75" customHeight="1"/>
    <row r="2758" spans="1:1" ht="12.75" customHeight="1"/>
    <row r="2759" spans="1:1" ht="12.75" customHeight="1"/>
    <row r="2760" spans="1:1" ht="12.75" customHeight="1"/>
    <row r="2761" spans="1:1" ht="12.75" customHeight="1"/>
    <row r="2762" spans="1:1" ht="12.75" customHeight="1"/>
    <row r="2763" spans="1:1" ht="12.75" customHeight="1"/>
    <row r="2764" spans="1:1" ht="12.75" customHeight="1"/>
    <row r="2765" spans="1:1" ht="12.75" customHeight="1"/>
    <row r="2766" spans="1:1" ht="12.75" customHeight="1"/>
    <row r="2767" spans="1:1" ht="12.75" customHeight="1"/>
    <row r="2768" spans="1:1" ht="12.75" customHeight="1"/>
    <row r="2769" spans="1:1" ht="12.75" customHeight="1"/>
    <row r="2770" spans="1:1" ht="12.75" customHeight="1"/>
    <row r="2771" spans="1:1" ht="12.75" customHeight="1"/>
    <row r="2772" spans="1:1" ht="12.75" customHeight="1"/>
    <row r="2773" spans="1:1" ht="12.75" customHeight="1"/>
    <row r="2774" spans="1:1" ht="12.75" customHeight="1"/>
    <row r="2775" spans="1:1" ht="12.75" customHeight="1"/>
    <row r="2776" spans="1:1" ht="12.75" customHeight="1"/>
    <row r="2777" spans="1:1" ht="12.75" customHeight="1"/>
    <row r="2778" spans="1:1" ht="12.75" customHeight="1"/>
    <row r="2779" spans="1:1" ht="12.75" customHeight="1"/>
    <row r="2780" spans="1:1" ht="12.75" customHeight="1"/>
    <row r="2781" spans="1:1" ht="12.75" customHeight="1"/>
    <row r="2782" spans="1:1" ht="12.75" customHeight="1"/>
    <row r="2783" spans="1:1" ht="12.75" customHeight="1"/>
    <row r="2784" spans="1:1" ht="12.75" customHeight="1"/>
    <row r="2785" spans="1:1" ht="12.75" customHeight="1"/>
    <row r="2786" spans="1:1" ht="12.75" customHeight="1"/>
    <row r="2787" spans="1:1" ht="12.75" customHeight="1"/>
    <row r="2788" spans="1:1" ht="12.75" customHeight="1"/>
    <row r="2789" spans="1:1" ht="12.75" customHeight="1"/>
    <row r="2790" spans="1:1" ht="12.75" customHeight="1"/>
    <row r="2791" spans="1:1" ht="12.75" customHeight="1"/>
    <row r="2792" spans="1:1" ht="12.75" customHeight="1"/>
    <row r="2793" spans="1:1" ht="12.75" customHeight="1"/>
    <row r="2794" spans="1:1" ht="12.75" customHeight="1"/>
    <row r="2795" spans="1:1" ht="12.75" customHeight="1"/>
    <row r="2796" spans="1:1" ht="12.75" customHeight="1"/>
    <row r="2797" spans="1:1" ht="12.75" customHeight="1"/>
    <row r="2798" spans="1:1" ht="12.75" customHeight="1"/>
    <row r="2799" spans="1:1" ht="12.75" customHeight="1"/>
    <row r="2800" spans="1:1" ht="12.75" customHeight="1"/>
    <row r="2801" spans="1:1" ht="12.75" customHeight="1"/>
    <row r="2802" spans="1:1" ht="12.75" customHeight="1"/>
    <row r="2803" spans="1:1" ht="12.75" customHeight="1"/>
    <row r="2804" spans="1:1" ht="12.75" customHeight="1"/>
    <row r="2805" spans="1:1" ht="12.75" customHeight="1"/>
    <row r="2806" spans="1:1" ht="12.75" customHeight="1"/>
    <row r="2807" spans="1:1" ht="12.75" customHeight="1"/>
    <row r="2808" spans="1:1" ht="12.75" customHeight="1"/>
    <row r="2809" spans="1:1" ht="12.75" customHeight="1"/>
    <row r="2810" spans="1:1" ht="12.75" customHeight="1"/>
    <row r="2811" spans="1:1" ht="12.75" customHeight="1"/>
    <row r="2812" spans="1:1" ht="12.75" customHeight="1"/>
    <row r="2813" spans="1:1" ht="12.75" customHeight="1"/>
    <row r="2814" spans="1:1" ht="12.75" customHeight="1"/>
    <row r="2815" spans="1:1" ht="12.75" customHeight="1"/>
    <row r="2816" spans="1:1" ht="12.75" customHeight="1"/>
    <row r="2817" spans="1:1" ht="12.75" customHeight="1"/>
    <row r="2818" spans="1:1" ht="12.75" customHeight="1"/>
    <row r="2819" spans="1:1" ht="12.75" customHeight="1"/>
    <row r="2820" spans="1:1" ht="12.75" customHeight="1"/>
    <row r="2821" spans="1:1" ht="12.75" customHeight="1"/>
    <row r="2822" spans="1:1" ht="12.75" customHeight="1"/>
    <row r="2823" spans="1:1" ht="12.75" customHeight="1"/>
    <row r="2824" spans="1:1" ht="12.75" customHeight="1"/>
    <row r="2825" spans="1:1" ht="12.75" customHeight="1"/>
    <row r="2826" spans="1:1" ht="12.75" customHeight="1"/>
    <row r="2827" spans="1:1" ht="12.75" customHeight="1"/>
    <row r="2828" spans="1:1" ht="12.75" customHeight="1"/>
    <row r="2829" spans="1:1" ht="12.75" customHeight="1"/>
    <row r="2830" spans="1:1" ht="12.75" customHeight="1"/>
    <row r="2831" spans="1:1" ht="12.75" customHeight="1"/>
    <row r="2832" spans="1:1" ht="12.75" customHeight="1"/>
    <row r="2833" spans="1:1" ht="12.75" customHeight="1"/>
    <row r="2834" spans="1:1" ht="12.75" customHeight="1"/>
    <row r="2835" spans="1:1" ht="12.75" customHeight="1"/>
    <row r="2836" spans="1:1" ht="12.75" customHeight="1"/>
    <row r="2837" spans="1:1" ht="12.75" customHeight="1"/>
    <row r="2838" spans="1:1" ht="12.75" customHeight="1"/>
    <row r="2839" spans="1:1" ht="12.75" customHeight="1"/>
    <row r="2840" spans="1:1" ht="12.75" customHeight="1"/>
    <row r="2841" spans="1:1" ht="12.75" customHeight="1"/>
    <row r="2842" spans="1:1" ht="12.75" customHeight="1"/>
    <row r="2843" spans="1:1" ht="12.75" customHeight="1"/>
    <row r="2844" spans="1:1" ht="12.75" customHeight="1"/>
    <row r="2845" spans="1:1" ht="12.75" customHeight="1"/>
    <row r="2846" spans="1:1" ht="12.75" customHeight="1"/>
    <row r="2847" spans="1:1" ht="12.75" customHeight="1"/>
    <row r="2848" spans="1:1" ht="12.75" customHeight="1"/>
    <row r="2849" spans="1:1" ht="12.75" customHeight="1"/>
    <row r="2850" spans="1:1" ht="12.75" customHeight="1"/>
    <row r="2851" spans="1:1" ht="12.75" customHeight="1"/>
    <row r="2852" spans="1:1" ht="12.75" customHeight="1"/>
    <row r="2853" spans="1:1" ht="12.75" customHeight="1"/>
    <row r="2854" spans="1:1" ht="12.75" customHeight="1"/>
    <row r="2855" spans="1:1" ht="12.75" customHeight="1"/>
    <row r="2856" spans="1:1" ht="12.75" customHeight="1"/>
    <row r="2857" spans="1:1" ht="12.75" customHeight="1"/>
    <row r="2858" spans="1:1" ht="12.75" customHeight="1"/>
    <row r="2859" spans="1:1" ht="12.75" customHeight="1"/>
    <row r="2860" spans="1:1" ht="12.75" customHeight="1"/>
    <row r="2861" spans="1:1" ht="12.75" customHeight="1"/>
    <row r="2862" spans="1:1" ht="12.75" customHeight="1"/>
    <row r="2863" spans="1:1" ht="12.75" customHeight="1"/>
    <row r="2864" spans="1:1" ht="12.75" customHeight="1"/>
    <row r="2865" spans="1:1" ht="12.75" customHeight="1"/>
    <row r="2866" spans="1:1" ht="12.75" customHeight="1"/>
    <row r="2867" spans="1:1" ht="12.75" customHeight="1"/>
    <row r="2868" spans="1:1" ht="12.75" customHeight="1"/>
    <row r="2869" spans="1:1" ht="12.75" customHeight="1"/>
    <row r="2870" spans="1:1" ht="12.75" customHeight="1"/>
    <row r="2871" spans="1:1" ht="12.75" customHeight="1"/>
    <row r="2872" spans="1:1" ht="12.75" customHeight="1"/>
    <row r="2873" spans="1:1" ht="12.75" customHeight="1"/>
    <row r="2874" spans="1:1" ht="12.75" customHeight="1"/>
    <row r="2875" spans="1:1" ht="12.75" customHeight="1"/>
    <row r="2876" spans="1:1" ht="12.75" customHeight="1"/>
    <row r="2877" spans="1:1" ht="12.75" customHeight="1"/>
    <row r="2878" spans="1:1" ht="12.75" customHeight="1"/>
    <row r="2879" spans="1:1" ht="12.75" customHeight="1"/>
    <row r="2880" spans="1:1" ht="12.75" customHeight="1"/>
    <row r="2881" spans="1:1" ht="12.75" customHeight="1"/>
    <row r="2882" spans="1:1" ht="12.75" customHeight="1"/>
    <row r="2883" spans="1:1" ht="12.75" customHeight="1"/>
    <row r="2884" spans="1:1" ht="12.75" customHeight="1"/>
    <row r="2885" spans="1:1" ht="12.75" customHeight="1"/>
    <row r="2886" spans="1:1" ht="12.75" customHeight="1"/>
    <row r="2887" spans="1:1" ht="12.75" customHeight="1"/>
    <row r="2888" spans="1:1" ht="12.75" customHeight="1"/>
    <row r="2889" spans="1:1" ht="12.75" customHeight="1"/>
    <row r="2890" spans="1:1" ht="12.75" customHeight="1"/>
    <row r="2891" spans="1:1" ht="12.75" customHeight="1"/>
    <row r="2892" spans="1:1" ht="12.75" customHeight="1"/>
    <row r="2893" spans="1:1" ht="12.75" customHeight="1"/>
    <row r="2894" spans="1:1" ht="12.75" customHeight="1"/>
    <row r="2895" spans="1:1" ht="12.75" customHeight="1"/>
    <row r="2896" spans="1:1" ht="12.75" customHeight="1"/>
    <row r="2897" spans="1:1" ht="12.75" customHeight="1"/>
    <row r="2898" spans="1:1" ht="12.75" customHeight="1"/>
    <row r="2899" spans="1:1" ht="12.75" customHeight="1"/>
    <row r="2900" spans="1:1" ht="12.75" customHeight="1"/>
    <row r="2901" spans="1:1" ht="12.75" customHeight="1"/>
    <row r="2902" spans="1:1" ht="12.75" customHeight="1"/>
    <row r="2903" spans="1:1" ht="12.75" customHeight="1"/>
    <row r="2904" spans="1:1" ht="12.75" customHeight="1"/>
    <row r="2905" spans="1:1" ht="12.75" customHeight="1"/>
    <row r="2906" spans="1:1" ht="12.75" customHeight="1"/>
    <row r="2907" spans="1:1" ht="12.75" customHeight="1"/>
    <row r="2908" spans="1:1" ht="12.75" customHeight="1"/>
    <row r="2909" spans="1:1" ht="12.75" customHeight="1"/>
    <row r="2910" spans="1:1" ht="12.75" customHeight="1"/>
    <row r="2911" spans="1:1" ht="12.75" customHeight="1"/>
    <row r="2912" spans="1:1" ht="12.75" customHeight="1"/>
    <row r="2913" spans="1:1" ht="12.75" customHeight="1"/>
    <row r="2914" spans="1:1" ht="12.75" customHeight="1"/>
    <row r="2915" spans="1:1" ht="12.75" customHeight="1"/>
    <row r="2916" spans="1:1" ht="12.75" customHeight="1"/>
    <row r="2917" spans="1:1" ht="12.75" customHeight="1"/>
    <row r="2918" spans="1:1" ht="12.75" customHeight="1"/>
    <row r="2919" spans="1:1" ht="12.75" customHeight="1"/>
    <row r="2920" spans="1:1" ht="12.75" customHeight="1"/>
    <row r="2921" spans="1:1" ht="12.75" customHeight="1"/>
    <row r="2922" spans="1:1" ht="12.75" customHeight="1"/>
    <row r="2923" spans="1:1" ht="12.75" customHeight="1"/>
    <row r="2924" spans="1:1" ht="12.75" customHeight="1"/>
    <row r="2925" spans="1:1" ht="12.75" customHeight="1"/>
    <row r="2926" spans="1:1" ht="12.75" customHeight="1"/>
    <row r="2927" spans="1:1" ht="12.75" customHeight="1"/>
    <row r="2928" spans="1:1" ht="12.75" customHeight="1"/>
    <row r="2929" spans="1:1" ht="12.75" customHeight="1"/>
    <row r="2930" spans="1:1" ht="12.75" customHeight="1"/>
    <row r="2931" spans="1:1" ht="12.75" customHeight="1"/>
    <row r="2932" spans="1:1" ht="12.75" customHeight="1"/>
    <row r="2933" spans="1:1" ht="12.75" customHeight="1"/>
    <row r="2934" spans="1:1" ht="12.75" customHeight="1"/>
    <row r="2935" spans="1:1" ht="12.75" customHeight="1"/>
    <row r="2936" spans="1:1" ht="12.75" customHeight="1"/>
    <row r="2937" spans="1:1" ht="12.75" customHeight="1"/>
    <row r="2938" spans="1:1" ht="12.75" customHeight="1"/>
    <row r="2939" spans="1:1" ht="12.75" customHeight="1"/>
    <row r="2940" spans="1:1" ht="12.75" customHeight="1"/>
    <row r="2941" spans="1:1" ht="12.75" customHeight="1"/>
    <row r="2942" spans="1:1" ht="12.75" customHeight="1"/>
    <row r="2943" spans="1:1" ht="12.75" customHeight="1"/>
    <row r="2944" spans="1:1" ht="12.75" customHeight="1"/>
    <row r="2945" spans="1:1" ht="12.75" customHeight="1"/>
    <row r="2946" spans="1:1" ht="12.75" customHeight="1"/>
    <row r="2947" spans="1:1" ht="12.75" customHeight="1"/>
    <row r="2948" spans="1:1" ht="12.75" customHeight="1"/>
    <row r="2949" spans="1:1" ht="12.75" customHeight="1"/>
    <row r="2950" spans="1:1" ht="12.75" customHeight="1"/>
    <row r="2951" spans="1:1" ht="12.75" customHeight="1"/>
    <row r="2952" spans="1:1" ht="12.75" customHeight="1"/>
    <row r="2953" spans="1:1" ht="12.75" customHeight="1"/>
    <row r="2954" spans="1:1" ht="12.75" customHeight="1"/>
    <row r="2955" spans="1:1" ht="12.75" customHeight="1"/>
    <row r="2956" spans="1:1" ht="12.75" customHeight="1"/>
    <row r="2957" spans="1:1" ht="12.75" customHeight="1"/>
    <row r="2958" spans="1:1" ht="12.75" customHeight="1"/>
    <row r="2959" spans="1:1" ht="12.75" customHeight="1"/>
    <row r="2960" spans="1:1" ht="12.75" customHeight="1"/>
    <row r="2961" spans="1:1" ht="12.75" customHeight="1"/>
    <row r="2962" spans="1:1" ht="12.75" customHeight="1"/>
    <row r="2963" spans="1:1" ht="12.75" customHeight="1"/>
    <row r="2964" spans="1:1" ht="12.75" customHeight="1"/>
    <row r="2965" spans="1:1" ht="12.75" customHeight="1"/>
    <row r="2966" spans="1:1" ht="12.75" customHeight="1"/>
    <row r="2967" spans="1:1" ht="12.75" customHeight="1"/>
    <row r="2968" spans="1:1" ht="12.75" customHeight="1"/>
    <row r="2969" spans="1:1" ht="12.75" customHeight="1"/>
    <row r="2970" spans="1:1" ht="12.75" customHeight="1"/>
    <row r="2971" spans="1:1" ht="12.75" customHeight="1"/>
    <row r="2972" spans="1:1" ht="12.75" customHeight="1"/>
    <row r="2973" spans="1:1" ht="12.75" customHeight="1"/>
    <row r="2974" spans="1:1" ht="12.75" customHeight="1"/>
    <row r="2975" spans="1:1" ht="12.75" customHeight="1"/>
    <row r="2976" spans="1:1" ht="12.75" customHeight="1"/>
    <row r="2977" spans="1:1" ht="12.75" customHeight="1"/>
    <row r="2978" spans="1:1" ht="12.75" customHeight="1"/>
    <row r="2979" spans="1:1" ht="12.75" customHeight="1"/>
    <row r="2980" spans="1:1" ht="12.75" customHeight="1"/>
    <row r="2981" spans="1:1" ht="12.75" customHeight="1"/>
    <row r="2982" spans="1:1" ht="12.75" customHeight="1"/>
    <row r="2983" spans="1:1" ht="12.75" customHeight="1"/>
    <row r="2984" spans="1:1" ht="12.75" customHeight="1"/>
    <row r="2985" spans="1:1" ht="12.75" customHeight="1"/>
    <row r="2986" spans="1:1" ht="12.75" customHeight="1"/>
    <row r="2987" spans="1:1" ht="12.75" customHeight="1"/>
    <row r="2988" spans="1:1" ht="12.75" customHeight="1"/>
    <row r="2989" spans="1:1" ht="12.75" customHeight="1"/>
    <row r="2990" spans="1:1" ht="12.75" customHeight="1"/>
    <row r="2991" spans="1:1" ht="12.75" customHeight="1"/>
    <row r="2992" spans="1:1" ht="12.75" customHeight="1"/>
    <row r="2993" spans="1:1" ht="12.75" customHeight="1"/>
    <row r="2994" spans="1:1" ht="12.75" customHeight="1"/>
    <row r="2995" spans="1:1" ht="12.75" customHeight="1"/>
    <row r="2996" spans="1:1" ht="12.75" customHeight="1"/>
    <row r="2997" spans="1:1" ht="12.75" customHeight="1"/>
    <row r="2998" spans="1:1" ht="12.75" customHeight="1"/>
    <row r="2999" spans="1:1" ht="12.75" customHeight="1"/>
    <row r="3000" spans="1:1" ht="12.75" customHeight="1"/>
    <row r="3001" spans="1:1" ht="12.75" customHeight="1"/>
    <row r="3002" spans="1:1" ht="12.75" customHeight="1"/>
    <row r="3003" spans="1:1" ht="12.75" customHeight="1"/>
    <row r="3004" spans="1:1" ht="12.75" customHeight="1"/>
    <row r="3005" spans="1:1" ht="12.75" customHeight="1"/>
    <row r="3006" spans="1:1" ht="12.75" customHeight="1"/>
    <row r="3007" spans="1:1" ht="12.75" customHeight="1"/>
    <row r="3008" spans="1:1" ht="12.75" customHeight="1"/>
    <row r="3009" spans="1:1" ht="12.75" customHeight="1"/>
    <row r="3010" spans="1:1" ht="12.75" customHeight="1"/>
    <row r="3011" spans="1:1" ht="12.75" customHeight="1"/>
    <row r="3012" spans="1:1" ht="12.75" customHeight="1"/>
    <row r="3013" spans="1:1" ht="12.75" customHeight="1"/>
    <row r="3014" spans="1:1" ht="12.75" customHeight="1"/>
    <row r="3015" spans="1:1" ht="12.75" customHeight="1"/>
    <row r="3016" spans="1:1" ht="12.75" customHeight="1"/>
    <row r="3017" spans="1:1" ht="12.75" customHeight="1"/>
    <row r="3018" spans="1:1" ht="12.75" customHeight="1"/>
    <row r="3019" spans="1:1" ht="12.75" customHeight="1"/>
    <row r="3020" spans="1:1" ht="12.75" customHeight="1"/>
    <row r="3021" spans="1:1" ht="12.75" customHeight="1"/>
    <row r="3022" spans="1:1" ht="12.75" customHeight="1"/>
    <row r="3023" spans="1:1" ht="12.75" customHeight="1"/>
    <row r="3024" spans="1:1" ht="12.75" customHeight="1"/>
    <row r="3025" spans="1:1" ht="12.75" customHeight="1"/>
    <row r="3026" spans="1:1" ht="12.75" customHeight="1"/>
    <row r="3027" spans="1:1" ht="12.75" customHeight="1"/>
    <row r="3028" spans="1:1" ht="12.75" customHeight="1"/>
    <row r="3029" spans="1:1" ht="12.75" customHeight="1"/>
    <row r="3030" spans="1:1" ht="12.75" customHeight="1"/>
    <row r="3031" spans="1:1" ht="12.75" customHeight="1"/>
    <row r="3032" spans="1:1" ht="12.75" customHeight="1"/>
    <row r="3033" spans="1:1" ht="12.75" customHeight="1"/>
    <row r="3034" spans="1:1" ht="12.75" customHeight="1"/>
    <row r="3035" spans="1:1" ht="12.75" customHeight="1"/>
    <row r="3036" spans="1:1" ht="12.75" customHeight="1"/>
    <row r="3037" spans="1:1" ht="12.75" customHeight="1"/>
    <row r="3038" spans="1:1" ht="12.75" customHeight="1"/>
    <row r="3039" spans="1:1" ht="12.75" customHeight="1"/>
    <row r="3040" spans="1:1" ht="12.75" customHeight="1"/>
    <row r="3041" spans="1:1" ht="12.75" customHeight="1"/>
    <row r="3042" spans="1:1" ht="12.75" customHeight="1"/>
    <row r="3043" spans="1:1" ht="12.75" customHeight="1"/>
    <row r="3044" spans="1:1" ht="12.75" customHeight="1"/>
    <row r="3045" spans="1:1" ht="12.75" customHeight="1"/>
    <row r="3046" spans="1:1" ht="12.75" customHeight="1"/>
    <row r="3047" spans="1:1" ht="12.75" customHeight="1"/>
    <row r="3048" spans="1:1" ht="12.75" customHeight="1"/>
    <row r="3049" spans="1:1" ht="12.75" customHeight="1"/>
    <row r="3050" spans="1:1" ht="12.75" customHeight="1"/>
    <row r="3051" spans="1:1" ht="12.75" customHeight="1"/>
    <row r="3052" spans="1:1" ht="12.75" customHeight="1"/>
    <row r="3053" spans="1:1" ht="12.75" customHeight="1"/>
    <row r="3054" spans="1:1" ht="12.75" customHeight="1"/>
    <row r="3055" spans="1:1" ht="12.75" customHeight="1"/>
    <row r="3056" spans="1:1" ht="12.75" customHeight="1"/>
    <row r="3057" spans="1:1" ht="12.75" customHeight="1"/>
    <row r="3058" spans="1:1" ht="12.75" customHeight="1"/>
    <row r="3059" spans="1:1" ht="12.75" customHeight="1"/>
    <row r="3060" spans="1:1" ht="12.75" customHeight="1"/>
    <row r="3061" spans="1:1" ht="12.75" customHeight="1"/>
    <row r="3062" spans="1:1" ht="12.75" customHeight="1"/>
    <row r="3063" spans="1:1" ht="12.75" customHeight="1"/>
    <row r="3064" spans="1:1" ht="12.75" customHeight="1"/>
    <row r="3065" spans="1:1" ht="12.75" customHeight="1"/>
    <row r="3066" spans="1:1" ht="12.75" customHeight="1"/>
    <row r="3067" spans="1:1" ht="12.75" customHeight="1"/>
    <row r="3068" spans="1:1" ht="12.75" customHeight="1"/>
    <row r="3069" spans="1:1" ht="12.75" customHeight="1"/>
    <row r="3070" spans="1:1" ht="12.75" customHeight="1"/>
    <row r="3071" spans="1:1" ht="12.75" customHeight="1"/>
    <row r="3072" spans="1:1" ht="12.75" customHeight="1"/>
    <row r="3073" spans="1:1" ht="12.75" customHeight="1"/>
    <row r="3074" spans="1:1" ht="12.75" customHeight="1"/>
    <row r="3075" spans="1:1" ht="12.75" customHeight="1"/>
    <row r="3076" spans="1:1" ht="12.75" customHeight="1"/>
    <row r="3077" spans="1:1" ht="12.75" customHeight="1"/>
    <row r="3078" spans="1:1" ht="12.75" customHeight="1"/>
    <row r="3079" spans="1:1" ht="12.75" customHeight="1"/>
    <row r="3080" spans="1:1" ht="12.75" customHeight="1"/>
    <row r="3081" spans="1:1" ht="12.75" customHeight="1"/>
    <row r="3082" spans="1:1" ht="12.75" customHeight="1"/>
    <row r="3083" spans="1:1" ht="12.75" customHeight="1"/>
    <row r="3084" spans="1:1" ht="12.75" customHeight="1"/>
    <row r="3085" spans="1:1" ht="12.75" customHeight="1"/>
    <row r="3086" spans="1:1" ht="12.75" customHeight="1"/>
    <row r="3087" spans="1:1" ht="12.75" customHeight="1"/>
    <row r="3088" spans="1:1" ht="12.75" customHeight="1"/>
    <row r="3089" spans="1:1" ht="12.75" customHeight="1"/>
    <row r="3090" spans="1:1" ht="12.75" customHeight="1"/>
    <row r="3091" spans="1:1" ht="12.75" customHeight="1"/>
    <row r="3092" spans="1:1" ht="12.75" customHeight="1"/>
    <row r="3093" spans="1:1" ht="12.75" customHeight="1"/>
    <row r="3094" spans="1:1" ht="12.75" customHeight="1"/>
    <row r="3095" spans="1:1" ht="12.75" customHeight="1"/>
    <row r="3096" spans="1:1" ht="12.75" customHeight="1"/>
    <row r="3097" spans="1:1" ht="12.75" customHeight="1"/>
    <row r="3098" spans="1:1" ht="12.75" customHeight="1"/>
    <row r="3099" spans="1:1" ht="12.75" customHeight="1"/>
    <row r="3100" spans="1:1" ht="12.75" customHeight="1"/>
    <row r="3101" spans="1:1" ht="12.75" customHeight="1"/>
    <row r="3102" spans="1:1" ht="12.75" customHeight="1"/>
    <row r="3103" spans="1:1" ht="12.75" customHeight="1"/>
    <row r="3104" spans="1:1" ht="12.75" customHeight="1"/>
    <row r="3105" spans="1:1" ht="12.75" customHeight="1"/>
    <row r="3106" spans="1:1" ht="12.75" customHeight="1"/>
    <row r="3107" spans="1:1" ht="12.75" customHeight="1"/>
    <row r="3108" spans="1:1" ht="12.75" customHeight="1"/>
    <row r="3109" spans="1:1" ht="12.75" customHeight="1"/>
    <row r="3110" spans="1:1" ht="12.75" customHeight="1"/>
    <row r="3111" spans="1:1" ht="12.75" customHeight="1"/>
    <row r="3112" spans="1:1" ht="12.75" customHeight="1"/>
    <row r="3113" spans="1:1" ht="12.75" customHeight="1"/>
    <row r="3114" spans="1:1" ht="12.75" customHeight="1"/>
    <row r="3115" spans="1:1" ht="12.75" customHeight="1"/>
    <row r="3116" spans="1:1" ht="12.75" customHeight="1"/>
    <row r="3117" spans="1:1" ht="12.75" customHeight="1"/>
    <row r="3118" spans="1:1" ht="12.75" customHeight="1"/>
    <row r="3119" spans="1:1" ht="12.75" customHeight="1"/>
    <row r="3120" spans="1:1" ht="12.75" customHeight="1"/>
    <row r="3121" spans="1:1" ht="12.75" customHeight="1"/>
    <row r="3122" spans="1:1" ht="12.75" customHeight="1"/>
    <row r="3123" spans="1:1" ht="12.75" customHeight="1"/>
    <row r="3124" spans="1:1" ht="12.75" customHeight="1"/>
    <row r="3125" spans="1:1" ht="12.75" customHeight="1"/>
    <row r="3126" spans="1:1" ht="12.75" customHeight="1"/>
    <row r="3127" spans="1:1" ht="12.75" customHeight="1"/>
    <row r="3128" spans="1:1" ht="12.75" customHeight="1"/>
    <row r="3129" spans="1:1" ht="12.75" customHeight="1"/>
    <row r="3130" spans="1:1" ht="12.75" customHeight="1"/>
    <row r="3131" spans="1:1" ht="12.75" customHeight="1"/>
    <row r="3132" spans="1:1" ht="12.75" customHeight="1"/>
    <row r="3133" spans="1:1" ht="12.75" customHeight="1"/>
    <row r="3134" spans="1:1" ht="12.75" customHeight="1"/>
    <row r="3135" spans="1:1" ht="12.75" customHeight="1"/>
    <row r="3136" spans="1:1" ht="12.75" customHeight="1"/>
    <row r="3137" spans="1:1" ht="12.75" customHeight="1"/>
    <row r="3138" spans="1:1" ht="12.75" customHeight="1"/>
    <row r="3139" spans="1:1" ht="12.75" customHeight="1"/>
    <row r="3140" spans="1:1" ht="12.75" customHeight="1"/>
    <row r="3141" spans="1:1" ht="12.75" customHeight="1"/>
    <row r="3142" spans="1:1" ht="12.75" customHeight="1"/>
    <row r="3143" spans="1:1" ht="12.75" customHeight="1"/>
    <row r="3144" spans="1:1" ht="12.75" customHeight="1"/>
    <row r="3145" spans="1:1" ht="12.75" customHeight="1"/>
    <row r="3146" spans="1:1" ht="12.75" customHeight="1"/>
    <row r="3147" spans="1:1" ht="12.75" customHeight="1"/>
    <row r="3148" spans="1:1" ht="12.75" customHeight="1"/>
    <row r="3149" spans="1:1" ht="12.75" customHeight="1"/>
    <row r="3150" spans="1:1" ht="12.75" customHeight="1"/>
    <row r="3151" spans="1:1" ht="12.75" customHeight="1"/>
    <row r="3152" spans="1:1" ht="12.75" customHeight="1"/>
    <row r="3153" spans="1:1" ht="12.75" customHeight="1"/>
    <row r="3154" spans="1:1" ht="12.75" customHeight="1"/>
    <row r="3155" spans="1:1" ht="12.75" customHeight="1"/>
    <row r="3156" spans="1:1" ht="12.75" customHeight="1"/>
    <row r="3157" spans="1:1" ht="12.75" customHeight="1"/>
    <row r="3158" spans="1:1" ht="12.75" customHeight="1"/>
    <row r="3159" spans="1:1" ht="12.75" customHeight="1"/>
    <row r="3160" spans="1:1" ht="12.75" customHeight="1"/>
    <row r="3161" spans="1:1" ht="12.75" customHeight="1"/>
    <row r="3162" spans="1:1" ht="12.75" customHeight="1"/>
    <row r="3163" spans="1:1" ht="12.75" customHeight="1"/>
    <row r="3164" spans="1:1" ht="12.75" customHeight="1"/>
    <row r="3165" spans="1:1" ht="12.75" customHeight="1"/>
    <row r="3166" spans="1:1" ht="12.75" customHeight="1"/>
    <row r="3167" spans="1:1" ht="12.75" customHeight="1"/>
    <row r="3168" spans="1:1" ht="12.75" customHeight="1"/>
    <row r="3169" spans="1:1" ht="12.75" customHeight="1"/>
    <row r="3170" spans="1:1" ht="12.75" customHeight="1"/>
    <row r="3171" spans="1:1" ht="12.75" customHeight="1"/>
    <row r="3172" spans="1:1" ht="12.75" customHeight="1"/>
    <row r="3173" spans="1:1" ht="12.75" customHeight="1"/>
    <row r="3174" spans="1:1" ht="12.75" customHeight="1"/>
    <row r="3175" spans="1:1" ht="12.75" customHeight="1"/>
    <row r="3176" spans="1:1" ht="12.75" customHeight="1"/>
    <row r="3177" spans="1:1" ht="12.75" customHeight="1"/>
    <row r="3178" spans="1:1" ht="12.75" customHeight="1"/>
    <row r="3179" spans="1:1" ht="12.75" customHeight="1"/>
    <row r="3180" spans="1:1" ht="12.75" customHeight="1"/>
    <row r="3181" spans="1:1" ht="12.75" customHeight="1"/>
    <row r="3182" spans="1:1" ht="12.75" customHeight="1"/>
    <row r="3183" spans="1:1" ht="12.75" customHeight="1"/>
    <row r="3184" spans="1:1" ht="12.75" customHeight="1"/>
    <row r="3185" spans="1:1" ht="12.75" customHeight="1"/>
    <row r="3186" spans="1:1" ht="12.75" customHeight="1"/>
    <row r="3187" spans="1:1" ht="12.75" customHeight="1"/>
    <row r="3188" spans="1:1" ht="12.75" customHeight="1"/>
    <row r="3189" spans="1:1" ht="12.75" customHeight="1"/>
    <row r="3190" spans="1:1" ht="12.75" customHeight="1"/>
    <row r="3191" spans="1:1" ht="12.75" customHeight="1"/>
    <row r="3192" spans="1:1" ht="12.75" customHeight="1"/>
    <row r="3193" spans="1:1" ht="12.75" customHeight="1"/>
    <row r="3194" spans="1:1" ht="12.75" customHeight="1"/>
    <row r="3195" spans="1:1" ht="12.75" customHeight="1"/>
    <row r="3196" spans="1:1" ht="12.75" customHeight="1"/>
    <row r="3197" spans="1:1" ht="12.75" customHeight="1"/>
    <row r="3198" spans="1:1" ht="12.75" customHeight="1"/>
    <row r="3199" spans="1:1" ht="12.75" customHeight="1"/>
    <row r="3200" spans="1:1" ht="12.75" customHeight="1"/>
    <row r="3201" spans="1:1" ht="12.75" customHeight="1"/>
    <row r="3202" spans="1:1" ht="12.75" customHeight="1"/>
    <row r="3203" spans="1:1" ht="12.75" customHeight="1"/>
    <row r="3204" spans="1:1" ht="12.75" customHeight="1"/>
    <row r="3205" spans="1:1" ht="12.75" customHeight="1"/>
    <row r="3206" spans="1:1" ht="12.75" customHeight="1"/>
    <row r="3207" spans="1:1" ht="12.75" customHeight="1"/>
    <row r="3208" spans="1:1" ht="12.75" customHeight="1"/>
    <row r="3209" spans="1:1" ht="12.75" customHeight="1"/>
    <row r="3210" spans="1:1" ht="12.75" customHeight="1"/>
    <row r="3211" spans="1:1" ht="12.75" customHeight="1"/>
    <row r="3212" spans="1:1" ht="12.75" customHeight="1"/>
    <row r="3213" spans="1:1" ht="12.75" customHeight="1"/>
    <row r="3214" spans="1:1" ht="12.75" customHeight="1"/>
    <row r="3215" spans="1:1" ht="12.75" customHeight="1"/>
    <row r="3216" spans="1:1" ht="12.75" customHeight="1"/>
    <row r="3217" spans="1:1" ht="12.75" customHeight="1"/>
    <row r="3218" spans="1:1" ht="12.75" customHeight="1"/>
    <row r="3219" spans="1:1" ht="12.75" customHeight="1"/>
    <row r="3220" spans="1:1" ht="12.75" customHeight="1"/>
    <row r="3221" spans="1:1" ht="12.75" customHeight="1"/>
    <row r="3222" spans="1:1" ht="12.75" customHeight="1"/>
    <row r="3223" spans="1:1" ht="12.75" customHeight="1"/>
    <row r="3224" spans="1:1" ht="12.75" customHeight="1"/>
    <row r="3225" spans="1:1" ht="12.75" customHeight="1"/>
    <row r="3226" spans="1:1" ht="12.75" customHeight="1"/>
    <row r="3227" spans="1:1" ht="12.75" customHeight="1"/>
    <row r="3228" spans="1:1" ht="12.75" customHeight="1"/>
    <row r="3229" spans="1:1" ht="12.75" customHeight="1"/>
    <row r="3230" spans="1:1" ht="12.75" customHeight="1"/>
    <row r="3231" spans="1:1" ht="12.75" customHeight="1"/>
    <row r="3232" spans="1:1" ht="12.75" customHeight="1"/>
    <row r="3233" spans="1:1" ht="12.75" customHeight="1"/>
    <row r="3234" spans="1:1" ht="12.75" customHeight="1"/>
    <row r="3235" spans="1:1" ht="12.75" customHeight="1"/>
    <row r="3236" spans="1:1" ht="12.75" customHeight="1"/>
    <row r="3237" spans="1:1" ht="12.75" customHeight="1"/>
    <row r="3238" spans="1:1" ht="12.75" customHeight="1"/>
    <row r="3239" spans="1:1" ht="12.75" customHeight="1"/>
    <row r="3240" spans="1:1" ht="12.75" customHeight="1"/>
    <row r="3241" spans="1:1" ht="12.75" customHeight="1"/>
    <row r="3242" spans="1:1" ht="12.75" customHeight="1"/>
    <row r="3243" spans="1:1" ht="12.75" customHeight="1"/>
    <row r="3244" spans="1:1" ht="12.75" customHeight="1"/>
    <row r="3245" spans="1:1" ht="12.75" customHeight="1"/>
    <row r="3246" spans="1:1" ht="12.75" customHeight="1"/>
    <row r="3247" spans="1:1" ht="12.75" customHeight="1"/>
    <row r="3248" spans="1:1" ht="12.75" customHeight="1"/>
    <row r="3249" spans="1:1" ht="12.75" customHeight="1"/>
    <row r="3250" spans="1:1" ht="12.75" customHeight="1"/>
    <row r="3251" spans="1:1" ht="12.75" customHeight="1"/>
    <row r="3252" spans="1:1" ht="12.75" customHeight="1"/>
    <row r="3253" spans="1:1" ht="12.75" customHeight="1"/>
    <row r="3254" spans="1:1" ht="12.75" customHeight="1"/>
    <row r="3255" spans="1:1" ht="12.75" customHeight="1"/>
    <row r="3256" spans="1:1" ht="12.75" customHeight="1"/>
    <row r="3257" spans="1:1" ht="12.75" customHeight="1"/>
    <row r="3258" spans="1:1" ht="12.75" customHeight="1"/>
    <row r="3259" spans="1:1" ht="12.75" customHeight="1"/>
    <row r="3260" spans="1:1" ht="12.75" customHeight="1"/>
    <row r="3261" spans="1:1" ht="12.75" customHeight="1"/>
    <row r="3262" spans="1:1" ht="12.75" customHeight="1"/>
    <row r="3263" spans="1:1" ht="12.75" customHeight="1"/>
    <row r="3264" spans="1:1" ht="12.75" customHeight="1"/>
    <row r="3265" spans="1:1" ht="12.75" customHeight="1"/>
    <row r="3266" spans="1:1" ht="12.75" customHeight="1"/>
    <row r="3267" spans="1:1" ht="12.75" customHeight="1"/>
    <row r="3268" spans="1:1" ht="12.75" customHeight="1"/>
    <row r="3269" spans="1:1" ht="12.75" customHeight="1"/>
    <row r="3270" spans="1:1" ht="12.75" customHeight="1"/>
    <row r="3271" spans="1:1" ht="12.75" customHeight="1"/>
    <row r="3272" spans="1:1" ht="12.75" customHeight="1"/>
    <row r="3273" spans="1:1" ht="12.75" customHeight="1"/>
    <row r="3274" spans="1:1" ht="12.75" customHeight="1"/>
    <row r="3275" spans="1:1" ht="12.75" customHeight="1"/>
    <row r="3276" spans="1:1" ht="12.75" customHeight="1"/>
    <row r="3277" spans="1:1" ht="12.75" customHeight="1"/>
    <row r="3278" spans="1:1" ht="12.75" customHeight="1"/>
    <row r="3279" spans="1:1" ht="12.75" customHeight="1"/>
    <row r="3280" spans="1:1" ht="12.75" customHeight="1"/>
    <row r="3281" spans="1:1" ht="12.75" customHeight="1"/>
    <row r="3282" spans="1:1" ht="12.75" customHeight="1"/>
    <row r="3283" spans="1:1" ht="12.75" customHeight="1"/>
    <row r="3284" spans="1:1" ht="12.75" customHeight="1"/>
    <row r="3285" spans="1:1" ht="12.75" customHeight="1"/>
    <row r="3286" spans="1:1" ht="12.75" customHeight="1"/>
    <row r="3287" spans="1:1" ht="12.75" customHeight="1"/>
    <row r="3288" spans="1:1" ht="12.75" customHeight="1"/>
    <row r="3289" spans="1:1" ht="12.75" customHeight="1"/>
    <row r="3290" spans="1:1" ht="12.75" customHeight="1"/>
    <row r="3291" spans="1:1" ht="12.75" customHeight="1"/>
    <row r="3292" spans="1:1" ht="12.75" customHeight="1"/>
    <row r="3293" spans="1:1" ht="12.75" customHeight="1"/>
    <row r="3294" spans="1:1" ht="12.75" customHeight="1"/>
    <row r="3295" spans="1:1" ht="12.75" customHeight="1"/>
    <row r="3296" spans="1:1" ht="12.75" customHeight="1"/>
    <row r="3297" spans="1:1" ht="12.75" customHeight="1"/>
    <row r="3298" spans="1:1" ht="12.75" customHeight="1"/>
    <row r="3299" spans="1:1" ht="12.75" customHeight="1"/>
    <row r="3300" spans="1:1" ht="12.75" customHeight="1"/>
    <row r="3301" spans="1:1" ht="12.75" customHeight="1"/>
    <row r="3302" spans="1:1" ht="12.75" customHeight="1"/>
    <row r="3303" spans="1:1" ht="12.75" customHeight="1"/>
    <row r="3304" spans="1:1" ht="12.75" customHeight="1"/>
    <row r="3305" spans="1:1" ht="12.75" customHeight="1"/>
    <row r="3306" spans="1:1" ht="12.75" customHeight="1"/>
    <row r="3307" spans="1:1" ht="12.75" customHeight="1"/>
    <row r="3308" spans="1:1" ht="12.75" customHeight="1"/>
    <row r="3309" spans="1:1" ht="12.75" customHeight="1"/>
    <row r="3310" spans="1:1" ht="12.75" customHeight="1"/>
    <row r="3311" spans="1:1" ht="12.75" customHeight="1"/>
    <row r="3312" spans="1:1" ht="12.75" customHeight="1"/>
    <row r="3313" spans="1:1" ht="12.75" customHeight="1"/>
    <row r="3314" spans="1:1" ht="12.75" customHeight="1"/>
    <row r="3315" spans="1:1" ht="12.75" customHeight="1"/>
    <row r="3316" spans="1:1" ht="12.75" customHeight="1"/>
    <row r="3317" spans="1:1" ht="12.75" customHeight="1"/>
    <row r="3318" spans="1:1" ht="12.75" customHeight="1"/>
    <row r="3319" spans="1:1" ht="12.75" customHeight="1"/>
    <row r="3320" spans="1:1" ht="12.75" customHeight="1"/>
    <row r="3321" spans="1:1" ht="12.75" customHeight="1"/>
    <row r="3322" spans="1:1" ht="12.75" customHeight="1"/>
    <row r="3323" spans="1:1" ht="12.75" customHeight="1"/>
    <row r="3324" spans="1:1" ht="12.75" customHeight="1"/>
    <row r="3325" spans="1:1" ht="12.75" customHeight="1"/>
    <row r="3326" spans="1:1" ht="12.75" customHeight="1"/>
    <row r="3327" spans="1:1" ht="12.75" customHeight="1"/>
    <row r="3328" spans="1:1" ht="12.75" customHeight="1"/>
    <row r="3329" spans="1:1" ht="12.75" customHeight="1"/>
    <row r="3330" spans="1:1" ht="12.75" customHeight="1"/>
    <row r="3331" spans="1:1" ht="12.75" customHeight="1"/>
    <row r="3332" spans="1:1" ht="12.75" customHeight="1"/>
    <row r="3333" spans="1:1" ht="12.75" customHeight="1"/>
    <row r="3334" spans="1:1" ht="12.75" customHeight="1"/>
    <row r="3335" spans="1:1" ht="12.75" customHeight="1"/>
    <row r="3336" spans="1:1" ht="12.75" customHeight="1"/>
    <row r="3337" spans="1:1" ht="12.75" customHeight="1"/>
    <row r="3338" spans="1:1" ht="12.75" customHeight="1"/>
    <row r="3339" spans="1:1" ht="12.75" customHeight="1"/>
    <row r="3340" spans="1:1" ht="12.75" customHeight="1"/>
    <row r="3341" spans="1:1" ht="12.75" customHeight="1"/>
    <row r="3342" spans="1:1" ht="12.75" customHeight="1"/>
    <row r="3343" spans="1:1" ht="12.75" customHeight="1"/>
    <row r="3344" spans="1:1" ht="12.75" customHeight="1"/>
    <row r="3345" spans="1:1" ht="12.75" customHeight="1"/>
    <row r="3346" spans="1:1" ht="12.75" customHeight="1"/>
    <row r="3347" spans="1:1" ht="12.75" customHeight="1"/>
    <row r="3348" spans="1:1" ht="12.75" customHeight="1"/>
    <row r="3349" spans="1:1" ht="12.75" customHeight="1"/>
    <row r="3350" spans="1:1" ht="12.75" customHeight="1"/>
    <row r="3351" spans="1:1" ht="12.75" customHeight="1"/>
    <row r="3352" spans="1:1" ht="12.75" customHeight="1"/>
    <row r="3353" spans="1:1" ht="12.75" customHeight="1"/>
    <row r="3354" spans="1:1" ht="12.75" customHeight="1"/>
    <row r="3355" spans="1:1" ht="12.75" customHeight="1"/>
    <row r="3356" spans="1:1" ht="12.75" customHeight="1"/>
    <row r="3357" spans="1:1" ht="12.75" customHeight="1"/>
    <row r="3358" spans="1:1" ht="12.75" customHeight="1"/>
    <row r="3359" spans="1:1" ht="12.75" customHeight="1"/>
    <row r="3360" spans="1:1" ht="12.75" customHeight="1"/>
    <row r="3361" spans="1:1" ht="12.75" customHeight="1"/>
    <row r="3362" spans="1:1" ht="12.75" customHeight="1"/>
    <row r="3363" spans="1:1" ht="12.75" customHeight="1"/>
    <row r="3364" spans="1:1" ht="12.75" customHeight="1"/>
    <row r="3365" spans="1:1" ht="12.75" customHeight="1"/>
    <row r="3366" spans="1:1" ht="12.75" customHeight="1"/>
    <row r="3367" spans="1:1" ht="12.75" customHeight="1"/>
    <row r="3368" spans="1:1" ht="12.75" customHeight="1"/>
    <row r="3369" spans="1:1" ht="12.75" customHeight="1"/>
    <row r="3370" spans="1:1" ht="12.75" customHeight="1"/>
    <row r="3371" spans="1:1" ht="12.75" customHeight="1"/>
    <row r="3372" spans="1:1" ht="12.75" customHeight="1"/>
    <row r="3373" spans="1:1" ht="12.75" customHeight="1"/>
    <row r="3374" spans="1:1" ht="12.75" customHeight="1"/>
    <row r="3375" spans="1:1" ht="12.75" customHeight="1"/>
    <row r="3376" spans="1:1" ht="12.75" customHeight="1"/>
    <row r="3377" spans="1:1" ht="12.75" customHeight="1"/>
    <row r="3378" spans="1:1" ht="12.75" customHeight="1"/>
    <row r="3379" spans="1:1" ht="12.75" customHeight="1"/>
    <row r="3380" spans="1:1" ht="12.75" customHeight="1"/>
    <row r="3381" spans="1:1" ht="12.75" customHeight="1"/>
    <row r="3382" spans="1:1" ht="12.75" customHeight="1"/>
    <row r="3383" spans="1:1" ht="12.75" customHeight="1"/>
    <row r="3384" spans="1:1" ht="12.75" customHeight="1"/>
    <row r="3385" spans="1:1" ht="12.75" customHeight="1"/>
    <row r="3386" spans="1:1" ht="12.75" customHeight="1"/>
    <row r="3387" spans="1:1" ht="12.75" customHeight="1"/>
    <row r="3388" spans="1:1" ht="12.75" customHeight="1"/>
    <row r="3389" spans="1:1" ht="12.75" customHeight="1"/>
    <row r="3390" spans="1:1" ht="12.75" customHeight="1"/>
    <row r="3391" spans="1:1" ht="12.75" customHeight="1"/>
    <row r="3392" spans="1:1" ht="12.75" customHeight="1"/>
    <row r="3393" spans="1:1" ht="12.75" customHeight="1"/>
    <row r="3394" spans="1:1" ht="12.75" customHeight="1"/>
    <row r="3395" spans="1:1" ht="12.75" customHeight="1"/>
    <row r="3396" spans="1:1" ht="12.75" customHeight="1"/>
    <row r="3397" spans="1:1" ht="12.75" customHeight="1"/>
    <row r="3398" spans="1:1" ht="12.75" customHeight="1"/>
    <row r="3399" spans="1:1" ht="12.75" customHeight="1"/>
    <row r="3400" spans="1:1" ht="12.75" customHeight="1"/>
    <row r="3401" spans="1:1" ht="12.75" customHeight="1"/>
    <row r="3402" spans="1:1" ht="12.75" customHeight="1"/>
    <row r="3403" spans="1:1" ht="12.75" customHeight="1"/>
    <row r="3404" spans="1:1" ht="12.75" customHeight="1"/>
    <row r="3405" spans="1:1" ht="12.75" customHeight="1"/>
    <row r="3406" spans="1:1" ht="12.75" customHeight="1"/>
    <row r="3407" spans="1:1" ht="12.75" customHeight="1"/>
    <row r="3408" spans="1:1" ht="12.75" customHeight="1"/>
    <row r="3409" spans="1:1" ht="12.75" customHeight="1"/>
    <row r="3410" spans="1:1" ht="12.75" customHeight="1"/>
    <row r="3411" spans="1:1" ht="12.75" customHeight="1"/>
    <row r="3412" spans="1:1" ht="12.75" customHeight="1"/>
    <row r="3413" spans="1:1" ht="12.75" customHeight="1"/>
    <row r="3414" spans="1:1" ht="12.75" customHeight="1"/>
    <row r="3415" spans="1:1" ht="12.75" customHeight="1"/>
    <row r="3416" spans="1:1" ht="12.75" customHeight="1"/>
    <row r="3417" spans="1:1" ht="12.75" customHeight="1"/>
    <row r="3418" spans="1:1" ht="12.75" customHeight="1"/>
    <row r="3419" spans="1:1" ht="12.75" customHeight="1"/>
    <row r="3420" spans="1:1" ht="12.75" customHeight="1"/>
    <row r="3421" spans="1:1" ht="12.75" customHeight="1"/>
    <row r="3422" spans="1:1" ht="12.75" customHeight="1"/>
    <row r="3423" spans="1:1" ht="12.75" customHeight="1"/>
    <row r="3424" spans="1:1" ht="12.75" customHeight="1"/>
    <row r="3425" spans="1:1" ht="12.75" customHeight="1"/>
    <row r="3426" spans="1:1" ht="12.75" customHeight="1"/>
    <row r="3427" spans="1:1" ht="12.75" customHeight="1"/>
    <row r="3428" spans="1:1" ht="12.75" customHeight="1"/>
    <row r="3429" spans="1:1" ht="12.75" customHeight="1"/>
    <row r="3430" spans="1:1" ht="12.75" customHeight="1"/>
    <row r="3431" spans="1:1" ht="12.75" customHeight="1"/>
    <row r="3432" spans="1:1" ht="12.75" customHeight="1"/>
    <row r="3433" spans="1:1" ht="12.75" customHeight="1"/>
    <row r="3434" spans="1:1" ht="12.75" customHeight="1"/>
    <row r="3435" spans="1:1" ht="12.75" customHeight="1"/>
    <row r="3436" spans="1:1" ht="12.75" customHeight="1"/>
    <row r="3437" spans="1:1" ht="12.75" customHeight="1"/>
    <row r="3438" spans="1:1" ht="12.75" customHeight="1"/>
    <row r="3439" spans="1:1" ht="12.75" customHeight="1"/>
    <row r="3440" spans="1:1" ht="12.75" customHeight="1"/>
    <row r="3441" spans="1:1" ht="12.75" customHeight="1"/>
    <row r="3442" spans="1:1" ht="12.75" customHeight="1"/>
    <row r="3443" spans="1:1" ht="12.75" customHeight="1"/>
    <row r="3444" spans="1:1" ht="12.75" customHeight="1"/>
    <row r="3445" spans="1:1" ht="12.75" customHeight="1"/>
    <row r="3446" spans="1:1" ht="12.75" customHeight="1"/>
    <row r="3447" spans="1:1" ht="12.75" customHeight="1"/>
    <row r="3448" spans="1:1" ht="12.75" customHeight="1"/>
    <row r="3449" spans="1:1" ht="12.75" customHeight="1"/>
    <row r="3450" spans="1:1" ht="12.75" customHeight="1"/>
    <row r="3451" spans="1:1" ht="12.75" customHeight="1"/>
    <row r="3452" spans="1:1" ht="12.75" customHeight="1"/>
    <row r="3453" spans="1:1" ht="12.75" customHeight="1"/>
    <row r="3454" spans="1:1" ht="12.75" customHeight="1"/>
    <row r="3455" spans="1:1" ht="12.75" customHeight="1"/>
    <row r="3456" spans="1:1" ht="12.75" customHeight="1"/>
    <row r="3457" spans="1:1" ht="12.75" customHeight="1"/>
    <row r="3458" spans="1:1" ht="12.75" customHeight="1"/>
    <row r="3459" spans="1:1" ht="12.75" customHeight="1"/>
    <row r="3460" spans="1:1" ht="12.75" customHeight="1"/>
    <row r="3461" spans="1:1" ht="12.75" customHeight="1"/>
    <row r="3462" spans="1:1" ht="12.75" customHeight="1"/>
    <row r="3463" spans="1:1" ht="12.75" customHeight="1"/>
    <row r="3464" spans="1:1" ht="12.75" customHeight="1"/>
    <row r="3465" spans="1:1" ht="12.75" customHeight="1"/>
    <row r="3466" spans="1:1" ht="12.75" customHeight="1"/>
    <row r="3467" spans="1:1" ht="12.75" customHeight="1"/>
    <row r="3468" spans="1:1" ht="12.75" customHeight="1"/>
    <row r="3469" spans="1:1" ht="12.75" customHeight="1"/>
    <row r="3470" spans="1:1" ht="12.75" customHeight="1"/>
    <row r="3471" spans="1:1" ht="12.75" customHeight="1"/>
    <row r="3472" spans="1:1" ht="12.75" customHeight="1"/>
    <row r="3473" spans="1:1" ht="12.75" customHeight="1"/>
    <row r="3474" spans="1:1" ht="12.75" customHeight="1"/>
    <row r="3475" spans="1:1" ht="12.75" customHeight="1"/>
    <row r="3476" spans="1:1" ht="12.75" customHeight="1"/>
    <row r="3477" spans="1:1" ht="12.75" customHeight="1"/>
    <row r="3478" spans="1:1" ht="12.75" customHeight="1"/>
    <row r="3479" spans="1:1" ht="12.75" customHeight="1"/>
    <row r="3480" spans="1:1" ht="12.75" customHeight="1"/>
    <row r="3481" spans="1:1" ht="12.75" customHeight="1"/>
    <row r="3482" spans="1:1" ht="12.75" customHeight="1"/>
    <row r="3483" spans="1:1" ht="12.75" customHeight="1"/>
    <row r="3484" spans="1:1" ht="12.75" customHeight="1"/>
    <row r="3485" spans="1:1" ht="12.75" customHeight="1"/>
    <row r="3486" spans="1:1" ht="12.75" customHeight="1"/>
    <row r="3487" spans="1:1" ht="12.75" customHeight="1"/>
    <row r="3488" spans="1:1" ht="12.75" customHeight="1"/>
    <row r="3489" spans="1:1" ht="12.75" customHeight="1"/>
    <row r="3490" spans="1:1" ht="12.75" customHeight="1"/>
    <row r="3491" spans="1:1" ht="12.75" customHeight="1"/>
    <row r="3492" spans="1:1" ht="12.75" customHeight="1"/>
    <row r="3493" spans="1:1" ht="12.75" customHeight="1"/>
    <row r="3494" spans="1:1" ht="12.75" customHeight="1"/>
    <row r="3495" spans="1:1" ht="12.75" customHeight="1"/>
    <row r="3496" spans="1:1" ht="12.75" customHeight="1"/>
    <row r="3497" spans="1:1" ht="12.75" customHeight="1"/>
    <row r="3498" spans="1:1" ht="12.75" customHeight="1"/>
    <row r="3499" spans="1:1" ht="12.75" customHeight="1"/>
    <row r="3500" spans="1:1" ht="12.75" customHeight="1"/>
    <row r="3501" spans="1:1" ht="12.75" customHeight="1"/>
    <row r="3502" spans="1:1" ht="12.75" customHeight="1"/>
    <row r="3503" spans="1:1" ht="12.75" customHeight="1"/>
    <row r="3504" spans="1:1" ht="12.75" customHeight="1"/>
    <row r="3505" spans="1:1" ht="12.75" customHeight="1"/>
    <row r="3506" spans="1:1" ht="12.75" customHeight="1"/>
    <row r="3507" spans="1:1" ht="12.75" customHeight="1"/>
    <row r="3508" spans="1:1" ht="12.75" customHeight="1"/>
    <row r="3509" spans="1:1" ht="12.75" customHeight="1"/>
    <row r="3510" spans="1:1" ht="12.75" customHeight="1"/>
    <row r="3511" spans="1:1" ht="12.75" customHeight="1"/>
    <row r="3512" spans="1:1" ht="12.75" customHeight="1"/>
    <row r="3513" spans="1:1" ht="12.75" customHeight="1"/>
    <row r="3514" spans="1:1" ht="12.75" customHeight="1"/>
    <row r="3515" spans="1:1" ht="12.75" customHeight="1"/>
    <row r="3516" spans="1:1" ht="12.75" customHeight="1"/>
    <row r="3517" spans="1:1" ht="12.75" customHeight="1"/>
    <row r="3518" spans="1:1" ht="12.75" customHeight="1"/>
    <row r="3519" spans="1:1" ht="12.75" customHeight="1"/>
    <row r="3520" spans="1:1" ht="12.75" customHeight="1"/>
    <row r="3521" spans="1:1" ht="12.75" customHeight="1"/>
    <row r="3522" spans="1:1" ht="12.75" customHeight="1"/>
    <row r="3523" spans="1:1" ht="12.75" customHeight="1"/>
    <row r="3524" spans="1:1" ht="12.75" customHeight="1"/>
    <row r="3525" spans="1:1" ht="12.75" customHeight="1"/>
    <row r="3526" spans="1:1" ht="12.75" customHeight="1"/>
    <row r="3527" spans="1:1" ht="12.75" customHeight="1"/>
    <row r="3528" spans="1:1" ht="12.75" customHeight="1"/>
    <row r="3529" spans="1:1" ht="12.75" customHeight="1"/>
    <row r="3530" spans="1:1" ht="12.75" customHeight="1"/>
    <row r="3531" spans="1:1" ht="12.75" customHeight="1"/>
    <row r="3532" spans="1:1" ht="12.75" customHeight="1"/>
    <row r="3533" spans="1:1" ht="12.75" customHeight="1"/>
    <row r="3534" spans="1:1" ht="12.75" customHeight="1"/>
    <row r="3535" spans="1:1" ht="12.75" customHeight="1"/>
    <row r="3536" spans="1:1" ht="12.75" customHeight="1"/>
    <row r="3537" spans="1:1" ht="12.75" customHeight="1"/>
    <row r="3538" spans="1:1" ht="12.75" customHeight="1"/>
    <row r="3539" spans="1:1" ht="12.75" customHeight="1"/>
    <row r="3540" spans="1:1" ht="12.75" customHeight="1"/>
    <row r="3541" spans="1:1" ht="12.75" customHeight="1"/>
    <row r="3542" spans="1:1" ht="12.75" customHeight="1"/>
    <row r="3543" spans="1:1" ht="12.75" customHeight="1"/>
    <row r="3544" spans="1:1" ht="12.75" customHeight="1"/>
    <row r="3545" spans="1:1" ht="12.75" customHeight="1"/>
    <row r="3546" spans="1:1" ht="12.75" customHeight="1"/>
    <row r="3547" spans="1:1" ht="12.75" customHeight="1"/>
    <row r="3548" spans="1:1" ht="12.75" customHeight="1"/>
    <row r="3549" spans="1:1" ht="12.75" customHeight="1"/>
    <row r="3550" spans="1:1" ht="12.75" customHeight="1"/>
    <row r="3551" spans="1:1" ht="12.75" customHeight="1"/>
    <row r="3552" spans="1:1" ht="12.75" customHeight="1"/>
    <row r="3553" spans="1:1" ht="12.75" customHeight="1"/>
    <row r="3554" spans="1:1" ht="12.75" customHeight="1"/>
    <row r="3555" spans="1:1" ht="12.75" customHeight="1"/>
    <row r="3556" spans="1:1" ht="12.75" customHeight="1"/>
    <row r="3557" spans="1:1" ht="12.75" customHeight="1"/>
    <row r="3558" spans="1:1" ht="12.75" customHeight="1"/>
    <row r="3559" spans="1:1" ht="12.75" customHeight="1"/>
    <row r="3560" spans="1:1" ht="12.75" customHeight="1"/>
    <row r="3561" spans="1:1" ht="12.75" customHeight="1"/>
    <row r="3562" spans="1:1" ht="12.75" customHeight="1"/>
    <row r="3563" spans="1:1" ht="12.75" customHeight="1"/>
    <row r="3564" spans="1:1" ht="12.75" customHeight="1"/>
    <row r="3565" spans="1:1" ht="12.75" customHeight="1"/>
    <row r="3566" spans="1:1" ht="12.75" customHeight="1"/>
    <row r="3567" spans="1:1" ht="12.75" customHeight="1"/>
    <row r="3568" spans="1:1" ht="12.75" customHeight="1"/>
    <row r="3569" spans="1:1" ht="12.75" customHeight="1"/>
    <row r="3570" spans="1:1" ht="12.75" customHeight="1"/>
    <row r="3571" spans="1:1" ht="12.75" customHeight="1"/>
    <row r="3572" spans="1:1" ht="12.75" customHeight="1"/>
    <row r="3573" spans="1:1" ht="12.75" customHeight="1"/>
    <row r="3574" spans="1:1" ht="12.75" customHeight="1"/>
    <row r="3575" spans="1:1" ht="12.75" customHeight="1"/>
    <row r="3576" spans="1:1" ht="12.75" customHeight="1"/>
    <row r="3577" spans="1:1" ht="12.75" customHeight="1"/>
    <row r="3578" spans="1:1" ht="12.75" customHeight="1"/>
    <row r="3579" spans="1:1" ht="12.75" customHeight="1"/>
    <row r="3580" spans="1:1" ht="12.75" customHeight="1"/>
    <row r="3581" spans="1:1" ht="12.75" customHeight="1"/>
    <row r="3582" spans="1:1" ht="12.75" customHeight="1"/>
    <row r="3583" spans="1:1" ht="12.75" customHeight="1"/>
    <row r="3584" spans="1:1" ht="12.75" customHeight="1"/>
    <row r="3585" spans="1:1" ht="12.75" customHeight="1"/>
    <row r="3586" spans="1:1" ht="12.75" customHeight="1"/>
    <row r="3587" spans="1:1" ht="12.75" customHeight="1"/>
    <row r="3588" spans="1:1" ht="12.75" customHeight="1"/>
    <row r="3589" spans="1:1" ht="12.75" customHeight="1"/>
    <row r="3590" spans="1:1" ht="12.75" customHeight="1"/>
    <row r="3591" spans="1:1" ht="12.75" customHeight="1"/>
    <row r="3592" spans="1:1" ht="12.75" customHeight="1"/>
    <row r="3593" spans="1:1" ht="12.75" customHeight="1"/>
    <row r="3594" spans="1:1" ht="12.75" customHeight="1"/>
    <row r="3595" spans="1:1" ht="12.75" customHeight="1"/>
    <row r="3596" spans="1:1" ht="12.75" customHeight="1"/>
    <row r="3597" spans="1:1" ht="12.75" customHeight="1"/>
    <row r="3598" spans="1:1" ht="12.75" customHeight="1"/>
    <row r="3599" spans="1:1" ht="12.75" customHeight="1"/>
    <row r="3600" spans="1:1" ht="12.75" customHeight="1"/>
    <row r="3601" spans="1:1" ht="12.75" customHeight="1"/>
    <row r="3602" spans="1:1" ht="12.75" customHeight="1"/>
    <row r="3603" spans="1:1" ht="12.75" customHeight="1"/>
    <row r="3604" spans="1:1" ht="12.75" customHeight="1"/>
    <row r="3605" spans="1:1" ht="12.75" customHeight="1"/>
    <row r="3606" spans="1:1" ht="12.75" customHeight="1"/>
    <row r="3607" spans="1:1" ht="12.75" customHeight="1"/>
    <row r="3608" spans="1:1" ht="12.75" customHeight="1"/>
    <row r="3609" spans="1:1" ht="12.75" customHeight="1"/>
    <row r="3610" spans="1:1" ht="12.75" customHeight="1"/>
    <row r="3611" spans="1:1" ht="12.75" customHeight="1"/>
    <row r="3612" spans="1:1" ht="12.75" customHeight="1"/>
    <row r="3613" spans="1:1" ht="12.75" customHeight="1"/>
    <row r="3614" spans="1:1" ht="12.75" customHeight="1"/>
    <row r="3615" spans="1:1" ht="12.75" customHeight="1"/>
    <row r="3616" spans="1:1" ht="12.75" customHeight="1"/>
    <row r="3617" spans="1:1" ht="12.75" customHeight="1"/>
    <row r="3618" spans="1:1" ht="12.75" customHeight="1"/>
    <row r="3619" spans="1:1" ht="12.75" customHeight="1"/>
    <row r="3620" spans="1:1" ht="12.75" customHeight="1"/>
    <row r="3621" spans="1:1" ht="12.75" customHeight="1"/>
    <row r="3622" spans="1:1" ht="12.75" customHeight="1"/>
    <row r="3623" spans="1:1" ht="12.75" customHeight="1"/>
    <row r="3624" spans="1:1" ht="12.75" customHeight="1"/>
    <row r="3625" spans="1:1" ht="12.75" customHeight="1"/>
    <row r="3626" spans="1:1" ht="12.75" customHeight="1"/>
    <row r="3627" spans="1:1" ht="12.75" customHeight="1"/>
    <row r="3628" spans="1:1" ht="12.75" customHeight="1"/>
    <row r="3629" spans="1:1" ht="12.75" customHeight="1"/>
    <row r="3630" spans="1:1" ht="12.75" customHeight="1"/>
    <row r="3631" spans="1:1" ht="12.75" customHeight="1"/>
    <row r="3632" spans="1:1" ht="12.75" customHeight="1"/>
    <row r="3633" spans="1:1" ht="12.75" customHeight="1"/>
    <row r="3634" spans="1:1" ht="12.75" customHeight="1"/>
    <row r="3635" spans="1:1" ht="12.75" customHeight="1"/>
    <row r="3636" spans="1:1" ht="12.75" customHeight="1"/>
    <row r="3637" spans="1:1" ht="12.75" customHeight="1"/>
    <row r="3638" spans="1:1" ht="12.75" customHeight="1"/>
    <row r="3639" spans="1:1" ht="12.75" customHeight="1"/>
    <row r="3640" spans="1:1" ht="12.75" customHeight="1"/>
    <row r="3641" spans="1:1" ht="12.75" customHeight="1"/>
    <row r="3642" spans="1:1" ht="12.75" customHeight="1"/>
    <row r="3643" spans="1:1" ht="12.75" customHeight="1"/>
    <row r="3644" spans="1:1" ht="12.75" customHeight="1"/>
    <row r="3645" spans="1:1" ht="12.75" customHeight="1"/>
    <row r="3646" spans="1:1" ht="12.75" customHeight="1"/>
    <row r="3647" spans="1:1" ht="12.75" customHeight="1"/>
    <row r="3648" spans="1:1" ht="12.75" customHeight="1"/>
    <row r="3649" spans="1:1" ht="12.75" customHeight="1"/>
    <row r="3650" spans="1:1" ht="12.75" customHeight="1"/>
    <row r="3651" spans="1:1" ht="12.75" customHeight="1"/>
    <row r="3652" spans="1:1" ht="12.75" customHeight="1"/>
    <row r="3653" spans="1:1" ht="12.75" customHeight="1"/>
    <row r="3654" spans="1:1" ht="12.75" customHeight="1"/>
    <row r="3655" spans="1:1" ht="12.75" customHeight="1"/>
    <row r="3656" spans="1:1" ht="12.75" customHeight="1"/>
    <row r="3657" spans="1:1" ht="12.75" customHeight="1"/>
    <row r="3658" spans="1:1" ht="12.75" customHeight="1"/>
    <row r="3659" spans="1:1" ht="12.75" customHeight="1"/>
    <row r="3660" spans="1:1" ht="12.75" customHeight="1"/>
    <row r="3661" spans="1:1" ht="12.75" customHeight="1"/>
    <row r="3662" spans="1:1" ht="12.75" customHeight="1"/>
    <row r="3663" spans="1:1" ht="12.75" customHeight="1"/>
    <row r="3664" spans="1:1" ht="12.75" customHeight="1"/>
    <row r="3665" spans="1:1" ht="12.75" customHeight="1"/>
    <row r="3666" spans="1:1" ht="12.75" customHeight="1"/>
    <row r="3667" spans="1:1" ht="12.75" customHeight="1"/>
    <row r="3668" spans="1:1" ht="12.75" customHeight="1"/>
    <row r="3669" spans="1:1" ht="12.75" customHeight="1"/>
    <row r="3670" spans="1:1" ht="12.75" customHeight="1"/>
    <row r="3671" spans="1:1" ht="12.75" customHeight="1"/>
    <row r="3672" spans="1:1" ht="12.75" customHeight="1"/>
    <row r="3673" spans="1:1" ht="12.75" customHeight="1"/>
    <row r="3674" spans="1:1" ht="12.75" customHeight="1"/>
    <row r="3675" spans="1:1" ht="12.75" customHeight="1"/>
    <row r="3676" spans="1:1" ht="12.75" customHeight="1"/>
    <row r="3677" spans="1:1" ht="12.75" customHeight="1"/>
    <row r="3678" spans="1:1" ht="12.75" customHeight="1"/>
    <row r="3679" spans="1:1" ht="12.75" customHeight="1"/>
    <row r="3680" spans="1:1" ht="12.75" customHeight="1"/>
    <row r="3681" spans="1:1" ht="12.75" customHeight="1"/>
    <row r="3682" spans="1:1" ht="12.75" customHeight="1"/>
    <row r="3683" spans="1:1" ht="12.75" customHeight="1"/>
    <row r="3684" spans="1:1" ht="12.75" customHeight="1"/>
    <row r="3685" spans="1:1" ht="12.75" customHeight="1"/>
    <row r="3686" spans="1:1" ht="12.75" customHeight="1"/>
    <row r="3687" spans="1:1" ht="12.75" customHeight="1"/>
    <row r="3688" spans="1:1" ht="12.75" customHeight="1"/>
    <row r="3689" spans="1:1" ht="12.75" customHeight="1"/>
    <row r="3690" spans="1:1" ht="12.75" customHeight="1"/>
    <row r="3691" spans="1:1" ht="12.75" customHeight="1"/>
    <row r="3692" spans="1:1" ht="12.75" customHeight="1"/>
    <row r="3693" spans="1:1" ht="12.75" customHeight="1"/>
    <row r="3694" spans="1:1" ht="12.75" customHeight="1"/>
    <row r="3695" spans="1:1" ht="12.75" customHeight="1"/>
    <row r="3696" spans="1:1" ht="12.75" customHeight="1"/>
    <row r="3697" spans="1:1" ht="12.75" customHeight="1"/>
    <row r="3698" spans="1:1" ht="12.75" customHeight="1"/>
    <row r="3699" spans="1:1" ht="12.75" customHeight="1"/>
    <row r="3700" spans="1:1" ht="12.75" customHeight="1"/>
    <row r="3701" spans="1:1" ht="12.75" customHeight="1"/>
    <row r="3702" spans="1:1" ht="12.75" customHeight="1"/>
    <row r="3703" spans="1:1" ht="12.75" customHeight="1"/>
    <row r="3704" spans="1:1" ht="12.75" customHeight="1"/>
    <row r="3705" spans="1:1" ht="12.75" customHeight="1"/>
    <row r="3706" spans="1:1" ht="12.75" customHeight="1"/>
    <row r="3707" spans="1:1" ht="12.75" customHeight="1"/>
    <row r="3708" spans="1:1" ht="12.75" customHeight="1"/>
    <row r="3709" spans="1:1" ht="12.75" customHeight="1"/>
    <row r="3710" spans="1:1" ht="12.75" customHeight="1"/>
    <row r="3711" spans="1:1" ht="12.75" customHeight="1"/>
    <row r="3712" spans="1:1" ht="12.75" customHeight="1"/>
    <row r="3713" spans="1:1" ht="12.75" customHeight="1"/>
    <row r="3714" spans="1:1" ht="12.75" customHeight="1"/>
    <row r="3715" spans="1:1" ht="12.75" customHeight="1"/>
    <row r="3716" spans="1:1" ht="12.75" customHeight="1"/>
    <row r="3717" spans="1:1" ht="12.75" customHeight="1"/>
    <row r="3718" spans="1:1" ht="12.75" customHeight="1"/>
    <row r="3719" spans="1:1" ht="12.75" customHeight="1"/>
    <row r="3720" spans="1:1" ht="12.75" customHeight="1"/>
    <row r="3721" spans="1:1" ht="12.75" customHeight="1"/>
    <row r="3722" spans="1:1" ht="12.75" customHeight="1"/>
    <row r="3723" spans="1:1" ht="12.75" customHeight="1"/>
    <row r="3724" spans="1:1" ht="12.75" customHeight="1"/>
    <row r="3725" spans="1:1" ht="12.75" customHeight="1"/>
    <row r="3726" spans="1:1" ht="12.75" customHeight="1"/>
    <row r="3727" spans="1:1" ht="12.75" customHeight="1"/>
    <row r="3728" spans="1:1" ht="12.75" customHeight="1"/>
    <row r="3729" spans="1:1" ht="12.75" customHeight="1"/>
    <row r="3730" spans="1:1" ht="12.75" customHeight="1"/>
    <row r="3731" spans="1:1" ht="12.75" customHeight="1"/>
    <row r="3732" spans="1:1" ht="12.75" customHeight="1"/>
    <row r="3733" spans="1:1" ht="12.75" customHeight="1"/>
    <row r="3734" spans="1:1" ht="12.75" customHeight="1"/>
    <row r="3735" spans="1:1" ht="12.75" customHeight="1"/>
    <row r="3736" spans="1:1" ht="12.75" customHeight="1"/>
    <row r="3737" spans="1:1" ht="12.75" customHeight="1"/>
    <row r="3738" spans="1:1" ht="12.75" customHeight="1"/>
    <row r="3739" spans="1:1" ht="12.75" customHeight="1"/>
    <row r="3740" spans="1:1" ht="12.75" customHeight="1"/>
    <row r="3741" spans="1:1" ht="12.75" customHeight="1"/>
    <row r="3742" spans="1:1" ht="12.75" customHeight="1"/>
    <row r="3743" spans="1:1" ht="12.75" customHeight="1"/>
    <row r="3744" spans="1:1" ht="12.75" customHeight="1"/>
    <row r="3745" spans="1:1" ht="12.75" customHeight="1"/>
    <row r="3746" spans="1:1" ht="12.75" customHeight="1"/>
    <row r="3747" spans="1:1" ht="12.75" customHeight="1"/>
    <row r="3748" spans="1:1" ht="12.75" customHeight="1"/>
    <row r="3749" spans="1:1" ht="12.75" customHeight="1"/>
    <row r="3750" spans="1:1" ht="12.75" customHeight="1"/>
    <row r="3751" spans="1:1" ht="12.75" customHeight="1"/>
    <row r="3752" spans="1:1" ht="12.75" customHeight="1"/>
    <row r="3753" spans="1:1" ht="12.75" customHeight="1"/>
    <row r="3754" spans="1:1" ht="12.75" customHeight="1"/>
    <row r="3755" spans="1:1" ht="12.75" customHeight="1"/>
    <row r="3756" spans="1:1" ht="12.75" customHeight="1"/>
    <row r="3757" spans="1:1" ht="12.75" customHeight="1"/>
    <row r="3758" spans="1:1" ht="12.75" customHeight="1"/>
    <row r="3759" spans="1:1" ht="12.75" customHeight="1"/>
    <row r="3760" spans="1:1" ht="12.75" customHeight="1"/>
    <row r="3761" spans="1:1" ht="12.75" customHeight="1"/>
    <row r="3762" spans="1:1" ht="12.75" customHeight="1"/>
    <row r="3763" spans="1:1" ht="12.75" customHeight="1"/>
    <row r="3764" spans="1:1" ht="12.75" customHeight="1"/>
    <row r="3765" spans="1:1" ht="12.75" customHeight="1"/>
    <row r="3766" spans="1:1" ht="12.75" customHeight="1"/>
    <row r="3767" spans="1:1" ht="12.75" customHeight="1"/>
    <row r="3768" spans="1:1" ht="12.75" customHeight="1"/>
    <row r="3769" spans="1:1" ht="12.75" customHeight="1"/>
    <row r="3770" spans="1:1" ht="12.75" customHeight="1"/>
    <row r="3771" spans="1:1" ht="12.75" customHeight="1"/>
    <row r="3772" spans="1:1" ht="12.75" customHeight="1"/>
    <row r="3773" spans="1:1" ht="12.75" customHeight="1"/>
    <row r="3774" spans="1:1" ht="12.75" customHeight="1"/>
    <row r="3775" spans="1:1" ht="12.75" customHeight="1"/>
    <row r="3776" spans="1:1" ht="12.75" customHeight="1"/>
    <row r="3777" spans="1:1" ht="12.75" customHeight="1"/>
    <row r="3778" spans="1:1" ht="12.75" customHeight="1"/>
    <row r="3779" spans="1:1" ht="12.75" customHeight="1"/>
    <row r="3780" spans="1:1" ht="12.75" customHeight="1"/>
    <row r="3781" spans="1:1" ht="12.75" customHeight="1"/>
    <row r="3782" spans="1:1" ht="12.75" customHeight="1"/>
    <row r="3783" spans="1:1" ht="12.75" customHeight="1"/>
    <row r="3784" spans="1:1" ht="12.75" customHeight="1"/>
    <row r="3785" spans="1:1" ht="12.75" customHeight="1"/>
    <row r="3786" spans="1:1" ht="12.75" customHeight="1"/>
    <row r="3787" spans="1:1" ht="12.75" customHeight="1"/>
    <row r="3788" spans="1:1" ht="12.75" customHeight="1"/>
    <row r="3789" spans="1:1" ht="12.75" customHeight="1"/>
    <row r="3790" spans="1:1" ht="12.75" customHeight="1"/>
    <row r="3791" spans="1:1" ht="12.75" customHeight="1"/>
    <row r="3792" spans="1:1" ht="12.75" customHeight="1"/>
    <row r="3793" spans="1:1" ht="12.75" customHeight="1"/>
    <row r="3794" spans="1:1" ht="12.75" customHeight="1"/>
    <row r="3795" spans="1:1" ht="12.75" customHeight="1"/>
    <row r="3796" spans="1:1" ht="12.75" customHeight="1"/>
    <row r="3797" spans="1:1" ht="12.75" customHeight="1"/>
    <row r="3798" spans="1:1" ht="12.75" customHeight="1"/>
    <row r="3799" spans="1:1" ht="12.75" customHeight="1"/>
    <row r="3800" spans="1:1" ht="12.75" customHeight="1"/>
    <row r="3801" spans="1:1" ht="12.75" customHeight="1"/>
    <row r="3802" spans="1:1" ht="12.75" customHeight="1"/>
    <row r="3803" spans="1:1" ht="12.75" customHeight="1"/>
    <row r="3804" spans="1:1" ht="12.75" customHeight="1"/>
    <row r="3805" spans="1:1" ht="12.75" customHeight="1"/>
    <row r="3806" spans="1:1" ht="12.75" customHeight="1"/>
    <row r="3807" spans="1:1" ht="12.75" customHeight="1"/>
    <row r="3808" spans="1:1" ht="12.75" customHeight="1"/>
    <row r="3809" spans="1:1" ht="12.75" customHeight="1"/>
    <row r="3810" spans="1:1" ht="12.75" customHeight="1"/>
    <row r="3811" spans="1:1" ht="12.75" customHeight="1"/>
    <row r="3812" spans="1:1" ht="12.75" customHeight="1"/>
    <row r="3813" spans="1:1" ht="12.75" customHeight="1"/>
    <row r="3814" spans="1:1" ht="12.75" customHeight="1"/>
    <row r="3815" spans="1:1" ht="12.75" customHeight="1"/>
    <row r="3816" spans="1:1" ht="12.75" customHeight="1"/>
    <row r="3817" spans="1:1" ht="12.75" customHeight="1"/>
    <row r="3818" spans="1:1" ht="12.75" customHeight="1"/>
    <row r="3819" spans="1:1" ht="12.75" customHeight="1"/>
    <row r="3820" spans="1:1" ht="12.75" customHeight="1"/>
    <row r="3821" spans="1:1" ht="12.75" customHeight="1"/>
    <row r="3822" spans="1:1" ht="12.75" customHeight="1"/>
    <row r="3823" spans="1:1" ht="12.75" customHeight="1"/>
    <row r="3824" spans="1:1" ht="12.75" customHeight="1"/>
    <row r="3825" spans="1:1" ht="12.75" customHeight="1"/>
    <row r="3826" spans="1:1" ht="12.75" customHeight="1"/>
    <row r="3827" spans="1:1" ht="12.75" customHeight="1"/>
    <row r="3828" spans="1:1" ht="12.75" customHeight="1"/>
    <row r="3829" spans="1:1" ht="12.75" customHeight="1"/>
    <row r="3830" spans="1:1" ht="12.75" customHeight="1"/>
    <row r="3831" spans="1:1" ht="12.75" customHeight="1"/>
    <row r="3832" spans="1:1" ht="12.75" customHeight="1"/>
    <row r="3833" spans="1:1" ht="12.75" customHeight="1"/>
    <row r="3834" spans="1:1" ht="12.75" customHeight="1"/>
    <row r="3835" spans="1:1" ht="12.75" customHeight="1"/>
    <row r="3836" spans="1:1" ht="12.75" customHeight="1"/>
    <row r="3837" spans="1:1" ht="12.75" customHeight="1"/>
    <row r="3838" spans="1:1" ht="12.75" customHeight="1"/>
    <row r="3839" spans="1:1" ht="12.75" customHeight="1"/>
    <row r="3840" spans="1:1" ht="12.75" customHeight="1"/>
    <row r="3841" spans="1:1" ht="12.75" customHeight="1"/>
    <row r="3842" spans="1:1" ht="12.75" customHeight="1"/>
    <row r="3843" spans="1:1" ht="12.75" customHeight="1"/>
    <row r="3844" spans="1:1" ht="12.75" customHeight="1"/>
    <row r="3845" spans="1:1" ht="12.75" customHeight="1"/>
    <row r="3846" spans="1:1" ht="12.75" customHeight="1"/>
    <row r="3847" spans="1:1" ht="12.75" customHeight="1"/>
    <row r="3848" spans="1:1" ht="12.75" customHeight="1"/>
    <row r="3849" spans="1:1" ht="12.75" customHeight="1"/>
    <row r="3850" spans="1:1" ht="12.75" customHeight="1"/>
    <row r="3851" spans="1:1" ht="12.75" customHeight="1"/>
    <row r="3852" spans="1:1" ht="12.75" customHeight="1"/>
    <row r="3853" spans="1:1" ht="12.75" customHeight="1"/>
    <row r="3854" spans="1:1" ht="12.75" customHeight="1"/>
    <row r="3855" spans="1:1" ht="12.75" customHeight="1"/>
    <row r="3856" spans="1:1" ht="12.75" customHeight="1"/>
    <row r="3857" spans="1:1" ht="12.75" customHeight="1"/>
    <row r="3858" spans="1:1" ht="12.75" customHeight="1"/>
    <row r="3859" spans="1:1" ht="12.75" customHeight="1"/>
    <row r="3860" spans="1:1" ht="12.75" customHeight="1"/>
    <row r="3861" spans="1:1" ht="12.75" customHeight="1"/>
    <row r="3862" spans="1:1" ht="12.75" customHeight="1"/>
    <row r="3863" spans="1:1" ht="12.75" customHeight="1"/>
    <row r="3864" spans="1:1" ht="12.75" customHeight="1"/>
    <row r="3865" spans="1:1" ht="12.75" customHeight="1"/>
    <row r="3866" spans="1:1" ht="12.75" customHeight="1"/>
    <row r="3867" spans="1:1" ht="12.75" customHeight="1"/>
    <row r="3868" spans="1:1" ht="12.75" customHeight="1"/>
    <row r="3869" spans="1:1" ht="12.75" customHeight="1"/>
    <row r="3870" spans="1:1" ht="12.75" customHeight="1"/>
    <row r="3871" spans="1:1" ht="12.75" customHeight="1"/>
    <row r="3872" spans="1:1" ht="12.75" customHeight="1"/>
    <row r="3873" spans="1:1" ht="12.75" customHeight="1"/>
    <row r="3874" spans="1:1" ht="12.75" customHeight="1"/>
    <row r="3875" spans="1:1" ht="12.75" customHeight="1"/>
    <row r="3876" spans="1:1" ht="12.75" customHeight="1"/>
    <row r="3877" spans="1:1" ht="12.75" customHeight="1"/>
    <row r="3878" spans="1:1" ht="12.75" customHeight="1"/>
    <row r="3879" spans="1:1" ht="12.75" customHeight="1"/>
    <row r="3880" spans="1:1" ht="12.75" customHeight="1"/>
    <row r="3881" spans="1:1" ht="12.75" customHeight="1"/>
    <row r="3882" spans="1:1" ht="12.75" customHeight="1"/>
    <row r="3883" spans="1:1" ht="12.75" customHeight="1"/>
    <row r="3884" spans="1:1" ht="12.75" customHeight="1"/>
    <row r="3885" spans="1:1" ht="12.75" customHeight="1"/>
    <row r="3886" spans="1:1" ht="12.75" customHeight="1"/>
    <row r="3887" spans="1:1" ht="12.75" customHeight="1"/>
    <row r="3888" spans="1:1" ht="12.75" customHeight="1"/>
    <row r="3889" spans="1:1" ht="12.75" customHeight="1"/>
    <row r="3890" spans="1:1" ht="12.75" customHeight="1"/>
    <row r="3891" spans="1:1" ht="12.75" customHeight="1"/>
    <row r="3892" spans="1:1" ht="12.75" customHeight="1"/>
    <row r="3893" spans="1:1" ht="12.75" customHeight="1"/>
    <row r="3894" spans="1:1" ht="12.75" customHeight="1"/>
    <row r="3895" spans="1:1" ht="12.75" customHeight="1"/>
    <row r="3896" spans="1:1" ht="12.75" customHeight="1"/>
    <row r="3897" spans="1:1" ht="12.75" customHeight="1"/>
    <row r="3898" spans="1:1" ht="12.75" customHeight="1"/>
    <row r="3899" spans="1:1" ht="12.75" customHeight="1"/>
    <row r="3900" spans="1:1" ht="12.75" customHeight="1"/>
    <row r="3901" spans="1:1" ht="12.75" customHeight="1"/>
    <row r="3902" spans="1:1" ht="12.75" customHeight="1"/>
    <row r="3903" spans="1:1" ht="12.75" customHeight="1"/>
    <row r="3904" spans="1:1" ht="12.75" customHeight="1"/>
    <row r="3905" spans="1:1" ht="12.75" customHeight="1"/>
    <row r="3906" spans="1:1" ht="12.75" customHeight="1"/>
    <row r="3907" spans="1:1" ht="12.75" customHeight="1"/>
    <row r="3908" spans="1:1" ht="12.75" customHeight="1"/>
    <row r="3909" spans="1:1" ht="12.75" customHeight="1"/>
    <row r="3910" spans="1:1" ht="12.75" customHeight="1"/>
    <row r="3911" spans="1:1" ht="12.75" customHeight="1"/>
    <row r="3912" spans="1:1" ht="12.75" customHeight="1"/>
    <row r="3913" spans="1:1" ht="12.75" customHeight="1"/>
    <row r="3914" spans="1:1" ht="12.75" customHeight="1"/>
    <row r="3915" spans="1:1" ht="12.75" customHeight="1"/>
    <row r="3916" spans="1:1" ht="12.75" customHeight="1"/>
    <row r="3917" spans="1:1" ht="12.75" customHeight="1"/>
    <row r="3918" spans="1:1" ht="12.75" customHeight="1"/>
    <row r="3919" spans="1:1" ht="12.75" customHeight="1"/>
    <row r="3920" spans="1:1" ht="12.75" customHeight="1"/>
    <row r="3921" spans="1:1" ht="12.75" customHeight="1"/>
    <row r="3922" spans="1:1" ht="12.75" customHeight="1"/>
    <row r="3923" spans="1:1" ht="12.75" customHeight="1"/>
    <row r="3924" spans="1:1" ht="12.75" customHeight="1"/>
    <row r="3925" spans="1:1" ht="12.75" customHeight="1"/>
    <row r="3926" spans="1:1" ht="12.75" customHeight="1"/>
    <row r="3927" spans="1:1" ht="12.75" customHeight="1"/>
    <row r="3928" spans="1:1" ht="12.75" customHeight="1"/>
    <row r="3929" spans="1:1" ht="12.75" customHeight="1"/>
    <row r="3930" spans="1:1" ht="12.75" customHeight="1"/>
    <row r="3931" spans="1:1" ht="12.75" customHeight="1"/>
    <row r="3932" spans="1:1" ht="12.75" customHeight="1"/>
    <row r="3933" spans="1:1" ht="12.75" customHeight="1"/>
    <row r="3934" spans="1:1" ht="12.75" customHeight="1"/>
    <row r="3935" spans="1:1" ht="12.75" customHeight="1"/>
    <row r="3936" spans="1:1" ht="12.75" customHeight="1"/>
    <row r="3937" spans="1:1" ht="12.75" customHeight="1"/>
    <row r="3938" spans="1:1" ht="12.75" customHeight="1"/>
    <row r="3939" spans="1:1" ht="12.75" customHeight="1"/>
    <row r="3940" spans="1:1" ht="12.75" customHeight="1"/>
    <row r="3941" spans="1:1" ht="12.75" customHeight="1"/>
    <row r="3942" spans="1:1" ht="12.75" customHeight="1"/>
    <row r="3943" spans="1:1" ht="12.75" customHeight="1"/>
    <row r="3944" spans="1:1" ht="12.75" customHeight="1"/>
    <row r="3945" spans="1:1" ht="12.75" customHeight="1"/>
    <row r="3946" spans="1:1" ht="12.75" customHeight="1"/>
    <row r="3947" spans="1:1" ht="12.75" customHeight="1"/>
    <row r="3948" spans="1:1" ht="12.75" customHeight="1"/>
    <row r="3949" spans="1:1" ht="12.75" customHeight="1"/>
    <row r="3950" spans="1:1" ht="12.75" customHeight="1"/>
    <row r="3951" spans="1:1" ht="12.75" customHeight="1"/>
    <row r="3952" spans="1:1" ht="12.75" customHeight="1"/>
    <row r="3953" spans="1:1" ht="12.75" customHeight="1"/>
    <row r="3954" spans="1:1" ht="12.75" customHeight="1"/>
    <row r="3955" spans="1:1" ht="12.75" customHeight="1"/>
    <row r="3956" spans="1:1" ht="12.75" customHeight="1"/>
    <row r="3957" spans="1:1" ht="12.75" customHeight="1"/>
    <row r="3958" spans="1:1" ht="12.75" customHeight="1"/>
    <row r="3959" spans="1:1" ht="12.75" customHeight="1"/>
    <row r="3960" spans="1:1" ht="12.75" customHeight="1"/>
    <row r="3961" spans="1:1" ht="12.75" customHeight="1"/>
    <row r="3962" spans="1:1" ht="12.75" customHeight="1"/>
    <row r="3963" spans="1:1" ht="12.75" customHeight="1"/>
    <row r="3964" spans="1:1" ht="12.75" customHeight="1"/>
    <row r="3965" spans="1:1" ht="12.75" customHeight="1"/>
    <row r="3966" spans="1:1" ht="12.75" customHeight="1"/>
    <row r="3967" spans="1:1" ht="12.75" customHeight="1"/>
    <row r="3968" spans="1:1" ht="12.75" customHeight="1"/>
    <row r="3969" spans="1:1" ht="12.75" customHeight="1"/>
    <row r="3970" spans="1:1" ht="12.75" customHeight="1"/>
    <row r="3971" spans="1:1" ht="12.75" customHeight="1"/>
    <row r="3972" spans="1:1" ht="12.75" customHeight="1"/>
    <row r="3973" spans="1:1" ht="12.75" customHeight="1"/>
    <row r="3974" spans="1:1" ht="12.75" customHeight="1"/>
    <row r="3975" spans="1:1" ht="12.75" customHeight="1"/>
    <row r="3976" spans="1:1" ht="12.75" customHeight="1"/>
    <row r="3977" spans="1:1" ht="12.75" customHeight="1"/>
    <row r="3978" spans="1:1" ht="12.75" customHeight="1"/>
    <row r="3979" spans="1:1" ht="12.75" customHeight="1"/>
    <row r="3980" spans="1:1" ht="12.75" customHeight="1"/>
    <row r="3981" spans="1:1" ht="12.75" customHeight="1"/>
    <row r="3982" spans="1:1" ht="12.75" customHeight="1"/>
    <row r="3983" spans="1:1" ht="12.75" customHeight="1"/>
    <row r="3984" spans="1:1" ht="12.75" customHeight="1"/>
    <row r="3985" spans="1:1" ht="12.75" customHeight="1"/>
    <row r="3986" spans="1:1" ht="12.75" customHeight="1"/>
    <row r="3987" spans="1:1" ht="12.75" customHeight="1"/>
    <row r="3988" spans="1:1" ht="12.75" customHeight="1"/>
    <row r="3989" spans="1:1" ht="12.75" customHeight="1"/>
    <row r="3990" spans="1:1" ht="12.75" customHeight="1"/>
    <row r="3991" spans="1:1" ht="12.75" customHeight="1"/>
    <row r="3992" spans="1:1" ht="12.75" customHeight="1"/>
    <row r="3993" spans="1:1" ht="12.75" customHeight="1"/>
    <row r="3994" spans="1:1" ht="12.75" customHeight="1"/>
    <row r="3995" spans="1:1" ht="12.75" customHeight="1"/>
    <row r="3996" spans="1:1" ht="12.75" customHeight="1"/>
    <row r="3997" spans="1:1" ht="12.75" customHeight="1"/>
    <row r="3998" spans="1:1" ht="12.75" customHeight="1"/>
    <row r="3999" spans="1:1" ht="12.75" customHeight="1"/>
    <row r="4000" spans="1:1" ht="12.75" customHeight="1"/>
    <row r="4001" spans="1:1" ht="12.75" customHeight="1"/>
    <row r="4002" spans="1:1" ht="12.75" customHeight="1"/>
    <row r="4003" spans="1:1" ht="12.75" customHeight="1"/>
    <row r="4004" spans="1:1" ht="12.75" customHeight="1"/>
    <row r="4005" spans="1:1" ht="12.75" customHeight="1"/>
    <row r="4006" spans="1:1" ht="12.75" customHeight="1"/>
    <row r="4007" spans="1:1" ht="12.75" customHeight="1"/>
    <row r="4008" spans="1:1" ht="12.75" customHeight="1"/>
    <row r="4009" spans="1:1" ht="12.75" customHeight="1"/>
    <row r="4010" spans="1:1" ht="12.75" customHeight="1"/>
    <row r="4011" spans="1:1" ht="12.75" customHeight="1"/>
    <row r="4012" spans="1:1" ht="12.75" customHeight="1"/>
    <row r="4013" spans="1:1" ht="12.75" customHeight="1"/>
    <row r="4014" spans="1:1" ht="12.75" customHeight="1"/>
    <row r="4015" spans="1:1" ht="12.75" customHeight="1"/>
    <row r="4016" spans="1:1" ht="12.75" customHeight="1"/>
    <row r="4017" spans="1:1" ht="12.75" customHeight="1"/>
    <row r="4018" spans="1:1" ht="12.75" customHeight="1"/>
    <row r="4019" spans="1:1" ht="12.75" customHeight="1"/>
    <row r="4020" spans="1:1" ht="12.75" customHeight="1"/>
    <row r="4021" spans="1:1" ht="12.75" customHeight="1"/>
    <row r="4022" spans="1:1" ht="12.75" customHeight="1"/>
    <row r="4023" spans="1:1" ht="12.75" customHeight="1"/>
    <row r="4024" spans="1:1" ht="12.75" customHeight="1"/>
    <row r="4025" spans="1:1" ht="12.75" customHeight="1"/>
    <row r="4026" spans="1:1" ht="12.75" customHeight="1"/>
    <row r="4027" spans="1:1" ht="12.75" customHeight="1"/>
    <row r="4028" spans="1:1" ht="12.75" customHeight="1"/>
    <row r="4029" spans="1:1" ht="12.75" customHeight="1"/>
    <row r="4030" spans="1:1" ht="12.75" customHeight="1"/>
    <row r="4031" spans="1:1" ht="12.75" customHeight="1"/>
    <row r="4032" spans="1:1" ht="12.75" customHeight="1"/>
    <row r="4033" spans="1:1" ht="12.75" customHeight="1"/>
    <row r="4034" spans="1:1" ht="12.75" customHeight="1"/>
    <row r="4035" spans="1:1" ht="12.75" customHeight="1"/>
    <row r="4036" spans="1:1" ht="12.75" customHeight="1"/>
    <row r="4037" spans="1:1" ht="12.75" customHeight="1"/>
    <row r="4038" spans="1:1" ht="12.75" customHeight="1"/>
    <row r="4039" spans="1:1" ht="12.75" customHeight="1"/>
    <row r="4040" spans="1:1" ht="12.75" customHeight="1"/>
    <row r="4041" spans="1:1" ht="12.75" customHeight="1"/>
    <row r="4042" spans="1:1" ht="12.75" customHeight="1"/>
    <row r="4043" spans="1:1" ht="12.75" customHeight="1"/>
    <row r="4044" spans="1:1" ht="12.75" customHeight="1"/>
    <row r="4045" spans="1:1" ht="12.75" customHeight="1"/>
    <row r="4046" spans="1:1" ht="12.75" customHeight="1"/>
    <row r="4047" spans="1:1" ht="12.75" customHeight="1"/>
    <row r="4048" spans="1:1" ht="12.75" customHeight="1"/>
    <row r="4049" spans="1:1" ht="12.75" customHeight="1"/>
    <row r="4050" spans="1:1" ht="12.75" customHeight="1"/>
    <row r="4051" spans="1:1" ht="12.75" customHeight="1"/>
    <row r="4052" spans="1:1" ht="12.75" customHeight="1"/>
    <row r="4053" spans="1:1" ht="12.75" customHeight="1"/>
    <row r="4054" spans="1:1" ht="12.75" customHeight="1"/>
    <row r="4055" spans="1:1" ht="12.75" customHeight="1"/>
    <row r="4056" spans="1:1" ht="12.75" customHeight="1"/>
    <row r="4057" spans="1:1" ht="12.75" customHeight="1"/>
    <row r="4058" spans="1:1" ht="12.75" customHeight="1"/>
    <row r="4059" spans="1:1" ht="12.75" customHeight="1"/>
    <row r="4060" spans="1:1" ht="12.75" customHeight="1"/>
    <row r="4061" spans="1:1" ht="12.75" customHeight="1"/>
    <row r="4062" spans="1:1" ht="12.75" customHeight="1"/>
    <row r="4063" spans="1:1" ht="12.75" customHeight="1"/>
    <row r="4064" spans="1:1" ht="12.75" customHeight="1"/>
    <row r="4065" spans="1:1" ht="12.75" customHeight="1"/>
    <row r="4066" spans="1:1" ht="12.75" customHeight="1"/>
    <row r="4067" spans="1:1" ht="12.75" customHeight="1"/>
    <row r="4068" spans="1:1" ht="12.75" customHeight="1"/>
    <row r="4069" spans="1:1" ht="12.75" customHeight="1"/>
    <row r="4070" spans="1:1" ht="12.75" customHeight="1"/>
    <row r="4071" spans="1:1" ht="12.75" customHeight="1"/>
    <row r="4072" spans="1:1" ht="12.75" customHeight="1"/>
    <row r="4073" spans="1:1" ht="12.75" customHeight="1"/>
    <row r="4074" spans="1:1" ht="12.75" customHeight="1"/>
    <row r="4075" spans="1:1" ht="12.75" customHeight="1"/>
    <row r="4076" spans="1:1" ht="12.75" customHeight="1"/>
    <row r="4077" spans="1:1" ht="12.75" customHeight="1"/>
    <row r="4078" spans="1:1" ht="12.75" customHeight="1"/>
    <row r="4079" spans="1:1" ht="12.75" customHeight="1"/>
    <row r="4080" spans="1:1" ht="12.75" customHeight="1"/>
    <row r="4081" spans="1:1" ht="12.75" customHeight="1"/>
    <row r="4082" spans="1:1" ht="12.75" customHeight="1"/>
    <row r="4083" spans="1:1" ht="12.75" customHeight="1"/>
    <row r="4084" spans="1:1" ht="12.75" customHeight="1"/>
    <row r="4085" spans="1:1" ht="12.75" customHeight="1"/>
    <row r="4086" spans="1:1" ht="12.75" customHeight="1"/>
    <row r="4087" spans="1:1" ht="12.75" customHeight="1"/>
    <row r="4088" spans="1:1" ht="12.75" customHeight="1"/>
    <row r="4089" spans="1:1" ht="12.75" customHeight="1"/>
    <row r="4090" spans="1:1" ht="12.75" customHeight="1"/>
    <row r="4091" spans="1:1" ht="12.75" customHeight="1"/>
    <row r="4092" spans="1:1" ht="12.75" customHeight="1"/>
    <row r="4093" spans="1:1" ht="12.75" customHeight="1"/>
    <row r="4094" spans="1:1" ht="12.75" customHeight="1"/>
    <row r="4095" spans="1:1" ht="12.75" customHeight="1"/>
    <row r="4096" spans="1:1" ht="12.75" customHeight="1"/>
    <row r="4097" spans="1:1" ht="12.75" customHeight="1"/>
    <row r="4098" spans="1:1" ht="12.75" customHeight="1"/>
    <row r="4099" spans="1:1" ht="12.75" customHeight="1"/>
    <row r="4100" spans="1:1" ht="12.75" customHeight="1"/>
    <row r="4101" spans="1:1" ht="12.75" customHeight="1"/>
    <row r="4102" spans="1:1" ht="12.75" customHeight="1"/>
    <row r="4103" spans="1:1" ht="12.75" customHeight="1"/>
    <row r="4104" spans="1:1" ht="12.75" customHeight="1"/>
    <row r="4105" spans="1:1" ht="12.75" customHeight="1"/>
    <row r="4106" spans="1:1" ht="12.75" customHeight="1"/>
    <row r="4107" spans="1:1" ht="12.75" customHeight="1"/>
    <row r="4108" spans="1:1" ht="12.75" customHeight="1"/>
    <row r="4109" spans="1:1" ht="12.75" customHeight="1"/>
    <row r="4110" spans="1:1" ht="12.75" customHeight="1"/>
    <row r="4111" spans="1:1" ht="12.75" customHeight="1"/>
    <row r="4112" spans="1:1" ht="12.75" customHeight="1"/>
    <row r="4113" spans="1:1" ht="12.75" customHeight="1"/>
    <row r="4114" spans="1:1" ht="12.75" customHeight="1"/>
    <row r="4115" spans="1:1" ht="12.75" customHeight="1"/>
    <row r="4116" spans="1:1" ht="12.75" customHeight="1"/>
    <row r="4117" spans="1:1" ht="12.75" customHeight="1"/>
    <row r="4118" spans="1:1" ht="12.75" customHeight="1"/>
    <row r="4119" spans="1:1" ht="12.75" customHeight="1"/>
    <row r="4120" spans="1:1" ht="12.75" customHeight="1"/>
    <row r="4121" spans="1:1" ht="12.75" customHeight="1"/>
    <row r="4122" spans="1:1" ht="12.75" customHeight="1"/>
    <row r="4123" spans="1:1" ht="12.75" customHeight="1"/>
    <row r="4124" spans="1:1" ht="12.75" customHeight="1"/>
    <row r="4125" spans="1:1" ht="12.75" customHeight="1"/>
    <row r="4126" spans="1:1" ht="12.75" customHeight="1"/>
    <row r="4127" spans="1:1" ht="12.75" customHeight="1"/>
    <row r="4128" spans="1:1" ht="12.75" customHeight="1"/>
    <row r="4129" spans="1:1" ht="12.75" customHeight="1"/>
    <row r="4130" spans="1:1" ht="12.75" customHeight="1"/>
    <row r="4131" spans="1:1" ht="12.75" customHeight="1"/>
    <row r="4132" spans="1:1" ht="12.75" customHeight="1"/>
    <row r="4133" spans="1:1" ht="12.75" customHeight="1"/>
    <row r="4134" spans="1:1" ht="12.75" customHeight="1"/>
    <row r="4135" spans="1:1" ht="12.75" customHeight="1"/>
    <row r="4136" spans="1:1" ht="12.75" customHeight="1"/>
    <row r="4137" spans="1:1" ht="12.75" customHeight="1"/>
    <row r="4138" spans="1:1" ht="12.75" customHeight="1"/>
    <row r="4139" spans="1:1" ht="12.75" customHeight="1"/>
    <row r="4140" spans="1:1" ht="12.75" customHeight="1"/>
    <row r="4141" spans="1:1" ht="12.75" customHeight="1"/>
    <row r="4142" spans="1:1" ht="12.75" customHeight="1"/>
    <row r="4143" spans="1:1" ht="12.75" customHeight="1"/>
    <row r="4144" spans="1:1" ht="12.75" customHeight="1"/>
    <row r="4145" spans="1:1" ht="12.75" customHeight="1"/>
    <row r="4146" spans="1:1" ht="12.75" customHeight="1"/>
    <row r="4147" spans="1:1" ht="12.75" customHeight="1"/>
    <row r="4148" spans="1:1" ht="12.75" customHeight="1"/>
    <row r="4149" spans="1:1" ht="12.75" customHeight="1"/>
    <row r="4150" spans="1:1" ht="12.75" customHeight="1"/>
    <row r="4151" spans="1:1" ht="12.75" customHeight="1"/>
    <row r="4152" spans="1:1" ht="12.75" customHeight="1"/>
    <row r="4153" spans="1:1" ht="12.75" customHeight="1"/>
    <row r="4154" spans="1:1" ht="12.75" customHeight="1"/>
    <row r="4155" spans="1:1" ht="12.75" customHeight="1"/>
    <row r="4156" spans="1:1" ht="12.75" customHeight="1"/>
    <row r="4157" spans="1:1" ht="12.75" customHeight="1"/>
    <row r="4158" spans="1:1" ht="12.75" customHeight="1"/>
    <row r="4159" spans="1:1" ht="12.75" customHeight="1"/>
    <row r="4160" spans="1:1" ht="12.75" customHeight="1"/>
    <row r="4161" spans="1:1" ht="12.75" customHeight="1"/>
    <row r="4162" spans="1:1" ht="12.75" customHeight="1"/>
    <row r="4163" spans="1:1" ht="12.75" customHeight="1"/>
    <row r="4164" spans="1:1" ht="12.75" customHeight="1"/>
    <row r="4165" spans="1:1" ht="12.75" customHeight="1"/>
    <row r="4166" spans="1:1" ht="12.75" customHeight="1"/>
    <row r="4167" spans="1:1" ht="12.75" customHeight="1"/>
    <row r="4168" spans="1:1" ht="12.75" customHeight="1"/>
    <row r="4169" spans="1:1" ht="12.75" customHeight="1"/>
    <row r="4170" spans="1:1" ht="12.75" customHeight="1"/>
    <row r="4171" spans="1:1" ht="12.75" customHeight="1"/>
    <row r="4172" spans="1:1" ht="12.75" customHeight="1"/>
    <row r="4173" spans="1:1" ht="12.75" customHeight="1"/>
    <row r="4174" spans="1:1" ht="12.75" customHeight="1"/>
    <row r="4175" spans="1:1" ht="12.75" customHeight="1"/>
    <row r="4176" spans="1:1" ht="12.75" customHeight="1"/>
    <row r="4177" spans="1:1" ht="12.75" customHeight="1"/>
    <row r="4178" spans="1:1" ht="12.75" customHeight="1"/>
    <row r="4179" spans="1:1" ht="12.75" customHeight="1"/>
    <row r="4180" spans="1:1" ht="12.75" customHeight="1"/>
    <row r="4181" spans="1:1" ht="12.75" customHeight="1"/>
    <row r="4182" spans="1:1" ht="12.75" customHeight="1"/>
    <row r="4183" spans="1:1" ht="12.75" customHeight="1"/>
    <row r="4184" spans="1:1" ht="12.75" customHeight="1"/>
    <row r="4185" spans="1:1" ht="12.75" customHeight="1"/>
    <row r="4186" spans="1:1" ht="12.75" customHeight="1"/>
    <row r="4187" spans="1:1" ht="12.75" customHeight="1"/>
    <row r="4188" spans="1:1" ht="12.75" customHeight="1"/>
    <row r="4189" spans="1:1" ht="12.75" customHeight="1"/>
    <row r="4190" spans="1:1" ht="12.75" customHeight="1"/>
    <row r="4191" spans="1:1" ht="12.75" customHeight="1"/>
    <row r="4192" spans="1:1" ht="12.75" customHeight="1"/>
    <row r="4193" spans="1:1" ht="12.75" customHeight="1"/>
    <row r="4194" spans="1:1" ht="12.75" customHeight="1"/>
    <row r="4195" spans="1:1" ht="12.75" customHeight="1"/>
    <row r="4196" spans="1:1" ht="12.75" customHeight="1"/>
    <row r="4197" spans="1:1" ht="12.75" customHeight="1"/>
    <row r="4198" spans="1:1" ht="12.75" customHeight="1"/>
    <row r="4199" spans="1:1" ht="12.75" customHeight="1"/>
    <row r="4200" spans="1:1" ht="12.75" customHeight="1"/>
    <row r="4201" spans="1:1" ht="12.75" customHeight="1"/>
    <row r="4202" spans="1:1" ht="12.75" customHeight="1"/>
    <row r="4203" spans="1:1" ht="12.75" customHeight="1"/>
    <row r="4204" spans="1:1" ht="12.75" customHeight="1"/>
    <row r="4205" spans="1:1" ht="12.75" customHeight="1"/>
    <row r="4206" spans="1:1" ht="12.75" customHeight="1"/>
    <row r="4207" spans="1:1" ht="12.75" customHeight="1"/>
    <row r="4208" spans="1:1" ht="12.75" customHeight="1"/>
    <row r="4209" spans="1:1" ht="12.75" customHeight="1"/>
    <row r="4210" spans="1:1" ht="12.75" customHeight="1"/>
    <row r="4211" spans="1:1" ht="12.75" customHeight="1"/>
    <row r="4212" spans="1:1" ht="12.75" customHeight="1"/>
    <row r="4213" spans="1:1" ht="12.75" customHeight="1"/>
    <row r="4214" spans="1:1" ht="12.75" customHeight="1"/>
    <row r="4215" spans="1:1" ht="12.75" customHeight="1"/>
    <row r="4216" spans="1:1" ht="12.75" customHeight="1"/>
    <row r="4217" spans="1:1" ht="12.75" customHeight="1"/>
    <row r="4218" spans="1:1" ht="12.75" customHeight="1"/>
    <row r="4219" spans="1:1" ht="12.75" customHeight="1"/>
    <row r="4220" spans="1:1" ht="12.75" customHeight="1"/>
    <row r="4221" spans="1:1" ht="12.75" customHeight="1"/>
    <row r="4222" spans="1:1" ht="12.75" customHeight="1"/>
    <row r="4223" spans="1:1" ht="12.75" customHeight="1"/>
    <row r="4224" spans="1:1" ht="12.75" customHeight="1"/>
    <row r="4225" spans="1:1" ht="12.75" customHeight="1"/>
    <row r="4226" spans="1:1" ht="12.75" customHeight="1"/>
    <row r="4227" spans="1:1" ht="12.75" customHeight="1"/>
    <row r="4228" spans="1:1" ht="12.75" customHeight="1"/>
    <row r="4229" spans="1:1" ht="12.75" customHeight="1"/>
    <row r="4230" spans="1:1" ht="12.75" customHeight="1"/>
    <row r="4231" spans="1:1" ht="12.75" customHeight="1"/>
    <row r="4232" spans="1:1" ht="12.75" customHeight="1"/>
    <row r="4233" spans="1:1" ht="12.75" customHeight="1"/>
    <row r="4234" spans="1:1" ht="12.75" customHeight="1"/>
    <row r="4235" spans="1:1" ht="12.75" customHeight="1"/>
    <row r="4236" spans="1:1" ht="12.75" customHeight="1"/>
    <row r="4237" spans="1:1" ht="12.75" customHeight="1"/>
    <row r="4238" spans="1:1" ht="12.75" customHeight="1"/>
    <row r="4239" spans="1:1" ht="12.75" customHeight="1"/>
    <row r="4240" spans="1:1" ht="12.75" customHeight="1"/>
    <row r="4241" spans="1:1" ht="12.75" customHeight="1"/>
    <row r="4242" spans="1:1" ht="12.75" customHeight="1"/>
    <row r="4243" spans="1:1" ht="12.75" customHeight="1"/>
    <row r="4244" spans="1:1" ht="12.75" customHeight="1"/>
    <row r="4245" spans="1:1" ht="12.75" customHeight="1"/>
    <row r="4246" spans="1:1" ht="12.75" customHeight="1"/>
    <row r="4247" spans="1:1" ht="12.75" customHeight="1"/>
    <row r="4248" spans="1:1" ht="12.75" customHeight="1"/>
    <row r="4249" spans="1:1" ht="12.75" customHeight="1"/>
    <row r="4250" spans="1:1" ht="12.75" customHeight="1"/>
    <row r="4251" spans="1:1" ht="12.75" customHeight="1"/>
    <row r="4252" spans="1:1" ht="12.75" customHeight="1"/>
    <row r="4253" spans="1:1" ht="12.75" customHeight="1"/>
    <row r="4254" spans="1:1" ht="12.75" customHeight="1"/>
    <row r="4255" spans="1:1" ht="12.75" customHeight="1"/>
    <row r="4256" spans="1:1" ht="12.75" customHeight="1"/>
    <row r="4257" spans="1:1" ht="12.75" customHeight="1"/>
    <row r="4258" spans="1:1" ht="12.75" customHeight="1"/>
    <row r="4259" spans="1:1" ht="12.75" customHeight="1"/>
    <row r="4260" spans="1:1" ht="12.75" customHeight="1"/>
    <row r="4261" spans="1:1" ht="12.75" customHeight="1"/>
    <row r="4262" spans="1:1" ht="12.75" customHeight="1"/>
    <row r="4263" spans="1:1" ht="12.75" customHeight="1"/>
    <row r="4264" spans="1:1" ht="12.75" customHeight="1"/>
    <row r="4265" spans="1:1" ht="12.75" customHeight="1"/>
    <row r="4266" spans="1:1" ht="12.75" customHeight="1"/>
    <row r="4267" spans="1:1" ht="12.75" customHeight="1"/>
    <row r="4268" spans="1:1" ht="12.75" customHeight="1"/>
    <row r="4269" spans="1:1" ht="12.75" customHeight="1"/>
    <row r="4270" spans="1:1" ht="12.75" customHeight="1"/>
    <row r="4271" spans="1:1" ht="12.75" customHeight="1"/>
    <row r="4272" spans="1:1" ht="12.75" customHeight="1"/>
    <row r="4273" spans="1:1" ht="12.75" customHeight="1"/>
    <row r="4274" spans="1:1" ht="12.75" customHeight="1"/>
    <row r="4275" spans="1:1" ht="12.75" customHeight="1"/>
    <row r="4276" spans="1:1" ht="12.75" customHeight="1"/>
    <row r="4277" spans="1:1" ht="12.75" customHeight="1"/>
    <row r="4278" spans="1:1" ht="12.75" customHeight="1"/>
    <row r="4279" spans="1:1" ht="12.75" customHeight="1"/>
    <row r="4280" spans="1:1" ht="12.75" customHeight="1"/>
    <row r="4281" spans="1:1" ht="12.75" customHeight="1"/>
    <row r="4282" spans="1:1" ht="12.75" customHeight="1"/>
    <row r="4283" spans="1:1" ht="12.75" customHeight="1"/>
    <row r="4284" spans="1:1" ht="12.75" customHeight="1"/>
    <row r="4285" spans="1:1" ht="12.75" customHeight="1"/>
    <row r="4286" spans="1:1" ht="12.75" customHeight="1"/>
    <row r="4287" spans="1:1" ht="12.75" customHeight="1"/>
    <row r="4288" spans="1:1" ht="12.75" customHeight="1"/>
    <row r="4289" spans="1:1" ht="12.75" customHeight="1"/>
    <row r="4290" spans="1:1" ht="12.75" customHeight="1"/>
    <row r="4291" spans="1:1" ht="12.75" customHeight="1"/>
    <row r="4292" spans="1:1" ht="12.75" customHeight="1"/>
    <row r="4293" spans="1:1" ht="12.75" customHeight="1"/>
    <row r="4294" spans="1:1" ht="12.75" customHeight="1"/>
    <row r="4295" spans="1:1" ht="12.75" customHeight="1"/>
    <row r="4296" spans="1:1" ht="12.75" customHeight="1"/>
    <row r="4297" spans="1:1" ht="12.75" customHeight="1"/>
    <row r="4298" spans="1:1" ht="12.75" customHeight="1"/>
    <row r="4299" spans="1:1" ht="12.75" customHeight="1"/>
    <row r="4300" spans="1:1" ht="12.75" customHeight="1"/>
    <row r="4301" spans="1:1" ht="12.75" customHeight="1"/>
    <row r="4302" spans="1:1" ht="12.75" customHeight="1"/>
    <row r="4303" spans="1:1" ht="12.75" customHeight="1"/>
    <row r="4304" spans="1:1" ht="12.75" customHeight="1"/>
    <row r="4305" spans="1:1" ht="12.75" customHeight="1"/>
    <row r="4306" spans="1:1" ht="12.75" customHeight="1"/>
    <row r="4307" spans="1:1" ht="12.75" customHeight="1"/>
    <row r="4308" spans="1:1" ht="12.75" customHeight="1"/>
    <row r="4309" spans="1:1" ht="12.75" customHeight="1"/>
    <row r="4310" spans="1:1" ht="12.75" customHeight="1"/>
    <row r="4311" spans="1:1" ht="12.75" customHeight="1"/>
    <row r="4312" spans="1:1" ht="12.75" customHeight="1"/>
    <row r="4313" spans="1:1" ht="12.75" customHeight="1"/>
    <row r="4314" spans="1:1" ht="12.75" customHeight="1"/>
    <row r="4315" spans="1:1" ht="12.75" customHeight="1"/>
    <row r="4316" spans="1:1" ht="12.75" customHeight="1"/>
    <row r="4317" spans="1:1" ht="12.75" customHeight="1"/>
    <row r="4318" spans="1:1" ht="12.75" customHeight="1"/>
    <row r="4319" spans="1:1" ht="12.75" customHeight="1"/>
    <row r="4320" spans="1:1" ht="12.75" customHeight="1"/>
    <row r="4321" spans="1:1" ht="12.75" customHeight="1"/>
    <row r="4322" spans="1:1" ht="12.75" customHeight="1"/>
    <row r="4323" spans="1:1" ht="12.75" customHeight="1"/>
    <row r="4324" spans="1:1" ht="12.75" customHeight="1"/>
    <row r="4325" spans="1:1" ht="12.75" customHeight="1"/>
    <row r="4326" spans="1:1" ht="12.75" customHeight="1"/>
    <row r="4327" spans="1:1" ht="12.75" customHeight="1"/>
    <row r="4328" spans="1:1" ht="12.75" customHeight="1"/>
    <row r="4329" spans="1:1" ht="12.75" customHeight="1"/>
    <row r="4330" spans="1:1" ht="12.75" customHeight="1"/>
    <row r="4331" spans="1:1" ht="12.75" customHeight="1"/>
    <row r="4332" spans="1:1" ht="12.75" customHeight="1"/>
    <row r="4333" spans="1:1" ht="12.75" customHeight="1"/>
    <row r="4334" spans="1:1" ht="12.75" customHeight="1"/>
    <row r="4335" spans="1:1" ht="12.75" customHeight="1"/>
    <row r="4336" spans="1:1" ht="12.75" customHeight="1"/>
    <row r="4337" spans="1:1" ht="12.75" customHeight="1"/>
    <row r="4338" spans="1:1" ht="12.75" customHeight="1"/>
    <row r="4339" spans="1:1" ht="12.75" customHeight="1"/>
    <row r="4340" spans="1:1" ht="12.75" customHeight="1"/>
    <row r="4341" spans="1:1" ht="12.75" customHeight="1"/>
    <row r="4342" spans="1:1" ht="12.75" customHeight="1"/>
    <row r="4343" spans="1:1" ht="12.75" customHeight="1"/>
    <row r="4344" spans="1:1" ht="12.75" customHeight="1"/>
    <row r="4345" spans="1:1" ht="12.75" customHeight="1"/>
    <row r="4346" spans="1:1" ht="12.75" customHeight="1"/>
    <row r="4347" spans="1:1" ht="12.75" customHeight="1"/>
    <row r="4348" spans="1:1" ht="12.75" customHeight="1"/>
    <row r="4349" spans="1:1" ht="12.75" customHeight="1"/>
    <row r="4350" spans="1:1" ht="12.75" customHeight="1"/>
    <row r="4351" spans="1:1" ht="12.75" customHeight="1"/>
    <row r="4352" spans="1:1" ht="12.75" customHeight="1"/>
    <row r="4353" spans="1:1" ht="12.75" customHeight="1"/>
    <row r="4354" spans="1:1" ht="12.75" customHeight="1"/>
    <row r="4355" spans="1:1" ht="12.75" customHeight="1"/>
    <row r="4356" spans="1:1" ht="12.75" customHeight="1"/>
    <row r="4357" spans="1:1" ht="12.75" customHeight="1"/>
    <row r="4358" spans="1:1" ht="12.75" customHeight="1"/>
    <row r="4359" spans="1:1" ht="12.75" customHeight="1"/>
    <row r="4360" spans="1:1" ht="12.75" customHeight="1"/>
    <row r="4361" spans="1:1" ht="12.75" customHeight="1"/>
    <row r="4362" spans="1:1" ht="12.75" customHeight="1"/>
    <row r="4363" spans="1:1" ht="12.75" customHeight="1"/>
    <row r="4364" spans="1:1" ht="12.75" customHeight="1"/>
    <row r="4365" spans="1:1" ht="12.75" customHeight="1"/>
    <row r="4366" spans="1:1" ht="12.75" customHeight="1"/>
    <row r="4367" spans="1:1" ht="12.75" customHeight="1"/>
    <row r="4368" spans="1:1" ht="12.75" customHeight="1"/>
    <row r="4369" spans="1:1" ht="12.75" customHeight="1"/>
    <row r="4370" spans="1:1" ht="12.75" customHeight="1"/>
    <row r="4371" spans="1:1" ht="12.75" customHeight="1"/>
    <row r="4372" spans="1:1" ht="12.75" customHeight="1"/>
    <row r="4373" spans="1:1" ht="12.75" customHeight="1"/>
    <row r="4374" spans="1:1" ht="12.75" customHeight="1"/>
    <row r="4375" spans="1:1" ht="12.75" customHeight="1"/>
    <row r="4376" spans="1:1" ht="12.75" customHeight="1"/>
    <row r="4377" spans="1:1" ht="12.75" customHeight="1"/>
    <row r="4378" spans="1:1" ht="12.75" customHeight="1"/>
    <row r="4379" spans="1:1" ht="12.75" customHeight="1"/>
    <row r="4380" spans="1:1" ht="12.75" customHeight="1"/>
    <row r="4381" spans="1:1" ht="12.75" customHeight="1"/>
    <row r="4382" spans="1:1" ht="12.75" customHeight="1"/>
    <row r="4383" spans="1:1" ht="12.75" customHeight="1"/>
    <row r="4384" spans="1:1" ht="12.75" customHeight="1"/>
    <row r="4385" spans="1:1" ht="12.75" customHeight="1"/>
    <row r="4386" spans="1:1" ht="12.75" customHeight="1"/>
    <row r="4387" spans="1:1" ht="12.75" customHeight="1"/>
    <row r="4388" spans="1:1" ht="12.75" customHeight="1"/>
    <row r="4389" spans="1:1" ht="12.75" customHeight="1"/>
    <row r="4390" spans="1:1" ht="12.75" customHeight="1"/>
    <row r="4391" spans="1:1" ht="12.75" customHeight="1"/>
    <row r="4392" spans="1:1" ht="12.75" customHeight="1"/>
    <row r="4393" spans="1:1" ht="12.75" customHeight="1"/>
    <row r="4394" spans="1:1" ht="12.75" customHeight="1"/>
    <row r="4395" spans="1:1" ht="12.75" customHeight="1"/>
    <row r="4396" spans="1:1" ht="12.75" customHeight="1"/>
    <row r="4397" spans="1:1" ht="12.75" customHeight="1"/>
    <row r="4398" spans="1:1" ht="12.75" customHeight="1"/>
    <row r="4399" spans="1:1" ht="12.75" customHeight="1"/>
    <row r="4400" spans="1:1" ht="12.75" customHeight="1"/>
    <row r="4401" spans="1:1" ht="12.75" customHeight="1"/>
    <row r="4402" spans="1:1" ht="12.75" customHeight="1"/>
    <row r="4403" spans="1:1" ht="12.75" customHeight="1"/>
    <row r="4404" spans="1:1" ht="12.75" customHeight="1"/>
    <row r="4405" spans="1:1" ht="12.75" customHeight="1"/>
    <row r="4406" spans="1:1" ht="12.75" customHeight="1"/>
    <row r="4407" spans="1:1" ht="12.75" customHeight="1"/>
    <row r="4408" spans="1:1" ht="12.75" customHeight="1"/>
    <row r="4409" spans="1:1" ht="12.75" customHeight="1"/>
    <row r="4410" spans="1:1" ht="12.75" customHeight="1"/>
    <row r="4411" spans="1:1" ht="12.75" customHeight="1"/>
    <row r="4412" spans="1:1" ht="12.75" customHeight="1"/>
    <row r="4413" spans="1:1" ht="12.75" customHeight="1"/>
    <row r="4414" spans="1:1" ht="12.75" customHeight="1"/>
    <row r="4415" spans="1:1" ht="12.75" customHeight="1"/>
    <row r="4416" spans="1:1" ht="12.75" customHeight="1"/>
    <row r="4417" spans="1:1" ht="12.75" customHeight="1"/>
    <row r="4418" spans="1:1" ht="12.75" customHeight="1"/>
    <row r="4419" spans="1:1" ht="12.75" customHeight="1"/>
    <row r="4420" spans="1:1" ht="12.75" customHeight="1"/>
    <row r="4421" spans="1:1" ht="12.75" customHeight="1"/>
    <row r="4422" spans="1:1" ht="12.75" customHeight="1"/>
    <row r="4423" spans="1:1" ht="12.75" customHeight="1"/>
    <row r="4424" spans="1:1" ht="12.75" customHeight="1"/>
    <row r="4425" spans="1:1" ht="12.75" customHeight="1"/>
    <row r="4426" spans="1:1" ht="12.75" customHeight="1"/>
    <row r="4427" spans="1:1" ht="12.75" customHeight="1"/>
    <row r="4428" spans="1:1" ht="12.75" customHeight="1"/>
    <row r="4429" spans="1:1" ht="12.75" customHeight="1"/>
    <row r="4430" spans="1:1" ht="12.75" customHeight="1"/>
    <row r="4431" spans="1:1" ht="12.75" customHeight="1"/>
    <row r="4432" spans="1:1" ht="12.75" customHeight="1"/>
    <row r="4433" spans="1:1" ht="12.75" customHeight="1"/>
    <row r="4434" spans="1:1" ht="12.75" customHeight="1"/>
    <row r="4435" spans="1:1" ht="12.75" customHeight="1"/>
    <row r="4436" spans="1:1" ht="12.75" customHeight="1"/>
    <row r="4437" spans="1:1" ht="12.75" customHeight="1"/>
    <row r="4438" spans="1:1" ht="12.75" customHeight="1"/>
    <row r="4439" spans="1:1" ht="12.75" customHeight="1"/>
    <row r="4440" spans="1:1" ht="12.75" customHeight="1"/>
    <row r="4441" spans="1:1" ht="12.75" customHeight="1"/>
    <row r="4442" spans="1:1" ht="12.75" customHeight="1"/>
    <row r="4443" spans="1:1" ht="12.75" customHeight="1"/>
    <row r="4444" spans="1:1" ht="12.75" customHeight="1"/>
    <row r="4445" spans="1:1" ht="12.75" customHeight="1"/>
    <row r="4446" spans="1:1" ht="12.75" customHeight="1"/>
    <row r="4447" spans="1:1" ht="12.75" customHeight="1"/>
    <row r="4448" spans="1:1" ht="12.75" customHeight="1"/>
    <row r="4449" spans="1:1" ht="12.75" customHeight="1"/>
    <row r="4450" spans="1:1" ht="12.75" customHeight="1"/>
    <row r="4451" spans="1:1" ht="12.75" customHeight="1"/>
    <row r="4452" spans="1:1" ht="12.75" customHeight="1"/>
    <row r="4453" spans="1:1" ht="12.75" customHeight="1"/>
    <row r="4454" spans="1:1" ht="12.75" customHeight="1"/>
    <row r="4455" spans="1:1" ht="12.75" customHeight="1"/>
    <row r="4456" spans="1:1" ht="12.75" customHeight="1"/>
    <row r="4457" spans="1:1" ht="12.75" customHeight="1"/>
    <row r="4458" spans="1:1" ht="12.75" customHeight="1"/>
    <row r="4459" spans="1:1" ht="12.75" customHeight="1"/>
    <row r="4460" spans="1:1" ht="12.75" customHeight="1"/>
    <row r="4461" spans="1:1" ht="12.75" customHeight="1"/>
    <row r="4462" spans="1:1" ht="12.75" customHeight="1"/>
    <row r="4463" spans="1:1" ht="12.75" customHeight="1"/>
    <row r="4464" spans="1:1" ht="12.75" customHeight="1"/>
    <row r="4465" spans="1:1" ht="12.75" customHeight="1"/>
    <row r="4466" spans="1:1" ht="12.75" customHeight="1"/>
    <row r="4467" spans="1:1" ht="12.75" customHeight="1"/>
    <row r="4468" spans="1:1" ht="12.75" customHeight="1"/>
    <row r="4469" spans="1:1" ht="12.75" customHeight="1"/>
    <row r="4470" spans="1:1" ht="12.75" customHeight="1"/>
    <row r="4471" spans="1:1" ht="12.75" customHeight="1"/>
    <row r="4472" spans="1:1" ht="12.75" customHeight="1"/>
    <row r="4473" spans="1:1" ht="12.75" customHeight="1"/>
    <row r="4474" spans="1:1" ht="12.75" customHeight="1"/>
    <row r="4475" spans="1:1" ht="12.75" customHeight="1"/>
    <row r="4476" spans="1:1" ht="12.75" customHeight="1"/>
    <row r="4477" spans="1:1" ht="12.75" customHeight="1"/>
    <row r="4478" spans="1:1" ht="12.75" customHeight="1"/>
    <row r="4479" spans="1:1" ht="12.75" customHeight="1"/>
    <row r="4480" spans="1:1" ht="12.75" customHeight="1"/>
    <row r="4481" spans="1:1" ht="12.75" customHeight="1"/>
    <row r="4482" spans="1:1" ht="12.75" customHeight="1"/>
    <row r="4483" spans="1:1" ht="12.75" customHeight="1"/>
    <row r="4484" spans="1:1" ht="12.75" customHeight="1"/>
    <row r="4485" spans="1:1" ht="12.75" customHeight="1"/>
    <row r="4486" spans="1:1" ht="12.75" customHeight="1"/>
    <row r="4487" spans="1:1" ht="12.75" customHeight="1"/>
    <row r="4488" spans="1:1" ht="12.75" customHeight="1"/>
    <row r="4489" spans="1:1" ht="12.75" customHeight="1"/>
    <row r="4490" spans="1:1" ht="12.75" customHeight="1"/>
    <row r="4491" spans="1:1" ht="12.75" customHeight="1"/>
    <row r="4492" spans="1:1" ht="12.75" customHeight="1"/>
    <row r="4493" spans="1:1" ht="12.75" customHeight="1"/>
    <row r="4494" spans="1:1" ht="12.75" customHeight="1"/>
    <row r="4495" spans="1:1" ht="12.75" customHeight="1"/>
    <row r="4496" spans="1:1" ht="12.75" customHeight="1"/>
    <row r="4497" spans="1:1" ht="12.75" customHeight="1"/>
    <row r="4498" spans="1:1" ht="12.75" customHeight="1"/>
    <row r="4499" spans="1:1" ht="12.75" customHeight="1"/>
    <row r="4500" spans="1:1" ht="12.75" customHeight="1"/>
    <row r="4501" spans="1:1" ht="12.75" customHeight="1"/>
    <row r="4502" spans="1:1" ht="12.75" customHeight="1"/>
    <row r="4503" spans="1:1" ht="12.75" customHeight="1"/>
    <row r="4504" spans="1:1" ht="12.75" customHeight="1"/>
    <row r="4505" spans="1:1" ht="12.75" customHeight="1"/>
    <row r="4506" spans="1:1" ht="12.75" customHeight="1"/>
    <row r="4507" spans="1:1" ht="12.75" customHeight="1"/>
    <row r="4508" spans="1:1" ht="12.75" customHeight="1"/>
    <row r="4509" spans="1:1" ht="12.75" customHeight="1"/>
    <row r="4510" spans="1:1" ht="12.75" customHeight="1"/>
    <row r="4511" spans="1:1" ht="12.75" customHeight="1"/>
    <row r="4512" spans="1:1" ht="12.75" customHeight="1"/>
    <row r="4513" spans="1:1" ht="12.75" customHeight="1"/>
    <row r="4514" spans="1:1" ht="12.75" customHeight="1"/>
    <row r="4515" spans="1:1" ht="12.75" customHeight="1"/>
    <row r="4516" spans="1:1" ht="12.75" customHeight="1"/>
    <row r="4517" spans="1:1" ht="12.75" customHeight="1"/>
    <row r="4518" spans="1:1" ht="12.75" customHeight="1"/>
    <row r="4519" spans="1:1" ht="12.75" customHeight="1"/>
    <row r="4520" spans="1:1" ht="12.75" customHeight="1"/>
    <row r="4521" spans="1:1" ht="12.75" customHeight="1"/>
    <row r="4522" spans="1:1" ht="12.75" customHeight="1"/>
    <row r="4523" spans="1:1" ht="12.75" customHeight="1"/>
    <row r="4524" spans="1:1" ht="12.75" customHeight="1"/>
    <row r="4525" spans="1:1" ht="12.75" customHeight="1"/>
    <row r="4526" spans="1:1" ht="12.75" customHeight="1"/>
    <row r="4527" spans="1:1" ht="12.75" customHeight="1"/>
    <row r="4528" spans="1:1" ht="12.75" customHeight="1"/>
    <row r="4529" spans="1:1" ht="12.75" customHeight="1"/>
    <row r="4530" spans="1:1" ht="12.75" customHeight="1"/>
    <row r="4531" spans="1:1" ht="12.75" customHeight="1"/>
    <row r="4532" spans="1:1" ht="12.75" customHeight="1"/>
    <row r="4533" spans="1:1" ht="12.75" customHeight="1"/>
    <row r="4534" spans="1:1" ht="12.75" customHeight="1"/>
    <row r="4535" spans="1:1" ht="12.75" customHeight="1"/>
    <row r="4536" spans="1:1" ht="12.75" customHeight="1"/>
    <row r="4537" spans="1:1" ht="12.75" customHeight="1"/>
    <row r="4538" spans="1:1" ht="12.75" customHeight="1"/>
    <row r="4539" spans="1:1" ht="12.75" customHeight="1"/>
    <row r="4540" spans="1:1" ht="12.75" customHeight="1"/>
    <row r="4541" spans="1:1" ht="12.75" customHeight="1"/>
    <row r="4542" spans="1:1" ht="12.75" customHeight="1"/>
    <row r="4543" spans="1:1" ht="12.75" customHeight="1"/>
    <row r="4544" spans="1:1" ht="12.75" customHeight="1"/>
    <row r="4545" spans="1:1" ht="12.75" customHeight="1"/>
    <row r="4546" spans="1:1" ht="12.75" customHeight="1"/>
    <row r="4547" spans="1:1" ht="12.75" customHeight="1"/>
    <row r="4548" spans="1:1" ht="12.75" customHeight="1"/>
    <row r="4549" spans="1:1" ht="12.75" customHeight="1"/>
    <row r="4550" spans="1:1" ht="12.75" customHeight="1"/>
    <row r="4551" spans="1:1" ht="12.75" customHeight="1"/>
    <row r="4552" spans="1:1" ht="12.75" customHeight="1"/>
    <row r="4553" spans="1:1" ht="12.75" customHeight="1"/>
    <row r="4554" spans="1:1" ht="12.75" customHeight="1"/>
    <row r="4555" spans="1:1" ht="12.75" customHeight="1"/>
    <row r="4556" spans="1:1" ht="12.75" customHeight="1"/>
    <row r="4557" spans="1:1" ht="12.75" customHeight="1"/>
    <row r="4558" spans="1:1" ht="12.75" customHeight="1"/>
    <row r="4559" spans="1:1" ht="12.75" customHeight="1"/>
    <row r="4560" spans="1:1" ht="12.75" customHeight="1"/>
    <row r="4561" spans="1:1" ht="12.75" customHeight="1"/>
    <row r="4562" spans="1:1" ht="12.75" customHeight="1"/>
    <row r="4563" spans="1:1" ht="12.75" customHeight="1"/>
    <row r="4564" spans="1:1" ht="12.75" customHeight="1"/>
    <row r="4565" spans="1:1" ht="12.75" customHeight="1"/>
    <row r="4566" spans="1:1" ht="12.75" customHeight="1"/>
    <row r="4567" spans="1:1" ht="12.75" customHeight="1"/>
    <row r="4568" spans="1:1" ht="12.75" customHeight="1"/>
    <row r="4569" spans="1:1" ht="12.75" customHeight="1"/>
    <row r="4570" spans="1:1" ht="12.75" customHeight="1"/>
    <row r="4571" spans="1:1" ht="12.75" customHeight="1"/>
    <row r="4572" spans="1:1" ht="12.75" customHeight="1"/>
    <row r="4573" spans="1:1" ht="12.75" customHeight="1"/>
    <row r="4574" spans="1:1" ht="12.75" customHeight="1"/>
    <row r="4575" spans="1:1" ht="12.75" customHeight="1"/>
    <row r="4576" spans="1:1" ht="12.75" customHeight="1"/>
    <row r="4577" spans="1:1" ht="12.75" customHeight="1"/>
    <row r="4578" spans="1:1" ht="12.75" customHeight="1"/>
    <row r="4579" spans="1:1" ht="12.75" customHeight="1"/>
    <row r="4580" spans="1:1" ht="12.75" customHeight="1"/>
    <row r="4581" spans="1:1" ht="12.75" customHeight="1"/>
    <row r="4582" spans="1:1" ht="12.75" customHeight="1"/>
    <row r="4583" spans="1:1" ht="12.75" customHeight="1"/>
    <row r="4584" spans="1:1" ht="12.75" customHeight="1"/>
    <row r="4585" spans="1:1" ht="12.75" customHeight="1"/>
    <row r="4586" spans="1:1" ht="12.75" customHeight="1"/>
    <row r="4587" spans="1:1" ht="12.75" customHeight="1"/>
    <row r="4588" spans="1:1" ht="12.75" customHeight="1"/>
    <row r="4589" spans="1:1" ht="12.75" customHeight="1"/>
    <row r="4590" spans="1:1" ht="12.75" customHeight="1"/>
    <row r="4591" spans="1:1" ht="12.75" customHeight="1"/>
    <row r="4592" spans="1:1" ht="12.75" customHeight="1"/>
    <row r="4593" spans="1:1" ht="12.75" customHeight="1"/>
    <row r="4594" spans="1:1" ht="12.75" customHeight="1"/>
    <row r="4595" spans="1:1" ht="12.75" customHeight="1"/>
    <row r="4596" spans="1:1" ht="12.75" customHeight="1"/>
    <row r="4597" spans="1:1" ht="12.75" customHeight="1"/>
    <row r="4598" spans="1:1" ht="12.75" customHeight="1"/>
    <row r="4599" spans="1:1" ht="12.75" customHeight="1"/>
    <row r="4600" spans="1:1" ht="12.75" customHeight="1"/>
    <row r="4601" spans="1:1" ht="12.75" customHeight="1"/>
    <row r="4602" spans="1:1" ht="12.75" customHeight="1"/>
    <row r="4603" spans="1:1" ht="12.75" customHeight="1"/>
    <row r="4604" spans="1:1" ht="12.75" customHeight="1"/>
    <row r="4605" spans="1:1" ht="12.75" customHeight="1"/>
    <row r="4606" spans="1:1" ht="12.75" customHeight="1"/>
    <row r="4607" spans="1:1" ht="12.75" customHeight="1"/>
    <row r="4608" spans="1:1" ht="12.75" customHeight="1"/>
    <row r="4609" spans="1:1" ht="12.75" customHeight="1"/>
    <row r="4610" spans="1:1" ht="12.75" customHeight="1"/>
    <row r="4611" spans="1:1" ht="12.75" customHeight="1"/>
    <row r="4612" spans="1:1" ht="12.75" customHeight="1"/>
    <row r="4613" spans="1:1" ht="12.75" customHeight="1"/>
    <row r="4614" spans="1:1" ht="12.75" customHeight="1"/>
    <row r="4615" spans="1:1" ht="12.75" customHeight="1"/>
    <row r="4616" spans="1:1" ht="12.75" customHeight="1"/>
    <row r="4617" spans="1:1" ht="12.75" customHeight="1"/>
    <row r="4618" spans="1:1" ht="12.75" customHeight="1"/>
    <row r="4619" spans="1:1" ht="12.75" customHeight="1"/>
    <row r="4620" spans="1:1" ht="12.75" customHeight="1"/>
    <row r="4621" spans="1:1" ht="12.75" customHeight="1"/>
    <row r="4622" spans="1:1" ht="12.75" customHeight="1"/>
    <row r="4623" spans="1:1" ht="12.75" customHeight="1"/>
    <row r="4624" spans="1:1" ht="12.75" customHeight="1"/>
    <row r="4625" spans="1:1" ht="12.75" customHeight="1"/>
    <row r="4626" spans="1:1" ht="12.75" customHeight="1"/>
    <row r="4627" spans="1:1" ht="12.75" customHeight="1"/>
    <row r="4628" spans="1:1" ht="12.75" customHeight="1"/>
    <row r="4629" spans="1:1" ht="12.75" customHeight="1"/>
    <row r="4630" spans="1:1" ht="12.75" customHeight="1"/>
    <row r="4631" spans="1:1" ht="12.75" customHeight="1"/>
    <row r="4632" spans="1:1" ht="12.75" customHeight="1"/>
    <row r="4633" spans="1:1" ht="12.75" customHeight="1"/>
    <row r="4634" spans="1:1" ht="12.75" customHeight="1"/>
    <row r="4635" spans="1:1" ht="12.75" customHeight="1"/>
    <row r="4636" spans="1:1" ht="12.75" customHeight="1"/>
    <row r="4637" spans="1:1" ht="12.75" customHeight="1"/>
    <row r="4638" spans="1:1" ht="12.75" customHeight="1"/>
    <row r="4639" spans="1:1" ht="12.75" customHeight="1"/>
    <row r="4640" spans="1:1" ht="12.75" customHeight="1"/>
    <row r="4641" spans="1:1" ht="12.75" customHeight="1"/>
    <row r="4642" spans="1:1" ht="12.75" customHeight="1"/>
    <row r="4643" spans="1:1" ht="12.75" customHeight="1"/>
    <row r="4644" spans="1:1" ht="12.75" customHeight="1"/>
    <row r="4645" spans="1:1" ht="12.75" customHeight="1"/>
    <row r="4646" spans="1:1" ht="12.75" customHeight="1"/>
    <row r="4647" spans="1:1" ht="12.75" customHeight="1"/>
    <row r="4648" spans="1:1" ht="12.75" customHeight="1"/>
    <row r="4649" spans="1:1" ht="12.75" customHeight="1"/>
    <row r="4650" spans="1:1" ht="12.75" customHeight="1"/>
    <row r="4651" spans="1:1" ht="12.75" customHeight="1"/>
    <row r="4652" spans="1:1" ht="12.75" customHeight="1"/>
    <row r="4653" spans="1:1" ht="12.75" customHeight="1"/>
    <row r="4654" spans="1:1" ht="12.75" customHeight="1"/>
    <row r="4655" spans="1:1" ht="12.75" customHeight="1"/>
    <row r="4656" spans="1:1" ht="12.75" customHeight="1"/>
    <row r="4657" spans="1:1" ht="12.75" customHeight="1"/>
    <row r="4658" spans="1:1" ht="12.75" customHeight="1"/>
    <row r="4659" spans="1:1" ht="12.75" customHeight="1"/>
    <row r="4660" spans="1:1" ht="12.75" customHeight="1"/>
    <row r="4661" spans="1:1" ht="12.75" customHeight="1"/>
    <row r="4662" spans="1:1" ht="12.75" customHeight="1"/>
    <row r="4663" spans="1:1" ht="12.75" customHeight="1"/>
    <row r="4664" spans="1:1" ht="12.75" customHeight="1"/>
    <row r="4665" spans="1:1" ht="12.75" customHeight="1"/>
    <row r="4666" spans="1:1" ht="12.75" customHeight="1"/>
    <row r="4667" spans="1:1" ht="12.75" customHeight="1"/>
    <row r="4668" spans="1:1" ht="12.75" customHeight="1"/>
    <row r="4669" spans="1:1" ht="12.75" customHeight="1"/>
    <row r="4670" spans="1:1" ht="12.75" customHeight="1"/>
    <row r="4671" spans="1:1" ht="12.75" customHeight="1"/>
    <row r="4672" spans="1:1" ht="12.75" customHeight="1"/>
    <row r="4673" spans="1:1" ht="12.75" customHeight="1"/>
    <row r="4674" spans="1:1" ht="12.75" customHeight="1"/>
    <row r="4675" spans="1:1" ht="12.75" customHeight="1"/>
    <row r="4676" spans="1:1" ht="12.75" customHeight="1"/>
    <row r="4677" spans="1:1" ht="12.75" customHeight="1"/>
    <row r="4678" spans="1:1" ht="12.75" customHeight="1"/>
    <row r="4679" spans="1:1" ht="12.75" customHeight="1"/>
    <row r="4680" spans="1:1" ht="12.75" customHeight="1"/>
    <row r="4681" spans="1:1" ht="12.75" customHeight="1"/>
    <row r="4682" spans="1:1" ht="12.75" customHeight="1"/>
    <row r="4683" spans="1:1" ht="12.75" customHeight="1"/>
    <row r="4684" spans="1:1" ht="12.75" customHeight="1"/>
    <row r="4685" spans="1:1" ht="12.75" customHeight="1"/>
    <row r="4686" spans="1:1" ht="12.75" customHeight="1"/>
    <row r="4687" spans="1:1" ht="12.75" customHeight="1"/>
    <row r="4688" spans="1:1" ht="12.75" customHeight="1"/>
    <row r="4689" spans="1:1" ht="12.75" customHeight="1"/>
    <row r="4690" spans="1:1" ht="12.75" customHeight="1"/>
    <row r="4691" spans="1:1" ht="12.75" customHeight="1"/>
    <row r="4692" spans="1:1" ht="12.75" customHeight="1"/>
    <row r="4693" spans="1:1" ht="12.75" customHeight="1"/>
    <row r="4694" spans="1:1" ht="12.75" customHeight="1"/>
    <row r="4695" spans="1:1" ht="12.75" customHeight="1"/>
    <row r="4696" spans="1:1" ht="12.75" customHeight="1"/>
    <row r="4697" spans="1:1" ht="12.75" customHeight="1"/>
    <row r="4698" spans="1:1" ht="12.75" customHeight="1"/>
    <row r="4699" spans="1:1" ht="12.75" customHeight="1"/>
    <row r="4700" spans="1:1" ht="12.75" customHeight="1"/>
    <row r="4701" spans="1:1" ht="12.75" customHeight="1"/>
    <row r="4702" spans="1:1" ht="12.75" customHeight="1"/>
    <row r="4703" spans="1:1" ht="12.75" customHeight="1"/>
    <row r="4704" spans="1:1" ht="12.75" customHeight="1"/>
    <row r="4705" spans="1:1" ht="12.75" customHeight="1"/>
    <row r="4706" spans="1:1" ht="12.75" customHeight="1"/>
    <row r="4707" spans="1:1" ht="12.75" customHeight="1"/>
    <row r="4708" spans="1:1" ht="12.75" customHeight="1"/>
    <row r="4709" spans="1:1" ht="12.75" customHeight="1"/>
    <row r="4710" spans="1:1" ht="12.75" customHeight="1"/>
    <row r="4711" spans="1:1" ht="12.75" customHeight="1"/>
    <row r="4712" spans="1:1" ht="12.75" customHeight="1"/>
    <row r="4713" spans="1:1" ht="12.75" customHeight="1"/>
    <row r="4714" spans="1:1" ht="12.75" customHeight="1"/>
    <row r="4715" spans="1:1" ht="12.75" customHeight="1"/>
    <row r="4716" spans="1:1" ht="12.75" customHeight="1"/>
    <row r="4717" spans="1:1" ht="12.75" customHeight="1"/>
    <row r="4718" spans="1:1" ht="12.75" customHeight="1"/>
    <row r="4719" spans="1:1" ht="12.75" customHeight="1"/>
    <row r="4720" spans="1:1" ht="12.75" customHeight="1"/>
    <row r="4721" spans="1:1" ht="12.75" customHeight="1"/>
    <row r="4722" spans="1:1" ht="12.75" customHeight="1"/>
    <row r="4723" spans="1:1" ht="12.75" customHeight="1"/>
    <row r="4724" spans="1:1" ht="12.75" customHeight="1"/>
    <row r="4725" spans="1:1" ht="12.75" customHeight="1"/>
    <row r="4726" spans="1:1" ht="12.75" customHeight="1"/>
    <row r="4727" spans="1:1" ht="12.75" customHeight="1"/>
    <row r="4728" spans="1:1" ht="12.75" customHeight="1"/>
    <row r="4729" spans="1:1" ht="12.75" customHeight="1"/>
    <row r="4730" spans="1:1" ht="12.75" customHeight="1"/>
    <row r="4731" spans="1:1" ht="12.75" customHeight="1"/>
    <row r="4732" spans="1:1" ht="12.75" customHeight="1"/>
    <row r="4733" spans="1:1" ht="12.75" customHeight="1"/>
    <row r="4734" spans="1:1" ht="12.75" customHeight="1"/>
    <row r="4735" spans="1:1" ht="12.75" customHeight="1"/>
    <row r="4736" spans="1:1" ht="12.75" customHeight="1"/>
    <row r="4737" spans="1:1" ht="12.75" customHeight="1"/>
    <row r="4738" spans="1:1" ht="12.75" customHeight="1"/>
    <row r="4739" spans="1:1" ht="12.75" customHeight="1"/>
    <row r="4740" spans="1:1" ht="12.75" customHeight="1"/>
    <row r="4741" spans="1:1" ht="12.75" customHeight="1"/>
    <row r="4742" spans="1:1" ht="12.75" customHeight="1"/>
    <row r="4743" spans="1:1" ht="12.75" customHeight="1"/>
    <row r="4744" spans="1:1" ht="12.75" customHeight="1"/>
    <row r="4745" spans="1:1" ht="12.75" customHeight="1"/>
    <row r="4746" spans="1:1" ht="12.75" customHeight="1"/>
    <row r="4747" spans="1:1" ht="12.75" customHeight="1"/>
    <row r="4748" spans="1:1" ht="12.75" customHeight="1"/>
    <row r="4749" spans="1:1" ht="12.75" customHeight="1"/>
    <row r="4750" spans="1:1" ht="12.75" customHeight="1"/>
    <row r="4751" spans="1:1" ht="12.75" customHeight="1"/>
    <row r="4752" spans="1:1" ht="12.75" customHeight="1"/>
    <row r="4753" spans="1:1" ht="12.75" customHeight="1"/>
    <row r="4754" spans="1:1" ht="12.75" customHeight="1"/>
    <row r="4755" spans="1:1" ht="12.75" customHeight="1"/>
    <row r="4756" spans="1:1" ht="12.75" customHeight="1"/>
    <row r="4757" spans="1:1" ht="12.75" customHeight="1"/>
    <row r="4758" spans="1:1" ht="12.75" customHeight="1"/>
    <row r="4759" spans="1:1" ht="12.75" customHeight="1"/>
    <row r="4760" spans="1:1" ht="12.75" customHeight="1"/>
    <row r="4761" spans="1:1" ht="12.75" customHeight="1"/>
    <row r="4762" spans="1:1" ht="12.75" customHeight="1"/>
    <row r="4763" spans="1:1" ht="12.75" customHeight="1"/>
    <row r="4764" spans="1:1" ht="12.75" customHeight="1"/>
    <row r="4765" spans="1:1" ht="12.75" customHeight="1"/>
    <row r="4766" spans="1:1" ht="12.75" customHeight="1"/>
    <row r="4767" spans="1:1" ht="12.75" customHeight="1"/>
    <row r="4768" spans="1:1" ht="12.75" customHeight="1"/>
    <row r="4769" spans="1:1" ht="12.75" customHeight="1"/>
    <row r="4770" spans="1:1" ht="12.75" customHeight="1"/>
    <row r="4771" spans="1:1" ht="12.75" customHeight="1"/>
    <row r="4772" spans="1:1" ht="12.75" customHeight="1"/>
    <row r="4773" spans="1:1" ht="12.75" customHeight="1"/>
    <row r="4774" spans="1:1" ht="12.75" customHeight="1"/>
    <row r="4775" spans="1:1" ht="12.75" customHeight="1"/>
    <row r="4776" spans="1:1" ht="12.75" customHeight="1"/>
    <row r="4777" spans="1:1" ht="12.75" customHeight="1"/>
    <row r="4778" spans="1:1" ht="12.75" customHeight="1"/>
    <row r="4779" spans="1:1" ht="12.75" customHeight="1"/>
    <row r="4780" spans="1:1" ht="12.75" customHeight="1"/>
    <row r="4781" spans="1:1" ht="12.75" customHeight="1"/>
    <row r="4782" spans="1:1" ht="12.75" customHeight="1"/>
    <row r="4783" spans="1:1" ht="12.75" customHeight="1"/>
    <row r="4784" spans="1:1" ht="12.75" customHeight="1"/>
    <row r="4785" spans="1:1" ht="12.75" customHeight="1"/>
    <row r="4786" spans="1:1" ht="12.75" customHeight="1"/>
    <row r="4787" spans="1:1" ht="12.75" customHeight="1"/>
    <row r="4788" spans="1:1" ht="12.75" customHeight="1"/>
    <row r="4789" spans="1:1" ht="12.75" customHeight="1"/>
    <row r="4790" spans="1:1" ht="12.75" customHeight="1"/>
    <row r="4791" spans="1:1" ht="12.75" customHeight="1"/>
    <row r="4792" spans="1:1" ht="12.75" customHeight="1"/>
    <row r="4793" spans="1:1" ht="12.75" customHeight="1"/>
    <row r="4794" spans="1:1" ht="12.75" customHeight="1"/>
    <row r="4795" spans="1:1" ht="12.75" customHeight="1"/>
    <row r="4796" spans="1:1" ht="12.75" customHeight="1"/>
    <row r="4797" spans="1:1" ht="12.75" customHeight="1"/>
    <row r="4798" spans="1:1" ht="12.75" customHeight="1"/>
    <row r="4799" spans="1:1" ht="12.75" customHeight="1"/>
    <row r="4800" spans="1:1" ht="12.75" customHeight="1"/>
    <row r="4801" spans="1:1" ht="12.75" customHeight="1"/>
    <row r="4802" spans="1:1" ht="12.75" customHeight="1"/>
    <row r="4803" spans="1:1" ht="12.75" customHeight="1"/>
    <row r="4804" spans="1:1" ht="12.75" customHeight="1"/>
    <row r="4805" spans="1:1" ht="12.75" customHeight="1"/>
    <row r="4806" spans="1:1" ht="12.75" customHeight="1"/>
    <row r="4807" spans="1:1" ht="12.75" customHeight="1"/>
    <row r="4808" spans="1:1" ht="12.75" customHeight="1"/>
    <row r="4809" spans="1:1" ht="12.75" customHeight="1"/>
    <row r="4810" spans="1:1" ht="12.75" customHeight="1"/>
    <row r="4811" spans="1:1" ht="12.75" customHeight="1"/>
    <row r="4812" spans="1:1" ht="12.75" customHeight="1"/>
    <row r="4813" spans="1:1" ht="12.75" customHeight="1"/>
    <row r="4814" spans="1:1" ht="12.75" customHeight="1"/>
    <row r="4815" spans="1:1" ht="12.75" customHeight="1"/>
    <row r="4816" spans="1:1" ht="12.75" customHeight="1"/>
    <row r="4817" spans="1:1" ht="12.75" customHeight="1"/>
    <row r="4818" spans="1:1" ht="12.75" customHeight="1"/>
    <row r="4819" spans="1:1" ht="12.75" customHeight="1"/>
    <row r="4820" spans="1:1" ht="12.75" customHeight="1"/>
    <row r="4821" spans="1:1" ht="12.75" customHeight="1"/>
    <row r="4822" spans="1:1" ht="12.75" customHeight="1"/>
    <row r="4823" spans="1:1" ht="12.75" customHeight="1"/>
    <row r="4824" spans="1:1" ht="12.75" customHeight="1"/>
    <row r="4825" spans="1:1" ht="12.75" customHeight="1"/>
    <row r="4826" spans="1:1" ht="12.75" customHeight="1"/>
    <row r="4827" spans="1:1" ht="12.75" customHeight="1"/>
    <row r="4828" spans="1:1" ht="12.75" customHeight="1"/>
    <row r="4829" spans="1:1" ht="12.75" customHeight="1"/>
    <row r="4830" spans="1:1" ht="12.75" customHeight="1"/>
    <row r="4831" spans="1:1" ht="12.75" customHeight="1"/>
    <row r="4832" spans="1:1" ht="12.75" customHeight="1"/>
    <row r="4833" spans="1:1" ht="12.75" customHeight="1"/>
    <row r="4834" spans="1:1" ht="12.75" customHeight="1"/>
    <row r="4835" spans="1:1" ht="12.75" customHeight="1"/>
    <row r="4836" spans="1:1" ht="12.75" customHeight="1"/>
    <row r="4837" spans="1:1" ht="12.75" customHeight="1"/>
    <row r="4838" spans="1:1" ht="12.75" customHeight="1"/>
    <row r="4839" spans="1:1" ht="12.75" customHeight="1"/>
    <row r="4840" spans="1:1" ht="12.75" customHeight="1"/>
    <row r="4841" spans="1:1" ht="12.75" customHeight="1"/>
    <row r="4842" spans="1:1" ht="12.75" customHeight="1"/>
    <row r="4843" spans="1:1" ht="12.75" customHeight="1"/>
    <row r="4844" spans="1:1" ht="12.75" customHeight="1"/>
    <row r="4845" spans="1:1" ht="12.75" customHeight="1"/>
    <row r="4846" spans="1:1" ht="12.75" customHeight="1"/>
    <row r="4847" spans="1:1" ht="12.75" customHeight="1"/>
    <row r="4848" spans="1:1" ht="12.75" customHeight="1"/>
    <row r="4849" spans="1:1" ht="12.75" customHeight="1"/>
    <row r="4850" spans="1:1" ht="12.75" customHeight="1"/>
    <row r="4851" spans="1:1" ht="12.75" customHeight="1"/>
    <row r="4852" spans="1:1" ht="12.75" customHeight="1"/>
    <row r="4853" spans="1:1" ht="12.75" customHeight="1"/>
    <row r="4854" spans="1:1" ht="12.75" customHeight="1"/>
    <row r="4855" spans="1:1" ht="12.75" customHeight="1"/>
    <row r="4856" spans="1:1" ht="12.75" customHeight="1"/>
    <row r="4857" spans="1:1" ht="12.75" customHeight="1"/>
    <row r="4858" spans="1:1" ht="12.75" customHeight="1"/>
    <row r="4859" spans="1:1" ht="12.75" customHeight="1"/>
    <row r="4860" spans="1:1" ht="12.75" customHeight="1"/>
    <row r="4861" spans="1:1" ht="12.75" customHeight="1"/>
    <row r="4862" spans="1:1" ht="12.75" customHeight="1"/>
    <row r="4863" spans="1:1" ht="12.75" customHeight="1"/>
    <row r="4864" spans="1:1" ht="12.75" customHeight="1"/>
    <row r="4865" spans="1:1" ht="12.75" customHeight="1"/>
    <row r="4866" spans="1:1" ht="12.75" customHeight="1"/>
    <row r="4867" spans="1:1" ht="12.75" customHeight="1"/>
    <row r="4868" spans="1:1" ht="12.75" customHeight="1"/>
    <row r="4869" spans="1:1" ht="12.75" customHeight="1"/>
    <row r="4870" spans="1:1" ht="12.75" customHeight="1"/>
    <row r="4871" spans="1:1" ht="12.75" customHeight="1"/>
    <row r="4872" spans="1:1" ht="12.75" customHeight="1"/>
    <row r="4873" spans="1:1" ht="12.75" customHeight="1"/>
    <row r="4874" spans="1:1" ht="12.75" customHeight="1"/>
    <row r="4875" spans="1:1" ht="12.75" customHeight="1"/>
    <row r="4876" spans="1:1" ht="12.75" customHeight="1"/>
    <row r="4877" spans="1:1" ht="12.75" customHeight="1"/>
    <row r="4878" spans="1:1" ht="12.75" customHeight="1"/>
    <row r="4879" spans="1:1" ht="12.75" customHeight="1"/>
    <row r="4880" spans="1:1" ht="12.75" customHeight="1"/>
    <row r="4881" spans="1:1" ht="12.75" customHeight="1"/>
    <row r="4882" spans="1:1" ht="12.75" customHeight="1"/>
    <row r="4883" spans="1:1" ht="12.75" customHeight="1"/>
    <row r="4884" spans="1:1" ht="12.75" customHeight="1"/>
    <row r="4885" spans="1:1" ht="12.75" customHeight="1"/>
    <row r="4886" spans="1:1" ht="12.75" customHeight="1"/>
    <row r="4887" spans="1:1" ht="12.75" customHeight="1"/>
    <row r="4888" spans="1:1" ht="12.75" customHeight="1"/>
    <row r="4889" spans="1:1" ht="12.75" customHeight="1"/>
    <row r="4890" spans="1:1" ht="12.75" customHeight="1"/>
    <row r="4891" spans="1:1" ht="12.75" customHeight="1"/>
    <row r="4892" spans="1:1" ht="12.75" customHeight="1"/>
    <row r="4893" spans="1:1" ht="12.75" customHeight="1"/>
    <row r="4894" spans="1:1" ht="12.75" customHeight="1"/>
    <row r="4895" spans="1:1" ht="12.75" customHeight="1"/>
    <row r="4896" spans="1:1" ht="12.75" customHeight="1"/>
    <row r="4897" spans="1:1" ht="12.75" customHeight="1"/>
    <row r="4898" spans="1:1" ht="12.75" customHeight="1"/>
    <row r="4899" spans="1:1" ht="12.75" customHeight="1"/>
    <row r="4900" spans="1:1" ht="12.75" customHeight="1"/>
    <row r="4901" spans="1:1" ht="12.75" customHeight="1"/>
    <row r="4902" spans="1:1" ht="12.75" customHeight="1"/>
    <row r="4903" spans="1:1" ht="12.75" customHeight="1"/>
    <row r="4904" spans="1:1" ht="12.75" customHeight="1"/>
    <row r="4905" spans="1:1" ht="12.75" customHeight="1"/>
    <row r="4906" spans="1:1" ht="12.75" customHeight="1"/>
    <row r="4907" spans="1:1" ht="12.75" customHeight="1"/>
    <row r="4908" spans="1:1" ht="12.75" customHeight="1"/>
    <row r="4909" spans="1:1" ht="12.75" customHeight="1"/>
    <row r="4910" spans="1:1" ht="12.75" customHeight="1"/>
    <row r="4911" spans="1:1" ht="12.75" customHeight="1"/>
    <row r="4912" spans="1:1" ht="12.75" customHeight="1"/>
    <row r="4913" spans="1:1" ht="12.75" customHeight="1"/>
    <row r="4914" spans="1:1" ht="12.75" customHeight="1"/>
    <row r="4915" spans="1:1" ht="12.75" customHeight="1"/>
    <row r="4916" spans="1:1" ht="12.75" customHeight="1"/>
    <row r="4917" spans="1:1" ht="12.75" customHeight="1"/>
    <row r="4918" spans="1:1" ht="12.75" customHeight="1"/>
    <row r="4919" spans="1:1" ht="12.75" customHeight="1"/>
    <row r="4920" spans="1:1" ht="12.75" customHeight="1"/>
    <row r="4921" spans="1:1" ht="12.75" customHeight="1"/>
    <row r="4922" spans="1:1" ht="12.75" customHeight="1"/>
    <row r="4923" spans="1:1" ht="12.75" customHeight="1"/>
    <row r="4924" spans="1:1" ht="12.75" customHeight="1"/>
    <row r="4925" spans="1:1" ht="12.75" customHeight="1"/>
    <row r="4926" spans="1:1" ht="12.75" customHeight="1"/>
    <row r="4927" spans="1:1" ht="12.75" customHeight="1"/>
    <row r="4928" spans="1:1" ht="12.75" customHeight="1"/>
    <row r="4929" spans="1:1" ht="12.75" customHeight="1"/>
    <row r="4930" spans="1:1" ht="12.75" customHeight="1"/>
    <row r="4931" spans="1:1" ht="12.75" customHeight="1"/>
    <row r="4932" spans="1:1" ht="12.75" customHeight="1"/>
    <row r="4933" spans="1:1" ht="12.75" customHeight="1"/>
    <row r="4934" spans="1:1" ht="12.75" customHeight="1"/>
    <row r="4935" spans="1:1" ht="12.75" customHeight="1"/>
    <row r="4936" spans="1:1" ht="12.75" customHeight="1"/>
    <row r="4937" spans="1:1" ht="12.75" customHeight="1"/>
    <row r="4938" spans="1:1" ht="12.75" customHeight="1"/>
    <row r="4939" spans="1:1" ht="12.75" customHeight="1"/>
    <row r="4940" spans="1:1" ht="12.75" customHeight="1"/>
    <row r="4941" spans="1:1" ht="12.75" customHeight="1"/>
    <row r="4942" spans="1:1" ht="12.75" customHeight="1"/>
    <row r="4943" spans="1:1" ht="12.75" customHeight="1"/>
    <row r="4944" spans="1:1" ht="12.75" customHeight="1"/>
    <row r="4945" spans="1:1" ht="12.75" customHeight="1"/>
    <row r="4946" spans="1:1" ht="12.75" customHeight="1"/>
    <row r="4947" spans="1:1" ht="12.75" customHeight="1"/>
    <row r="4948" spans="1:1" ht="12.75" customHeight="1"/>
    <row r="4949" spans="1:1" ht="12.75" customHeight="1"/>
    <row r="4950" spans="1:1" ht="12.75" customHeight="1"/>
    <row r="4951" spans="1:1" ht="12.75" customHeight="1"/>
    <row r="4952" spans="1:1" ht="12.75" customHeight="1"/>
    <row r="4953" spans="1:1" ht="12.75" customHeight="1"/>
    <row r="4954" spans="1:1" ht="12.75" customHeight="1"/>
    <row r="4955" spans="1:1" ht="12.75" customHeight="1"/>
    <row r="4956" spans="1:1" ht="12.75" customHeight="1"/>
    <row r="4957" spans="1:1" ht="12.75" customHeight="1"/>
    <row r="4958" spans="1:1" ht="12.75" customHeight="1"/>
    <row r="4959" spans="1:1" ht="12.75" customHeight="1"/>
    <row r="4960" spans="1:1" ht="12.75" customHeight="1"/>
    <row r="4961" spans="1:1" ht="12.75" customHeight="1"/>
    <row r="4962" spans="1:1" ht="12.75" customHeight="1"/>
    <row r="4963" spans="1:1" ht="12.75" customHeight="1"/>
    <row r="4964" spans="1:1" ht="12.75" customHeight="1"/>
    <row r="4965" spans="1:1" ht="12.75" customHeight="1"/>
    <row r="4966" spans="1:1" ht="12.75" customHeight="1"/>
    <row r="4967" spans="1:1" ht="12.75" customHeight="1"/>
    <row r="4968" spans="1:1" ht="12.75" customHeight="1"/>
    <row r="4969" spans="1:1" ht="12.75" customHeight="1"/>
    <row r="4970" spans="1:1" ht="12.75" customHeight="1"/>
    <row r="4971" spans="1:1" ht="12.75" customHeight="1"/>
    <row r="4972" spans="1:1" ht="12.75" customHeight="1"/>
    <row r="4973" spans="1:1" ht="12.75" customHeight="1"/>
    <row r="4974" spans="1:1" ht="12.75" customHeight="1"/>
    <row r="4975" spans="1:1" ht="12.75" customHeight="1"/>
    <row r="4976" spans="1:1" ht="12.75" customHeight="1"/>
    <row r="4977" spans="1:1" ht="12.75" customHeight="1"/>
    <row r="4978" spans="1:1" ht="12.75" customHeight="1"/>
    <row r="4979" spans="1:1" ht="12.75" customHeight="1"/>
    <row r="4980" spans="1:1" ht="12.75" customHeight="1"/>
    <row r="4981" spans="1:1" ht="12.75" customHeight="1"/>
    <row r="4982" spans="1:1" ht="12.75" customHeight="1"/>
    <row r="4983" spans="1:1" ht="12.75" customHeight="1"/>
    <row r="4984" spans="1:1" ht="12.75" customHeight="1"/>
    <row r="4985" spans="1:1" ht="12.75" customHeight="1"/>
    <row r="4986" spans="1:1" ht="12.75" customHeight="1"/>
    <row r="4987" spans="1:1" ht="12.75" customHeight="1"/>
    <row r="4988" spans="1:1" ht="12.75" customHeight="1"/>
    <row r="4989" spans="1:1" ht="12.75" customHeight="1"/>
    <row r="4990" spans="1:1" ht="12.75" customHeight="1"/>
    <row r="4991" spans="1:1" ht="12.75" customHeight="1"/>
    <row r="4992" spans="1:1" ht="12.75" customHeight="1"/>
    <row r="4993" spans="1:1" ht="12.75" customHeight="1"/>
    <row r="4994" spans="1:1" ht="12.75" customHeight="1"/>
    <row r="4995" spans="1:1" ht="12.75" customHeight="1"/>
    <row r="4996" spans="1:1" ht="12.75" customHeight="1"/>
    <row r="4997" spans="1:1" ht="12.75" customHeight="1"/>
    <row r="4998" spans="1:1" ht="12.75" customHeight="1"/>
    <row r="4999" spans="1:1" ht="12.75" customHeight="1"/>
    <row r="5000" spans="1:1" ht="12.75" customHeight="1"/>
    <row r="5001" spans="1:1" ht="12.75" customHeight="1"/>
    <row r="5002" spans="1:1" ht="12.75" customHeight="1"/>
    <row r="5003" spans="1:1" ht="12.75" customHeight="1"/>
    <row r="5004" spans="1:1" ht="12.75" customHeight="1"/>
    <row r="5005" spans="1:1" ht="12.75" customHeight="1"/>
    <row r="5006" spans="1:1" ht="12.75" customHeight="1"/>
    <row r="5007" spans="1:1" ht="12.75" customHeight="1"/>
    <row r="5008" spans="1:1" ht="12.75" customHeight="1"/>
    <row r="5009" spans="1:1" ht="12.75" customHeight="1"/>
    <row r="5010" spans="1:1" ht="12.75" customHeight="1"/>
    <row r="5011" spans="1:1" ht="12.75" customHeight="1"/>
    <row r="5012" spans="1:1" ht="12.75" customHeight="1"/>
    <row r="5013" spans="1:1" ht="12.75" customHeight="1"/>
    <row r="5014" spans="1:1" ht="12.75" customHeight="1"/>
    <row r="5015" spans="1:1" ht="12.75" customHeight="1"/>
    <row r="5016" spans="1:1" ht="12.75" customHeight="1"/>
    <row r="5017" spans="1:1" ht="12.75" customHeight="1"/>
    <row r="5018" spans="1:1" ht="12.75" customHeight="1"/>
    <row r="5019" spans="1:1" ht="12.75" customHeight="1"/>
    <row r="5020" spans="1:1" ht="12.75" customHeight="1"/>
    <row r="5021" spans="1:1" ht="12.75" customHeight="1"/>
    <row r="5022" spans="1:1" ht="12.75" customHeight="1"/>
    <row r="5023" spans="1:1" ht="12.75" customHeight="1"/>
    <row r="5024" spans="1:1" ht="12.75" customHeight="1"/>
    <row r="5025" spans="1:1" ht="12.75" customHeight="1"/>
    <row r="5026" spans="1:1" ht="12.75" customHeight="1"/>
    <row r="5027" spans="1:1" ht="12.75" customHeight="1"/>
    <row r="5028" spans="1:1" ht="12.75" customHeight="1"/>
    <row r="5029" spans="1:1" ht="12.75" customHeight="1"/>
    <row r="5030" spans="1:1" ht="12.75" customHeight="1"/>
    <row r="5031" spans="1:1" ht="12.75" customHeight="1"/>
    <row r="5032" spans="1:1" ht="12.75" customHeight="1"/>
    <row r="5033" spans="1:1" ht="12.75" customHeight="1"/>
    <row r="5034" spans="1:1" ht="12.75" customHeight="1"/>
    <row r="5035" spans="1:1" ht="12.75" customHeight="1"/>
    <row r="5036" spans="1:1" ht="12.75" customHeight="1"/>
    <row r="5037" spans="1:1" ht="12.75" customHeight="1"/>
    <row r="5038" spans="1:1" ht="12.75" customHeight="1"/>
    <row r="5039" spans="1:1" ht="12.75" customHeight="1"/>
    <row r="5040" spans="1:1" ht="12.75" customHeight="1"/>
    <row r="5041" spans="1:1" ht="12.75" customHeight="1"/>
    <row r="5042" spans="1:1" ht="12.75" customHeight="1"/>
    <row r="5043" spans="1:1" ht="12.75" customHeight="1"/>
    <row r="5044" spans="1:1" ht="12.75" customHeight="1"/>
    <row r="5045" spans="1:1" ht="12.75" customHeight="1"/>
    <row r="5046" spans="1:1" ht="12.75" customHeight="1"/>
    <row r="5047" spans="1:1" ht="12.75" customHeight="1"/>
    <row r="5048" spans="1:1" ht="12.75" customHeight="1"/>
    <row r="5049" spans="1:1" ht="12.75" customHeight="1"/>
    <row r="5050" spans="1:1" ht="12.75" customHeight="1"/>
    <row r="5051" spans="1:1" ht="12.75" customHeight="1"/>
    <row r="5052" spans="1:1" ht="12.75" customHeight="1"/>
    <row r="5053" spans="1:1" ht="12.75" customHeight="1"/>
    <row r="5054" spans="1:1" ht="12.75" customHeight="1"/>
    <row r="5055" spans="1:1" ht="12.75" customHeight="1"/>
    <row r="5056" spans="1:1" ht="12.75" customHeight="1"/>
    <row r="5057" spans="1:1" ht="12.75" customHeight="1"/>
    <row r="5058" spans="1:1" ht="12.75" customHeight="1"/>
    <row r="5059" spans="1:1" ht="12.75" customHeight="1"/>
    <row r="5060" spans="1:1" ht="12.75" customHeight="1"/>
    <row r="5061" spans="1:1" ht="12.75" customHeight="1"/>
    <row r="5062" spans="1:1" ht="12.75" customHeight="1"/>
    <row r="5063" spans="1:1" ht="12.75" customHeight="1"/>
    <row r="5064" spans="1:1" ht="12.75" customHeight="1"/>
    <row r="5065" spans="1:1" ht="12.75" customHeight="1"/>
    <row r="5066" spans="1:1" ht="12.75" customHeight="1"/>
    <row r="5067" spans="1:1" ht="12.75" customHeight="1"/>
    <row r="5068" spans="1:1" ht="12.75" customHeight="1"/>
    <row r="5069" spans="1:1" ht="12.75" customHeight="1"/>
    <row r="5070" spans="1:1" ht="12.75" customHeight="1"/>
    <row r="5071" spans="1:1" ht="12.75" customHeight="1"/>
    <row r="5072" spans="1:1" ht="12.75" customHeight="1"/>
    <row r="5073" spans="1:1" ht="12.75" customHeight="1"/>
    <row r="5074" spans="1:1" ht="12.75" customHeight="1"/>
    <row r="5075" spans="1:1" ht="12.75" customHeight="1"/>
    <row r="5076" spans="1:1" ht="12.75" customHeight="1"/>
    <row r="5077" spans="1:1" ht="12.75" customHeight="1"/>
    <row r="5078" spans="1:1" ht="12.75" customHeight="1"/>
    <row r="5079" spans="1:1" ht="12.75" customHeight="1"/>
    <row r="5080" spans="1:1" ht="12.75" customHeight="1"/>
    <row r="5081" spans="1:1" ht="12.75" customHeight="1"/>
    <row r="5082" spans="1:1" ht="12.75" customHeight="1"/>
    <row r="5083" spans="1:1" ht="12.75" customHeight="1"/>
    <row r="5084" spans="1:1" ht="12.75" customHeight="1"/>
    <row r="5085" spans="1:1" ht="12.75" customHeight="1"/>
    <row r="5086" spans="1:1" ht="12.75" customHeight="1"/>
    <row r="5087" spans="1:1" ht="12.75" customHeight="1"/>
    <row r="5088" spans="1:1" ht="12.75" customHeight="1"/>
    <row r="5089" spans="1:1" ht="12.75" customHeight="1"/>
    <row r="5090" spans="1:1" ht="12.75" customHeight="1"/>
    <row r="5091" spans="1:1" ht="12.75" customHeight="1"/>
    <row r="5092" spans="1:1" ht="12.75" customHeight="1"/>
    <row r="5093" spans="1:1" ht="12.75" customHeight="1"/>
    <row r="5094" spans="1:1" ht="12.75" customHeight="1"/>
    <row r="5095" spans="1:1" ht="12.75" customHeight="1"/>
    <row r="5096" spans="1:1" ht="12.75" customHeight="1"/>
    <row r="5097" spans="1:1" ht="12.75" customHeight="1"/>
    <row r="5098" spans="1:1" ht="12.75" customHeight="1"/>
    <row r="5099" spans="1:1" ht="12.75" customHeight="1"/>
    <row r="5100" spans="1:1" ht="12.75" customHeight="1"/>
    <row r="5101" spans="1:1" ht="12.75" customHeight="1"/>
    <row r="5102" spans="1:1" ht="12.75" customHeight="1"/>
    <row r="5103" spans="1:1" ht="12.75" customHeight="1"/>
    <row r="5104" spans="1:1" ht="12.75" customHeight="1"/>
    <row r="5105" spans="1:1" ht="12.75" customHeight="1"/>
    <row r="5106" spans="1:1" ht="12.75" customHeight="1"/>
    <row r="5107" spans="1:1" ht="12.75" customHeight="1"/>
    <row r="5108" spans="1:1" ht="12.75" customHeight="1"/>
    <row r="5109" spans="1:1" ht="12.75" customHeight="1"/>
    <row r="5110" spans="1:1" ht="12.75" customHeight="1"/>
    <row r="5111" spans="1:1" ht="12.75" customHeight="1"/>
    <row r="5112" spans="1:1" ht="12.75" customHeight="1"/>
    <row r="5113" spans="1:1" ht="12.75" customHeight="1"/>
    <row r="5114" spans="1:1" ht="12.75" customHeight="1"/>
    <row r="5115" spans="1:1" ht="12.75" customHeight="1"/>
    <row r="5116" spans="1:1" ht="12.75" customHeight="1"/>
    <row r="5117" spans="1:1" ht="12.75" customHeight="1"/>
    <row r="5118" spans="1:1" ht="12.75" customHeight="1"/>
    <row r="5119" spans="1:1" ht="12.75" customHeight="1"/>
    <row r="5120" spans="1:1" ht="12.75" customHeight="1"/>
    <row r="5121" spans="1:1" ht="12.75" customHeight="1"/>
    <row r="5122" spans="1:1" ht="12.75" customHeight="1"/>
    <row r="5123" spans="1:1" ht="12.75" customHeight="1"/>
    <row r="5124" spans="1:1" ht="12.75" customHeight="1"/>
    <row r="5125" spans="1:1" ht="12.75" customHeight="1"/>
    <row r="5126" spans="1:1" ht="12.75" customHeight="1"/>
    <row r="5127" spans="1:1" ht="12.75" customHeight="1"/>
    <row r="5128" spans="1:1" ht="12.75" customHeight="1"/>
    <row r="5129" spans="1:1" ht="12.75" customHeight="1"/>
    <row r="5130" spans="1:1" ht="12.75" customHeight="1"/>
    <row r="5131" spans="1:1" ht="12.75" customHeight="1"/>
    <row r="5132" spans="1:1" ht="12.75" customHeight="1"/>
    <row r="5133" spans="1:1" ht="12.75" customHeight="1"/>
    <row r="5134" spans="1:1" ht="12.75" customHeight="1"/>
    <row r="5135" spans="1:1" ht="12.75" customHeight="1"/>
    <row r="5136" spans="1:1" ht="12.75" customHeight="1"/>
    <row r="5137" spans="1:1" ht="12.75" customHeight="1"/>
    <row r="5138" spans="1:1" ht="12.75" customHeight="1"/>
    <row r="5139" spans="1:1" ht="12.75" customHeight="1"/>
    <row r="5140" spans="1:1" ht="12.75" customHeight="1"/>
    <row r="5141" spans="1:1" ht="12.75" customHeight="1"/>
    <row r="5142" spans="1:1" ht="12.75" customHeight="1"/>
    <row r="5143" spans="1:1" ht="12.75" customHeight="1"/>
    <row r="5144" spans="1:1" ht="12.75" customHeight="1"/>
    <row r="5145" spans="1:1" ht="12.75" customHeight="1"/>
    <row r="5146" spans="1:1" ht="12.75" customHeight="1"/>
    <row r="5147" spans="1:1" ht="12.75" customHeight="1"/>
    <row r="5148" spans="1:1" ht="12.75" customHeight="1"/>
    <row r="5149" spans="1:1" ht="12.75" customHeight="1"/>
    <row r="5150" spans="1:1" ht="12.75" customHeight="1"/>
    <row r="5151" spans="1:1" ht="12.75" customHeight="1"/>
    <row r="5152" spans="1:1" ht="12.75" customHeight="1"/>
    <row r="5153" spans="1:1" ht="12.75" customHeight="1"/>
    <row r="5154" spans="1:1" ht="12.75" customHeight="1"/>
    <row r="5155" spans="1:1" ht="12.75" customHeight="1"/>
    <row r="5156" spans="1:1" ht="12.75" customHeight="1"/>
    <row r="5157" spans="1:1" ht="12.75" customHeight="1"/>
    <row r="5158" spans="1:1" ht="12.75" customHeight="1"/>
    <row r="5159" spans="1:1" ht="12.75" customHeight="1"/>
    <row r="5160" spans="1:1" ht="12.75" customHeight="1"/>
    <row r="5161" spans="1:1" ht="12.75" customHeight="1"/>
    <row r="5162" spans="1:1" ht="12.75" customHeight="1"/>
    <row r="5163" spans="1:1" ht="12.75" customHeight="1"/>
    <row r="5164" spans="1:1" ht="12.75" customHeight="1"/>
    <row r="5165" spans="1:1" ht="12.75" customHeight="1"/>
    <row r="5166" spans="1:1" ht="12.75" customHeight="1"/>
    <row r="5167" spans="1:1" ht="12.75" customHeight="1"/>
    <row r="5168" spans="1:1" ht="12.75" customHeight="1"/>
    <row r="5169" spans="1:1" ht="12.75" customHeight="1"/>
    <row r="5170" spans="1:1" ht="12.75" customHeight="1"/>
    <row r="5171" spans="1:1" ht="12.75" customHeight="1"/>
    <row r="5172" spans="1:1" ht="12.75" customHeight="1"/>
    <row r="5173" spans="1:1" ht="12.75" customHeight="1"/>
    <row r="5174" spans="1:1" ht="12.75" customHeight="1"/>
    <row r="5175" spans="1:1" ht="12.75" customHeight="1"/>
    <row r="5176" spans="1:1" ht="12.75" customHeight="1"/>
    <row r="5177" spans="1:1" ht="12.75" customHeight="1"/>
    <row r="5178" spans="1:1" ht="12.75" customHeight="1"/>
    <row r="5179" spans="1:1" ht="12.75" customHeight="1"/>
    <row r="5180" spans="1:1" ht="12.75" customHeight="1"/>
    <row r="5181" spans="1:1" ht="12.75" customHeight="1"/>
    <row r="5182" spans="1:1" ht="12.75" customHeight="1"/>
    <row r="5183" spans="1:1" ht="12.75" customHeight="1"/>
    <row r="5184" spans="1:1" ht="12.75" customHeight="1"/>
    <row r="5185" spans="1:1" ht="12.75" customHeight="1"/>
    <row r="5186" spans="1:1" ht="12.75" customHeight="1"/>
    <row r="5187" spans="1:1" ht="12.75" customHeight="1"/>
    <row r="5188" spans="1:1" ht="12.75" customHeight="1"/>
    <row r="5189" spans="1:1" ht="12.75" customHeight="1"/>
    <row r="5190" spans="1:1" ht="12.75" customHeight="1"/>
    <row r="5191" spans="1:1" ht="12.75" customHeight="1"/>
    <row r="5192" spans="1:1" ht="12.75" customHeight="1"/>
    <row r="5193" spans="1:1" ht="12.75" customHeight="1"/>
    <row r="5194" spans="1:1" ht="12.75" customHeight="1"/>
    <row r="5195" spans="1:1" ht="12.75" customHeight="1"/>
    <row r="5196" spans="1:1" ht="12.75" customHeight="1"/>
    <row r="5197" spans="1:1" ht="12.75" customHeight="1"/>
    <row r="5198" spans="1:1" ht="12.75" customHeight="1"/>
    <row r="5199" spans="1:1" ht="12.75" customHeight="1"/>
    <row r="5200" spans="1:1" ht="12.75" customHeight="1"/>
    <row r="5201" spans="1:1" ht="12.75" customHeight="1"/>
    <row r="5202" spans="1:1" ht="12.75" customHeight="1"/>
    <row r="5203" spans="1:1" ht="12.75" customHeight="1"/>
    <row r="5204" spans="1:1" ht="12.75" customHeight="1"/>
    <row r="5205" spans="1:1" ht="12.75" customHeight="1"/>
    <row r="5206" spans="1:1" ht="12.75" customHeight="1"/>
    <row r="5207" spans="1:1" ht="12.75" customHeight="1"/>
    <row r="5208" spans="1:1" ht="12.75" customHeight="1"/>
    <row r="5209" spans="1:1" ht="12.75" customHeight="1"/>
    <row r="5210" spans="1:1" ht="12.75" customHeight="1"/>
    <row r="5211" spans="1:1" ht="12.75" customHeight="1"/>
    <row r="5212" spans="1:1" ht="12.75" customHeight="1"/>
    <row r="5213" spans="1:1" ht="12.75" customHeight="1"/>
    <row r="5214" spans="1:1" ht="12.75" customHeight="1"/>
    <row r="5215" spans="1:1" ht="12.75" customHeight="1"/>
    <row r="5216" spans="1:1" ht="12.75" customHeight="1"/>
    <row r="5217" spans="1:1" ht="12.75" customHeight="1"/>
    <row r="5218" spans="1:1" ht="12.75" customHeight="1"/>
    <row r="5219" spans="1:1" ht="12.75" customHeight="1"/>
    <row r="5220" spans="1:1" ht="12.75" customHeight="1"/>
    <row r="5221" spans="1:1" ht="12.75" customHeight="1"/>
    <row r="5222" spans="1:1" ht="12.75" customHeight="1"/>
    <row r="5223" spans="1:1" ht="12.75" customHeight="1"/>
    <row r="5224" spans="1:1" ht="12.75" customHeight="1"/>
    <row r="5225" spans="1:1" ht="12.75" customHeight="1"/>
    <row r="5226" spans="1:1" ht="12.75" customHeight="1"/>
    <row r="5227" spans="1:1" ht="12.75" customHeight="1"/>
    <row r="5228" spans="1:1" ht="12.75" customHeight="1"/>
    <row r="5229" spans="1:1" ht="12.75" customHeight="1"/>
    <row r="5230" spans="1:1" ht="12.75" customHeight="1"/>
    <row r="5231" spans="1:1" ht="12.75" customHeight="1"/>
    <row r="5232" spans="1:1" ht="12.75" customHeight="1"/>
    <row r="5233" spans="1:1" ht="12.75" customHeight="1"/>
    <row r="5234" spans="1:1" ht="12.75" customHeight="1"/>
    <row r="5235" spans="1:1" ht="12.75" customHeight="1"/>
    <row r="5236" spans="1:1" ht="12.75" customHeight="1"/>
    <row r="5237" spans="1:1" ht="12.75" customHeight="1"/>
    <row r="5238" spans="1:1" ht="12.75" customHeight="1"/>
    <row r="5239" spans="1:1" ht="12.75" customHeight="1"/>
    <row r="5240" spans="1:1" ht="12.75" customHeight="1"/>
    <row r="5241" spans="1:1" ht="12.75" customHeight="1"/>
    <row r="5242" spans="1:1" ht="12.75" customHeight="1"/>
    <row r="5243" spans="1:1" ht="12.75" customHeight="1"/>
    <row r="5244" spans="1:1" ht="12.75" customHeight="1"/>
    <row r="5245" spans="1:1" ht="12.75" customHeight="1"/>
    <row r="5246" spans="1:1" ht="12.75" customHeight="1"/>
    <row r="5247" spans="1:1" ht="12.75" customHeight="1"/>
    <row r="5248" spans="1:1" ht="12.75" customHeight="1"/>
    <row r="5249" spans="1:1" ht="12.75" customHeight="1"/>
    <row r="5250" spans="1:1" ht="12.75" customHeight="1"/>
    <row r="5251" spans="1:1" ht="12.75" customHeight="1"/>
    <row r="5252" spans="1:1" ht="12.75" customHeight="1"/>
    <row r="5253" spans="1:1" ht="12.75" customHeight="1"/>
    <row r="5254" spans="1:1" ht="12.75" customHeight="1"/>
    <row r="5255" spans="1:1" ht="12.75" customHeight="1"/>
    <row r="5256" spans="1:1" ht="12.75" customHeight="1"/>
    <row r="5257" spans="1:1" ht="12.75" customHeight="1"/>
    <row r="5258" spans="1:1" ht="12.75" customHeight="1"/>
    <row r="5259" spans="1:1" ht="12.75" customHeight="1"/>
    <row r="5260" spans="1:1" ht="12.75" customHeight="1"/>
    <row r="5261" spans="1:1" ht="12.75" customHeight="1"/>
    <row r="5262" spans="1:1" ht="12.75" customHeight="1"/>
    <row r="5263" spans="1:1" ht="12.75" customHeight="1"/>
    <row r="5264" spans="1:1" ht="12.75" customHeight="1"/>
    <row r="5265" spans="1:1" ht="12.75" customHeight="1"/>
    <row r="5266" spans="1:1" ht="12.75" customHeight="1"/>
    <row r="5267" spans="1:1" ht="12.75" customHeight="1"/>
    <row r="5268" spans="1:1" ht="12.75" customHeight="1"/>
    <row r="5269" spans="1:1" ht="12.75" customHeight="1"/>
    <row r="5270" spans="1:1" ht="12.75" customHeight="1"/>
    <row r="5271" spans="1:1" ht="12.75" customHeight="1"/>
    <row r="5272" spans="1:1" ht="12.75" customHeight="1"/>
    <row r="5273" spans="1:1" ht="12.75" customHeight="1"/>
    <row r="5274" spans="1:1" ht="12.75" customHeight="1"/>
    <row r="5275" spans="1:1" ht="12.75" customHeight="1"/>
    <row r="5276" spans="1:1" ht="12.75" customHeight="1"/>
    <row r="5277" spans="1:1" ht="12.75" customHeight="1"/>
    <row r="5278" spans="1:1" ht="12.75" customHeight="1"/>
    <row r="5279" spans="1:1" ht="12.75" customHeight="1"/>
    <row r="5280" spans="1:1" ht="12.75" customHeight="1"/>
    <row r="5281" spans="1:1" ht="12.75" customHeight="1"/>
    <row r="5282" spans="1:1" ht="12.75" customHeight="1"/>
  </sheetData>
  <printOptions/>
  <pageMargins left="0.5" right="0.5" top="0.5" bottom="0.5" header="0.25" footer="0.25"/>
  <pageSetup horizontalDpi="600" verticalDpi="600" orientation="portrait" paperSize="9"/>
  <headerFooter>
    <oddHeader>&amp;L&amp;G[C:\\temp\\images\\Logo.gif]&amp;Czicc305_06-06-2014-14:04:22&amp;R&amp;D</oddHeader>
    <oddFooter>&amp;CPage &amp;P</oddFooter>
  </headerFooter>
  <colBreaks count="1" manualBreakCount="1">
    <brk id="19" max="655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198"/>
  <sheetViews>
    <sheetView showGridLines="0" zoomScale="85" zoomScaleNormal="85" workbookViewId="0" topLeftCell="A1">
      <pane xSplit="6" ySplit="6" topLeftCell="G7" activePane="bottomRight" state="frozen"/>
      <selection pane="topRight" activeCell="A1" sqref="A1"/>
      <selection pane="bottomLeft" activeCell="A1" sqref="A1"/>
      <selection pane="bottomRight" activeCell="G7" sqref="G7"/>
    </sheetView>
  </sheetViews>
  <sheetFormatPr defaultColWidth="10.6666666666667" defaultRowHeight="12" customHeight="1"/>
  <cols>
    <col min="1" max="1" width="75.1666666666667" style="114" hidden="1" customWidth="1"/>
    <col min="2" max="2" width="46.3333333333333" style="115" customWidth="1"/>
    <col min="3" max="4" width="7.33333333333333" style="115" hidden="1" customWidth="1"/>
    <col min="5" max="5" width="15.3333333333333" style="115" hidden="1" customWidth="1"/>
    <col min="6" max="6" width="17.5" style="115" hidden="1" customWidth="1"/>
    <col min="7" max="7" width="16.8333333333333" style="115" customWidth="1"/>
    <col min="8" max="8" width="16.8333333333333" hidden="1" customWidth="1"/>
    <col min="9" max="9" width="9.33333333333333" style="242" customWidth="1"/>
    <col min="10" max="10" width="11" customWidth="1"/>
    <col min="11" max="11" width="10.3333333333333" style="115" customWidth="1"/>
    <col min="12" max="12" width="21.1666666666667" hidden="1" customWidth="1"/>
    <col min="13" max="13" width="16.8333333333333" hidden="1" customWidth="1"/>
    <col min="14" max="14" width="16" hidden="1" customWidth="1"/>
    <col min="15" max="15" width="14.8333333333333" hidden="1" customWidth="1"/>
    <col min="16" max="16" width="10.8333333333333" style="115" customWidth="1"/>
    <col min="17" max="17" width="14.1666666666667" style="115" customWidth="1"/>
    <col min="18" max="18" width="14.8333333333333" hidden="1" customWidth="1"/>
    <col min="19" max="19" width="9.33333333333333" style="242" customWidth="1"/>
    <col min="20" max="20" width="9.5" customWidth="1"/>
    <col min="21" max="21" width="10.8333333333333" customWidth="1"/>
    <col min="22" max="23" width="18.6666666666667" hidden="1" customWidth="1"/>
    <col min="24" max="24" width="18.1666666666667" hidden="1" customWidth="1"/>
    <col min="25" max="25" width="18" hidden="1" customWidth="1"/>
    <col min="26" max="26" width="9.5" customWidth="1"/>
    <col min="27" max="27" width="13.6666666666667" customWidth="1"/>
    <col min="28" max="28" width="16.8333333333333" hidden="1" customWidth="1"/>
    <col min="29" max="29" width="9.83333333333333" style="242" customWidth="1"/>
    <col min="30" max="30" width="11.3333333333333" customWidth="1"/>
    <col min="31" max="31" width="11.1666666666667" customWidth="1"/>
    <col min="32" max="35" width="18.6666666666667" hidden="1" customWidth="1"/>
    <col min="36" max="36" width="8.33333333333333" customWidth="1"/>
    <col min="37" max="37" width="14.3333333333333" customWidth="1"/>
    <col min="38" max="38" width="19.8333333333333" hidden="1" customWidth="1"/>
    <col min="39" max="39" width="9.33333333333333" style="242" customWidth="1"/>
    <col min="40" max="40" width="9.83333333333333" customWidth="1"/>
    <col min="41" max="41" width="10.3333333333333" customWidth="1"/>
    <col min="42" max="45" width="19.8333333333333" hidden="1" customWidth="1"/>
    <col min="46" max="46" width="8.33333333333333" customWidth="1"/>
  </cols>
  <sheetData>
    <row r="1" spans="1:46" s="15" customFormat="1" ht="28.5">
      <c r="A1" s="61"/>
      <c s="61"/>
      <c s="46"/>
      <c s="46"/>
      <c s="195" t="s">
        <v>59</v>
      </c>
      <c s="196" t="s">
        <v>22</v>
      </c>
      <c s="379" t="s">
        <v>218</v>
      </c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  <c s="380"/>
    </row>
    <row r="2" spans="1:46" s="15" customFormat="1" ht="28.5">
      <c r="A2" s="61"/>
      <c s="61"/>
      <c s="197" t="s">
        <v>20</v>
      </c>
      <c s="195" t="s">
        <v>21</v>
      </c>
      <c s="195"/>
      <c s="196"/>
      <c s="381">
        <f>Info!L2</f>
        <v>0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r="3" spans="1:46" s="15" customFormat="1" ht="19.5" customHeight="1">
      <c r="A3" s="378"/>
      <c s="378"/>
      <c s="197"/>
      <c s="195"/>
      <c s="195"/>
      <c s="196"/>
      <c s="382" t="e">
        <f>Info!T2</f>
        <v>#VALUE!</v>
      </c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  <c s="383"/>
    </row>
    <row r="4" spans="1:46" s="19" customFormat="1" ht="13.9" customHeight="1">
      <c r="A4" s="378"/>
      <c s="378"/>
      <c s="197"/>
      <c s="195"/>
      <c s="195"/>
      <c s="196"/>
      <c s="7">
        <f>Info!Q1</f>
        <v>0</v>
      </c>
      <c s="6"/>
      <c s="6"/>
      <c s="6"/>
      <c s="6"/>
      <c s="6"/>
      <c s="6"/>
      <c s="6"/>
      <c s="6"/>
      <c s="5"/>
      <c s="7">
        <f>Info!Q2</f>
        <v>0</v>
      </c>
      <c s="6"/>
      <c s="6"/>
      <c s="6"/>
      <c s="6"/>
      <c s="6"/>
      <c s="6"/>
      <c s="6"/>
      <c s="6"/>
      <c s="5"/>
      <c s="7">
        <f>Info!Q3</f>
        <v>0</v>
      </c>
      <c s="6"/>
      <c s="6"/>
      <c s="6"/>
      <c s="6"/>
      <c s="6"/>
      <c s="6"/>
      <c s="6"/>
      <c s="6"/>
      <c s="5"/>
      <c s="6">
        <f>Info!Q4</f>
        <v>0</v>
      </c>
      <c s="6"/>
      <c s="6"/>
      <c s="6"/>
      <c s="6"/>
      <c s="6"/>
      <c s="6"/>
      <c s="6"/>
      <c s="6"/>
      <c s="5"/>
    </row>
    <row r="5" spans="1:46" s="19" customFormat="1" ht="13.9" customHeight="1">
      <c r="A5" s="378"/>
      <c s="378"/>
      <c s="197"/>
      <c s="195"/>
      <c s="195"/>
      <c s="196"/>
      <c s="384" t="s">
        <v>62</v>
      </c>
      <c s="385"/>
      <c s="375"/>
      <c s="377" t="s">
        <v>4</v>
      </c>
      <c s="375"/>
      <c s="159"/>
      <c s="159"/>
      <c s="159"/>
      <c s="159"/>
      <c s="161" t="s">
        <v>61</v>
      </c>
      <c s="386" t="s">
        <v>62</v>
      </c>
      <c s="376"/>
      <c s="376"/>
      <c s="376" t="s">
        <v>4</v>
      </c>
      <c s="376"/>
      <c s="269"/>
      <c s="269"/>
      <c s="269"/>
      <c s="269"/>
      <c s="161" t="s">
        <v>61</v>
      </c>
      <c s="375" t="s">
        <v>62</v>
      </c>
      <c s="376"/>
      <c s="376"/>
      <c s="376" t="s">
        <v>4</v>
      </c>
      <c s="376"/>
      <c s="269"/>
      <c s="269"/>
      <c s="269"/>
      <c s="269"/>
      <c s="161" t="s">
        <v>61</v>
      </c>
      <c s="375" t="s">
        <v>62</v>
      </c>
      <c s="376"/>
      <c s="376"/>
      <c s="377" t="s">
        <v>4</v>
      </c>
      <c s="375"/>
      <c s="269"/>
      <c s="269"/>
      <c s="269"/>
      <c s="269"/>
      <c s="161" t="s">
        <v>61</v>
      </c>
    </row>
    <row r="6" spans="1:46" s="19" customFormat="1" ht="28.9" customHeight="1">
      <c r="A6" s="378"/>
      <c s="378"/>
      <c s="198"/>
      <c s="199"/>
      <c s="199"/>
      <c s="196"/>
      <c s="275" t="str">
        <f>Info!$O$2&amp;"(000)"</f>
        <v>Dollars(000)</v>
      </c>
      <c s="276" t="str">
        <f>Info!$O$2&amp;" (000) Yago"</f>
        <v>Dollars (000) Yago</v>
      </c>
      <c s="277" t="str">
        <f>Info!$O$2&amp;" % Chg"</f>
        <v>Dollars % Chg</v>
      </c>
      <c s="278" t="str">
        <f>Info!$O$2&amp;" Share"</f>
        <v>Dollars Share</v>
      </c>
      <c s="278" t="str">
        <f>Info!$O$2&amp;" Share Chg"</f>
        <v>Dollars Share Chg</v>
      </c>
      <c s="271" t="s">
        <v>159</v>
      </c>
      <c s="271" t="s">
        <v>160</v>
      </c>
      <c s="271" t="s">
        <v>161</v>
      </c>
      <c s="271" t="s">
        <v>162</v>
      </c>
      <c s="279" t="s">
        <v>35</v>
      </c>
      <c s="275" t="str">
        <f>G6</f>
        <v>Dollars(000)</v>
      </c>
      <c s="280" t="str">
        <f>Info!$O$2&amp;" (000) Yago"</f>
        <v>Dollars (000) Yago</v>
      </c>
      <c s="277" t="str">
        <f>I6</f>
        <v>Dollars % Chg</v>
      </c>
      <c s="278" t="str">
        <f>J6</f>
        <v>Dollars Share</v>
      </c>
      <c s="278" t="str">
        <f>K6</f>
        <v>Dollars Share Chg</v>
      </c>
      <c s="271" t="s">
        <v>159</v>
      </c>
      <c s="271" t="s">
        <v>160</v>
      </c>
      <c s="271" t="s">
        <v>161</v>
      </c>
      <c s="271" t="s">
        <v>162</v>
      </c>
      <c s="281" t="str">
        <f>P6</f>
        <v>$/Vol 
% Chg</v>
      </c>
      <c s="282" t="str">
        <f>Q6</f>
        <v>Dollars(000)</v>
      </c>
      <c s="280" t="str">
        <f>Info!$O$2&amp;" (000) Yago"</f>
        <v>Dollars (000) Yago</v>
      </c>
      <c s="277" t="str">
        <f>S6</f>
        <v>Dollars % Chg</v>
      </c>
      <c s="278" t="str">
        <f>T6</f>
        <v>Dollars Share</v>
      </c>
      <c s="278" t="str">
        <f>U6</f>
        <v>Dollars Share Chg</v>
      </c>
      <c s="271" t="s">
        <v>159</v>
      </c>
      <c s="271" t="s">
        <v>160</v>
      </c>
      <c s="271" t="s">
        <v>161</v>
      </c>
      <c s="271" t="s">
        <v>162</v>
      </c>
      <c s="281" t="str">
        <f>Z6</f>
        <v>$/Vol 
% Chg</v>
      </c>
      <c s="282" t="str">
        <f>AA6</f>
        <v>Dollars(000)</v>
      </c>
      <c s="276" t="str">
        <f>Info!$O$2&amp;" (000) Yago"</f>
        <v>Dollars (000) Yago</v>
      </c>
      <c s="277" t="str">
        <f>AC6</f>
        <v>Dollars % Chg</v>
      </c>
      <c s="278" t="str">
        <f>AD6</f>
        <v>Dollars Share</v>
      </c>
      <c s="278" t="str">
        <f>AE6</f>
        <v>Dollars Share Chg</v>
      </c>
      <c s="271" t="s">
        <v>159</v>
      </c>
      <c s="271" t="s">
        <v>160</v>
      </c>
      <c s="271" t="s">
        <v>161</v>
      </c>
      <c s="271" t="s">
        <v>162</v>
      </c>
      <c s="281" t="str">
        <f>AJ6</f>
        <v>$/Vol 
% Chg</v>
      </c>
    </row>
    <row r="7" spans="1:46" s="22" customFormat="1" ht="15" customHeight="1">
      <c r="A7" s="61">
        <f>Comp._Summary_Cat_REF!B4</f>
        <v>0</v>
      </c>
      <c s="212" t="s">
        <v>1</v>
      </c>
      <c s="213" t="s">
        <v>38</v>
      </c>
      <c s="63" t="s">
        <v>38</v>
      </c>
      <c s="63" t="s">
        <v>38</v>
      </c>
      <c s="178"/>
      <c s="287">
        <f>IF(Info!$O$1=1,L7,N7)</f>
        <v>0</v>
      </c>
      <c s="189">
        <f>IF(Info!$O$1=1,M7,O7)</f>
        <v>0</v>
      </c>
      <c s="353" t="str">
        <f>IFERROR((G7-H7)/H7*100,"NA")</f>
        <v>NA</v>
      </c>
      <c s="289" t="e">
        <f>(G7/G7)*100</f>
        <v>#DIV/0!</v>
      </c>
      <c s="335" t="s">
        <v>16</v>
      </c>
      <c s="189">
        <f>Comp._Summary_Cat_REF!C4</f>
        <v>0</v>
      </c>
      <c s="189">
        <f>Comp._Summary_Cat_REF!D4</f>
        <v>0</v>
      </c>
      <c s="189">
        <f>Comp._Summary_Cat_REF!K4</f>
        <v>0</v>
      </c>
      <c s="189">
        <f>Comp._Summary_Cat_REF!L4</f>
        <v>0</v>
      </c>
      <c s="354" t="str">
        <f>IFERROR(((L7/N7)-(M7/O7))/(M7/O7)*100,"NA")</f>
        <v>NA</v>
      </c>
      <c s="287">
        <f>IF(Info!$O$1=1,V7,X7)</f>
        <v>0</v>
      </c>
      <c s="189">
        <f>IF(Info!$O$1=1,W7,Y7)</f>
        <v>0</v>
      </c>
      <c s="353" t="str">
        <f>IFERROR((Q7-R7)/R7*100,"NA")</f>
        <v>NA</v>
      </c>
      <c s="289" t="e">
        <f>(Q7/Q7)*100</f>
        <v>#DIV/0!</v>
      </c>
      <c s="335" t="s">
        <v>16</v>
      </c>
      <c s="189">
        <f>Comp._Summary_Cat_REF!E4</f>
        <v>0</v>
      </c>
      <c s="189">
        <f>Comp._Summary_Cat_REF!F4</f>
        <v>0</v>
      </c>
      <c s="189">
        <f>Comp._Summary_Cat_REF!M4</f>
        <v>0</v>
      </c>
      <c s="189">
        <f>Comp._Summary_Cat_REF!N4</f>
        <v>0</v>
      </c>
      <c s="354" t="str">
        <f>IFERROR(((V7/X7)-(W7/Y7))/(W7/Y7)*100,"NA")</f>
        <v>NA</v>
      </c>
      <c s="287">
        <f>IF(Info!$O$1=1,AF7,AH7)</f>
        <v>0</v>
      </c>
      <c s="189">
        <f>IF(Info!$O$1=1,AG7,AI7)</f>
        <v>0</v>
      </c>
      <c s="353" t="str">
        <f>IFERROR((AA7-AB7)/AB7*100,"NA")</f>
        <v>NA</v>
      </c>
      <c s="289" t="e">
        <f>(AA7/AA7)*100</f>
        <v>#DIV/0!</v>
      </c>
      <c s="335" t="s">
        <v>16</v>
      </c>
      <c s="189">
        <f>Comp._Summary_Cat_REF!G4</f>
        <v>0</v>
      </c>
      <c s="189">
        <f>Comp._Summary_Cat_REF!H4</f>
        <v>0</v>
      </c>
      <c s="189">
        <f>Comp._Summary_Cat_REF!O4</f>
        <v>0</v>
      </c>
      <c s="189">
        <f>Comp._Summary_Cat_REF!P4</f>
        <v>0</v>
      </c>
      <c s="354" t="str">
        <f>IFERROR(((AF7/AH7)-(AG7/AI7))/(AG7/AI7)*100,"NA")</f>
        <v>NA</v>
      </c>
      <c s="287">
        <f>IF(Info!$O$1=1,AP7,AR7)</f>
        <v>0</v>
      </c>
      <c s="189">
        <f>IF(Info!$O$1=1,AQ7,AS7)</f>
        <v>0</v>
      </c>
      <c s="353" t="str">
        <f>IFERROR((AK7-AL7)/AL7*100,"NA")</f>
        <v>NA</v>
      </c>
      <c s="289" t="e">
        <f>(AK7/AK7)*100</f>
        <v>#DIV/0!</v>
      </c>
      <c s="335" t="s">
        <v>16</v>
      </c>
      <c s="189">
        <f>Comp._Summary_Cat_REF!I4</f>
        <v>0</v>
      </c>
      <c s="189">
        <f>Comp._Summary_Cat_REF!J4</f>
        <v>0</v>
      </c>
      <c s="189">
        <f>Comp._Summary_Cat_REF!Q4</f>
        <v>0</v>
      </c>
      <c s="189">
        <f>Comp._Summary_Cat_REF!R4</f>
        <v>0</v>
      </c>
      <c s="354" t="str">
        <f>IFERROR(((AP7/AR7)-(AQ7/AS7))/(AQ7/AS7)*100,"NA")</f>
        <v>NA</v>
      </c>
    </row>
    <row r="8" spans="1:46" s="22" customFormat="1" ht="11.45" customHeight="1">
      <c r="A8" s="61">
        <f>Comp._Summary_Cat_REF!B5</f>
        <v>0</v>
      </c>
      <c s="212" t="s">
        <v>170</v>
      </c>
      <c s="26"/>
      <c s="65" t="s">
        <v>38</v>
      </c>
      <c s="65" t="s">
        <v>38</v>
      </c>
      <c s="179"/>
      <c s="287">
        <f>IF(Info!$O$1=1,L8,N8)</f>
        <v>0</v>
      </c>
      <c s="189">
        <f>IF(Info!$O$1=1,M8,O8)</f>
        <v>0</v>
      </c>
      <c s="353" t="str">
        <f>IFERROR((G8-H8)/H8*100,"NA")</f>
        <v>NA</v>
      </c>
      <c s="289" t="e">
        <f>(G8/G8)*100</f>
        <v>#DIV/0!</v>
      </c>
      <c s="335" t="s">
        <v>16</v>
      </c>
      <c s="189">
        <f>Comp._Summary_Cat_REF!C5</f>
        <v>0</v>
      </c>
      <c s="189">
        <f>Comp._Summary_Cat_REF!D5</f>
        <v>0</v>
      </c>
      <c s="189">
        <f>Comp._Summary_Cat_REF!K5</f>
        <v>0</v>
      </c>
      <c s="189">
        <f>Comp._Summary_Cat_REF!L5</f>
        <v>0</v>
      </c>
      <c s="354" t="str">
        <f t="shared" ref="P8:P71" si="0">IFERROR(((L8/N8)-(M8/O8))/(M8/O8)*100,"NA")</f>
        <v>NA</v>
      </c>
      <c s="287">
        <f>IF(Info!$O$1=1,V8,X8)</f>
        <v>0</v>
      </c>
      <c s="189">
        <f>IF(Info!$O$1=1,W8,Y8)</f>
        <v>0</v>
      </c>
      <c s="353" t="str">
        <f>IFERROR((Q8-R8)/R8*100,"NA")</f>
        <v>NA</v>
      </c>
      <c s="289" t="e">
        <f>(Q8/Q8)*100</f>
        <v>#DIV/0!</v>
      </c>
      <c s="335" t="s">
        <v>16</v>
      </c>
      <c s="189">
        <f>Comp._Summary_Cat_REF!E5</f>
        <v>0</v>
      </c>
      <c s="189">
        <f>Comp._Summary_Cat_REF!F5</f>
        <v>0</v>
      </c>
      <c s="189">
        <f>Comp._Summary_Cat_REF!M5</f>
        <v>0</v>
      </c>
      <c s="189">
        <f>Comp._Summary_Cat_REF!N5</f>
        <v>0</v>
      </c>
      <c s="354" t="str">
        <f>IFERROR(((V8/X8)-(W8/Y8))/(W8/Y8)*100,"NA")</f>
        <v>NA</v>
      </c>
      <c s="287">
        <f>IF(Info!$O$1=1,AF8,AH8)</f>
        <v>0</v>
      </c>
      <c s="189">
        <f>IF(Info!$O$1=1,AG8,AI8)</f>
        <v>0</v>
      </c>
      <c s="353" t="str">
        <f>IFERROR((AA8-AB8)/AB8*100,"NA")</f>
        <v>NA</v>
      </c>
      <c s="289" t="e">
        <f>(AA8/AA8)*100</f>
        <v>#DIV/0!</v>
      </c>
      <c s="335" t="s">
        <v>16</v>
      </c>
      <c s="189">
        <f>Comp._Summary_Cat_REF!G5</f>
        <v>0</v>
      </c>
      <c s="189">
        <f>Comp._Summary_Cat_REF!H5</f>
        <v>0</v>
      </c>
      <c s="189">
        <f>Comp._Summary_Cat_REF!O5</f>
        <v>0</v>
      </c>
      <c s="189">
        <f>Comp._Summary_Cat_REF!P5</f>
        <v>0</v>
      </c>
      <c s="354" t="str">
        <f>IFERROR(((AF8/AH8)-(AG8/AI8))/(AG8/AI8)*100,"NA")</f>
        <v>NA</v>
      </c>
      <c s="287">
        <f>IF(Info!$O$1=1,AP8,AR8)</f>
        <v>0</v>
      </c>
      <c s="189">
        <f>IF(Info!$O$1=1,AQ8,AS8)</f>
        <v>0</v>
      </c>
      <c s="353" t="str">
        <f>IFERROR((AK8-AL8)/AL8*100,"NA")</f>
        <v>NA</v>
      </c>
      <c s="289" t="e">
        <f>(AK8/AK8)*100</f>
        <v>#DIV/0!</v>
      </c>
      <c s="335" t="s">
        <v>16</v>
      </c>
      <c s="189">
        <f>Comp._Summary_Cat_REF!I5</f>
        <v>0</v>
      </c>
      <c s="189">
        <f>Comp._Summary_Cat_REF!J5</f>
        <v>0</v>
      </c>
      <c s="189">
        <f>Comp._Summary_Cat_REF!Q5</f>
        <v>0</v>
      </c>
      <c s="189">
        <f>Comp._Summary_Cat_REF!R5</f>
        <v>0</v>
      </c>
      <c s="354" t="str">
        <f>IFERROR(((AP8/AR8)-(AQ8/AS8))/(AQ8/AS8)*100,"NA")</f>
        <v>NA</v>
      </c>
    </row>
    <row r="9" spans="1:46" s="22" customFormat="1" ht="11.45" customHeight="1">
      <c r="A9" s="61">
        <f>Comp._Summary_Cat_REF!B6</f>
        <v>0</v>
      </c>
      <c s="212" t="s">
        <v>231</v>
      </c>
      <c s="26"/>
      <c s="39"/>
      <c s="65" t="s">
        <v>38</v>
      </c>
      <c s="179"/>
      <c s="287">
        <f>IF(Info!$O$1=1,L9,N9)</f>
        <v>0</v>
      </c>
      <c s="189">
        <f>IF(Info!$O$1=1,M9,O9)</f>
        <v>0</v>
      </c>
      <c s="353" t="str">
        <f>IFERROR((G9-H9)/H9*100,"NA")</f>
        <v>NA</v>
      </c>
      <c s="289" t="e">
        <f>(G9/G9)*100</f>
        <v>#DIV/0!</v>
      </c>
      <c s="335" t="s">
        <v>16</v>
      </c>
      <c s="189">
        <f>Comp._Summary_Cat_REF!C6</f>
        <v>0</v>
      </c>
      <c s="189">
        <f>Comp._Summary_Cat_REF!D6</f>
        <v>0</v>
      </c>
      <c s="189">
        <f>Comp._Summary_Cat_REF!K6</f>
        <v>0</v>
      </c>
      <c s="189">
        <f>Comp._Summary_Cat_REF!L6</f>
        <v>0</v>
      </c>
      <c s="354" t="str">
        <f t="shared" si="0"/>
        <v>NA</v>
      </c>
      <c s="287">
        <f>IF(Info!$O$1=1,V9,X9)</f>
        <v>0</v>
      </c>
      <c s="189">
        <f>IF(Info!$O$1=1,W9,Y9)</f>
        <v>0</v>
      </c>
      <c s="353" t="str">
        <f>IFERROR((Q9-R9)/R9*100,"NA")</f>
        <v>NA</v>
      </c>
      <c s="289" t="e">
        <f>(Q9/Q9)*100</f>
        <v>#DIV/0!</v>
      </c>
      <c s="335" t="s">
        <v>16</v>
      </c>
      <c s="189">
        <f>Comp._Summary_Cat_REF!E6</f>
        <v>0</v>
      </c>
      <c s="189">
        <f>Comp._Summary_Cat_REF!F6</f>
        <v>0</v>
      </c>
      <c s="189">
        <f>Comp._Summary_Cat_REF!M6</f>
        <v>0</v>
      </c>
      <c s="189">
        <f>Comp._Summary_Cat_REF!N6</f>
        <v>0</v>
      </c>
      <c s="354" t="str">
        <f>IFERROR(((V9/X9)-(W9/Y9))/(W9/Y9)*100,"NA")</f>
        <v>NA</v>
      </c>
      <c s="287">
        <f>IF(Info!$O$1=1,AF9,AH9)</f>
        <v>0</v>
      </c>
      <c s="189">
        <f>IF(Info!$O$1=1,AG9,AI9)</f>
        <v>0</v>
      </c>
      <c s="353" t="str">
        <f>IFERROR((AA9-AB9)/AB9*100,"NA")</f>
        <v>NA</v>
      </c>
      <c s="289" t="e">
        <f>(AA9/AA9)*100</f>
        <v>#DIV/0!</v>
      </c>
      <c s="335" t="s">
        <v>16</v>
      </c>
      <c s="189">
        <f>Comp._Summary_Cat_REF!G6</f>
        <v>0</v>
      </c>
      <c s="189">
        <f>Comp._Summary_Cat_REF!H6</f>
        <v>0</v>
      </c>
      <c s="189">
        <f>Comp._Summary_Cat_REF!O6</f>
        <v>0</v>
      </c>
      <c s="189">
        <f>Comp._Summary_Cat_REF!P6</f>
        <v>0</v>
      </c>
      <c s="354" t="str">
        <f>IFERROR(((AF9/AH9)-(AG9/AI9))/(AG9/AI9)*100,"NA")</f>
        <v>NA</v>
      </c>
      <c s="287">
        <f>IF(Info!$O$1=1,AP9,AR9)</f>
        <v>0</v>
      </c>
      <c s="189">
        <f>IF(Info!$O$1=1,AQ9,AS9)</f>
        <v>0</v>
      </c>
      <c s="353" t="str">
        <f>IFERROR((AK9-AL9)/AL9*100,"NA")</f>
        <v>NA</v>
      </c>
      <c s="289" t="e">
        <f>(AK9/AK9)*100</f>
        <v>#DIV/0!</v>
      </c>
      <c s="335" t="s">
        <v>16</v>
      </c>
      <c s="189">
        <f>Comp._Summary_Cat_REF!I6</f>
        <v>0</v>
      </c>
      <c s="189">
        <f>Comp._Summary_Cat_REF!J6</f>
        <v>0</v>
      </c>
      <c s="189">
        <f>Comp._Summary_Cat_REF!Q6</f>
        <v>0</v>
      </c>
      <c s="189">
        <f>Comp._Summary_Cat_REF!R6</f>
        <v>0</v>
      </c>
      <c s="354" t="str">
        <f>IFERROR(((AP9/AR9)-(AQ9/AS9))/(AQ9/AS9)*100,"NA")</f>
        <v>NA</v>
      </c>
    </row>
    <row r="10" spans="1:46" s="22" customFormat="1" ht="11.45" customHeight="1">
      <c r="A10" s="61">
        <f>Comp._Summary_Cat_REF!B7</f>
        <v>0</v>
      </c>
      <c s="231" t="s">
        <v>232</v>
      </c>
      <c s="54"/>
      <c s="55"/>
      <c s="55"/>
      <c s="180" t="s">
        <v>38</v>
      </c>
      <c s="287">
        <f>IF(Info!$O$1=1,L10,N10)</f>
        <v>0</v>
      </c>
      <c s="190">
        <f>IF(Info!$O$1=1,M10,O10)</f>
        <v>0</v>
      </c>
      <c s="355" t="str">
        <f>IFERROR((G10-H10)/H10*100,"NA")</f>
        <v>NA</v>
      </c>
      <c s="289" t="e">
        <f>(G10/G10)*100</f>
        <v>#DIV/0!</v>
      </c>
      <c s="356" t="s">
        <v>16</v>
      </c>
      <c s="190">
        <f>Comp._Summary_Cat_REF!C7</f>
        <v>0</v>
      </c>
      <c s="190">
        <f>Comp._Summary_Cat_REF!D7</f>
        <v>0</v>
      </c>
      <c s="190">
        <f>Comp._Summary_Cat_REF!K7</f>
        <v>0</v>
      </c>
      <c s="190">
        <f>Comp._Summary_Cat_REF!L7</f>
        <v>0</v>
      </c>
      <c s="357" t="str">
        <f t="shared" si="0"/>
        <v>NA</v>
      </c>
      <c s="287">
        <f>IF(Info!$O$1=1,V10,X10)</f>
        <v>0</v>
      </c>
      <c s="190">
        <f>IF(Info!$O$1=1,W10,Y10)</f>
        <v>0</v>
      </c>
      <c s="355" t="str">
        <f>IFERROR((Q10-R10)/R10*100,"NA")</f>
        <v>NA</v>
      </c>
      <c s="289" t="e">
        <f>(Q10/Q10)*100</f>
        <v>#DIV/0!</v>
      </c>
      <c s="356" t="s">
        <v>16</v>
      </c>
      <c s="190">
        <f>Comp._Summary_Cat_REF!E7</f>
        <v>0</v>
      </c>
      <c s="190">
        <f>Comp._Summary_Cat_REF!F7</f>
        <v>0</v>
      </c>
      <c s="190">
        <f>Comp._Summary_Cat_REF!M7</f>
        <v>0</v>
      </c>
      <c s="190">
        <f>Comp._Summary_Cat_REF!N7</f>
        <v>0</v>
      </c>
      <c s="357" t="str">
        <f>IFERROR(((V10/X10)-(W10/Y10))/(W10/Y10)*100,"NA")</f>
        <v>NA</v>
      </c>
      <c s="287">
        <f>IF(Info!$O$1=1,AF10,AH10)</f>
        <v>0</v>
      </c>
      <c s="190">
        <f>IF(Info!$O$1=1,AG10,AI10)</f>
        <v>0</v>
      </c>
      <c s="355" t="str">
        <f>IFERROR((AA10-AB10)/AB10*100,"NA")</f>
        <v>NA</v>
      </c>
      <c s="289" t="e">
        <f>(AA10/AA10)*100</f>
        <v>#DIV/0!</v>
      </c>
      <c s="356" t="s">
        <v>16</v>
      </c>
      <c s="190">
        <f>Comp._Summary_Cat_REF!G7</f>
        <v>0</v>
      </c>
      <c s="190">
        <f>Comp._Summary_Cat_REF!H7</f>
        <v>0</v>
      </c>
      <c s="190">
        <f>Comp._Summary_Cat_REF!O7</f>
        <v>0</v>
      </c>
      <c s="190">
        <f>Comp._Summary_Cat_REF!P7</f>
        <v>0</v>
      </c>
      <c s="357" t="str">
        <f>IFERROR(((AF10/AH10)-(AG10/AI10))/(AG10/AI10)*100,"NA")</f>
        <v>NA</v>
      </c>
      <c s="287">
        <f>IF(Info!$O$1=1,AP10,AR10)</f>
        <v>0</v>
      </c>
      <c s="190">
        <f>IF(Info!$O$1=1,AQ10,AS10)</f>
        <v>0</v>
      </c>
      <c s="355" t="str">
        <f>IFERROR((AK10-AL10)/AL10*100,"NA")</f>
        <v>NA</v>
      </c>
      <c s="289" t="e">
        <f>(AK10/AK10)*100</f>
        <v>#DIV/0!</v>
      </c>
      <c s="356" t="s">
        <v>16</v>
      </c>
      <c s="190">
        <f>Comp._Summary_Cat_REF!I7</f>
        <v>0</v>
      </c>
      <c s="190">
        <f>Comp._Summary_Cat_REF!J7</f>
        <v>0</v>
      </c>
      <c s="190">
        <f>Comp._Summary_Cat_REF!Q7</f>
        <v>0</v>
      </c>
      <c s="190">
        <f>Comp._Summary_Cat_REF!R7</f>
        <v>0</v>
      </c>
      <c s="357" t="str">
        <f>IFERROR(((AP10/AR10)-(AQ10/AS10))/(AQ10/AS10)*100,"NA")</f>
        <v>NA</v>
      </c>
    </row>
    <row r="11" spans="3:46" s="61" customFormat="1" ht="11.45" customHeight="1">
      <c r="C11" s="26"/>
      <c s="26"/>
      <c s="26"/>
      <c s="37"/>
      <c s="358"/>
      <c s="191"/>
      <c s="359"/>
      <c s="360"/>
      <c s="303"/>
      <c s="334"/>
      <c s="334"/>
      <c s="334"/>
      <c s="334"/>
      <c s="361"/>
      <c s="358"/>
      <c s="191"/>
      <c s="359"/>
      <c s="360"/>
      <c s="303"/>
      <c s="334"/>
      <c s="334"/>
      <c s="334"/>
      <c s="334"/>
      <c s="361"/>
      <c s="358"/>
      <c s="191"/>
      <c s="359"/>
      <c s="360"/>
      <c s="303"/>
      <c s="334"/>
      <c s="334"/>
      <c s="334"/>
      <c s="334"/>
      <c s="361"/>
      <c s="358"/>
      <c s="191"/>
      <c s="359"/>
      <c s="360"/>
      <c s="303"/>
      <c s="334"/>
      <c s="334"/>
      <c s="334"/>
      <c s="334"/>
      <c s="361"/>
    </row>
    <row r="12" spans="1:46" s="22" customFormat="1" ht="11.45" customHeight="1">
      <c r="A12" s="61">
        <f>Comp._Summary_Cat_REF!B8</f>
        <v>0</v>
      </c>
      <c s="186" t="s">
        <v>24</v>
      </c>
      <c s="187" t="s">
        <v>38</v>
      </c>
      <c s="187" t="s">
        <v>38</v>
      </c>
      <c s="188"/>
      <c s="185"/>
      <c s="362">
        <f>IF(Info!$O$1=1,L12,N12)</f>
        <v>0</v>
      </c>
      <c s="192">
        <f>IF(Info!$O$1=1,M12,O12)</f>
        <v>0</v>
      </c>
      <c s="363" t="str">
        <f>IFERROR((G12-H12)/H12*100,"NA")</f>
        <v>NA</v>
      </c>
      <c s="342" t="e">
        <f>(G12/G$12)*100</f>
        <v>#DIV/0!</v>
      </c>
      <c s="342" t="e">
        <f>J12-(H12/H$12*100)</f>
        <v>#DIV/0!</v>
      </c>
      <c s="193">
        <f>Comp._Summary_Cat_REF!C8</f>
        <v>0</v>
      </c>
      <c s="193">
        <f>Comp._Summary_Cat_REF!D8</f>
        <v>0</v>
      </c>
      <c s="193">
        <f>Comp._Summary_Cat_REF!K8</f>
        <v>0</v>
      </c>
      <c s="193">
        <f>Comp._Summary_Cat_REF!L8</f>
        <v>0</v>
      </c>
      <c s="364" t="str">
        <f t="shared" si="0"/>
        <v>NA</v>
      </c>
      <c s="362">
        <f>IF(Info!$O$1=1,V12,X12)</f>
        <v>0</v>
      </c>
      <c s="192">
        <f>IF(Info!$O$1=1,W12,Y12)</f>
        <v>0</v>
      </c>
      <c s="363" t="str">
        <f>IFERROR((Q12-R12)/R12*100,"NA")</f>
        <v>NA</v>
      </c>
      <c s="342" t="e">
        <f>(Q12/Q$12)*100</f>
        <v>#DIV/0!</v>
      </c>
      <c s="342" t="e">
        <f>T12-(R12/R$12*100)</f>
        <v>#DIV/0!</v>
      </c>
      <c s="193">
        <f>Comp._Summary_Cat_REF!E8</f>
        <v>0</v>
      </c>
      <c s="193">
        <f>Comp._Summary_Cat_REF!F8</f>
        <v>0</v>
      </c>
      <c s="193">
        <f>Comp._Summary_Cat_REF!M8</f>
        <v>0</v>
      </c>
      <c s="193">
        <f>Comp._Summary_Cat_REF!N8</f>
        <v>0</v>
      </c>
      <c s="364" t="str">
        <f t="shared" ref="Z12:Z75" si="1">IFERROR(((V12/X12)-(W12/Y12))/(W12/Y12)*100,"NA")</f>
        <v>NA</v>
      </c>
      <c s="362">
        <f>IF(Info!$O$1=1,AF12,AH12)</f>
        <v>0</v>
      </c>
      <c s="192">
        <f>IF(Info!$O$1=1,AG12,AI12)</f>
        <v>0</v>
      </c>
      <c s="363" t="str">
        <f>IFERROR((AA12-AB12)/AB12*100,"NA")</f>
        <v>NA</v>
      </c>
      <c s="342" t="e">
        <f>(AA12/AA$12)*100</f>
        <v>#DIV/0!</v>
      </c>
      <c s="342" t="e">
        <f>AD12-(AB12/AB$12*100)</f>
        <v>#DIV/0!</v>
      </c>
      <c s="193">
        <f>Comp._Summary_Cat_REF!G8</f>
        <v>0</v>
      </c>
      <c s="193">
        <f>Comp._Summary_Cat_REF!H8</f>
        <v>0</v>
      </c>
      <c s="193">
        <f>Comp._Summary_Cat_REF!O8</f>
        <v>0</v>
      </c>
      <c s="193">
        <f>Comp._Summary_Cat_REF!P8</f>
        <v>0</v>
      </c>
      <c s="364" t="str">
        <f t="shared" ref="AJ12:AJ75" si="2">IFERROR(((AF12/AH12)-(AG12/AI12))/(AG12/AI12)*100,"NA")</f>
        <v>NA</v>
      </c>
      <c s="362">
        <f>IF(Info!$O$1=1,AP12,AR12)</f>
        <v>0</v>
      </c>
      <c s="192">
        <f>IF(Info!$O$1=1,AQ12,AS12)</f>
        <v>0</v>
      </c>
      <c s="363" t="str">
        <f>IFERROR((AK12-AL12)/AL12*100,"NA")</f>
        <v>NA</v>
      </c>
      <c s="342" t="e">
        <f>(AK12/AK$12)*100</f>
        <v>#DIV/0!</v>
      </c>
      <c s="342" t="e">
        <f>AN12-(AL12/AL$12*100)</f>
        <v>#DIV/0!</v>
      </c>
      <c s="193">
        <f>Comp._Summary_Cat_REF!I8</f>
        <v>0</v>
      </c>
      <c s="193">
        <f>Comp._Summary_Cat_REF!J8</f>
        <v>0</v>
      </c>
      <c s="193">
        <f>Comp._Summary_Cat_REF!Q8</f>
        <v>0</v>
      </c>
      <c s="193">
        <f>Comp._Summary_Cat_REF!R8</f>
        <v>0</v>
      </c>
      <c s="364" t="str">
        <f t="shared" ref="AT12:AT75" si="3">IFERROR(((AP12/AR12)-(AQ12/AS12))/(AQ12/AS12)*100,"NA")</f>
        <v>NA</v>
      </c>
    </row>
    <row r="13" spans="1:46" s="15" customFormat="1" ht="11.45" customHeight="1">
      <c r="A13" s="61">
        <f>Comp._Summary_Cat_REF!B9</f>
        <v>0</v>
      </c>
      <c s="258" t="s">
        <v>67</v>
      </c>
      <c s="41"/>
      <c s="41"/>
      <c s="41"/>
      <c s="181"/>
      <c s="365">
        <f>IF(Info!$O$1=1,L13,N13)</f>
        <v>0</v>
      </c>
      <c s="194">
        <f>IF(Info!$O$1=1,M13,O13)</f>
        <v>0</v>
      </c>
      <c s="366" t="str">
        <f t="shared" ref="I13:I76" si="4">IFERROR((G13-H13)/H13*100,"NA")</f>
        <v>NA</v>
      </c>
      <c s="330" t="e">
        <f t="shared" ref="J13:J27" si="5">(G13/G$12)*100</f>
        <v>#DIV/0!</v>
      </c>
      <c s="335" t="e">
        <f t="shared" ref="K13:K27" si="6">J13-(H13/H$12*100)</f>
        <v>#DIV/0!</v>
      </c>
      <c s="194">
        <f>Comp._Summary_Cat_REF!C9</f>
        <v>0</v>
      </c>
      <c s="194">
        <f>Comp._Summary_Cat_REF!D9</f>
        <v>0</v>
      </c>
      <c s="194">
        <f>Comp._Summary_Cat_REF!K9</f>
        <v>0</v>
      </c>
      <c s="194">
        <f>Comp._Summary_Cat_REF!L9</f>
        <v>0</v>
      </c>
      <c s="367" t="str">
        <f t="shared" si="0"/>
        <v>NA</v>
      </c>
      <c s="365">
        <f>IF(Info!$O$1=1,V13,X13)</f>
        <v>0</v>
      </c>
      <c s="194">
        <f>IF(Info!$O$1=1,W13,Y13)</f>
        <v>0</v>
      </c>
      <c s="366" t="str">
        <f t="shared" ref="S13:S76" si="7">IFERROR((Q13-R13)/R13*100,"NA")</f>
        <v>NA</v>
      </c>
      <c s="330" t="e">
        <f t="shared" ref="T13:T27" si="8">(Q13/Q$12)*100</f>
        <v>#DIV/0!</v>
      </c>
      <c s="335" t="e">
        <f t="shared" ref="U13:U27" si="9">T13-(R13/R$12*100)</f>
        <v>#DIV/0!</v>
      </c>
      <c s="194">
        <f>Comp._Summary_Cat_REF!E9</f>
        <v>0</v>
      </c>
      <c s="194">
        <f>Comp._Summary_Cat_REF!F9</f>
        <v>0</v>
      </c>
      <c s="194">
        <f>Comp._Summary_Cat_REF!M9</f>
        <v>0</v>
      </c>
      <c s="194">
        <f>Comp._Summary_Cat_REF!N9</f>
        <v>0</v>
      </c>
      <c s="367" t="str">
        <f t="shared" si="1"/>
        <v>NA</v>
      </c>
      <c s="365">
        <f>IF(Info!$O$1=1,AF13,AH13)</f>
        <v>0</v>
      </c>
      <c s="194">
        <f>IF(Info!$O$1=1,AG13,AI13)</f>
        <v>0</v>
      </c>
      <c s="366" t="str">
        <f t="shared" ref="AC13:AC76" si="10">IFERROR((AA13-AB13)/AB13*100,"NA")</f>
        <v>NA</v>
      </c>
      <c s="330" t="e">
        <f t="shared" ref="AD13:AD27" si="11">(AA13/AA$12)*100</f>
        <v>#DIV/0!</v>
      </c>
      <c s="335" t="e">
        <f t="shared" ref="AE13:AE27" si="12">AD13-(AB13/AB$12*100)</f>
        <v>#DIV/0!</v>
      </c>
      <c s="194">
        <f>Comp._Summary_Cat_REF!G9</f>
        <v>0</v>
      </c>
      <c s="194">
        <f>Comp._Summary_Cat_REF!H9</f>
        <v>0</v>
      </c>
      <c s="194">
        <f>Comp._Summary_Cat_REF!O9</f>
        <v>0</v>
      </c>
      <c s="194">
        <f>Comp._Summary_Cat_REF!P9</f>
        <v>0</v>
      </c>
      <c s="367" t="str">
        <f t="shared" si="2"/>
        <v>NA</v>
      </c>
      <c s="365">
        <f>IF(Info!$O$1=1,AP13,AR13)</f>
        <v>0</v>
      </c>
      <c s="194">
        <f>IF(Info!$O$1=1,AQ13,AS13)</f>
        <v>0</v>
      </c>
      <c s="366" t="str">
        <f t="shared" ref="AM13:AM76" si="13">IFERROR((AK13-AL13)/AL13*100,"NA")</f>
        <v>NA</v>
      </c>
      <c s="330" t="e">
        <f t="shared" ref="AN13:AN27" si="14">(AK13/AK$12)*100</f>
        <v>#DIV/0!</v>
      </c>
      <c s="335" t="e">
        <f t="shared" ref="AO13:AO27" si="15">AN13-(AL13/AL$12*100)</f>
        <v>#DIV/0!</v>
      </c>
      <c s="194">
        <f>Comp._Summary_Cat_REF!I9</f>
        <v>0</v>
      </c>
      <c s="194">
        <f>Comp._Summary_Cat_REF!J9</f>
        <v>0</v>
      </c>
      <c s="194">
        <f>Comp._Summary_Cat_REF!Q9</f>
        <v>0</v>
      </c>
      <c s="194">
        <f>Comp._Summary_Cat_REF!R9</f>
        <v>0</v>
      </c>
      <c s="367" t="str">
        <f t="shared" si="3"/>
        <v>NA</v>
      </c>
    </row>
    <row r="14" spans="1:46" s="15" customFormat="1" ht="11.45" customHeight="1">
      <c r="A14" s="61">
        <f>Comp._Summary_Cat_REF!B10</f>
        <v>0</v>
      </c>
      <c s="245" t="s">
        <v>191</v>
      </c>
      <c s="41"/>
      <c s="41"/>
      <c s="41"/>
      <c s="181"/>
      <c s="365">
        <f>IF(Info!$O$1=1,L14,N14)</f>
        <v>0</v>
      </c>
      <c s="194">
        <f>IF(Info!$O$1=1,M14,O14)</f>
        <v>0</v>
      </c>
      <c s="366" t="str">
        <f t="shared" si="4"/>
        <v>NA</v>
      </c>
      <c s="330" t="e">
        <f t="shared" si="5"/>
        <v>#DIV/0!</v>
      </c>
      <c s="335" t="e">
        <f t="shared" si="6"/>
        <v>#DIV/0!</v>
      </c>
      <c s="194">
        <f>Comp._Summary_Cat_REF!C10</f>
        <v>0</v>
      </c>
      <c s="194">
        <f>Comp._Summary_Cat_REF!D10</f>
        <v>0</v>
      </c>
      <c s="194">
        <f>Comp._Summary_Cat_REF!K10</f>
        <v>0</v>
      </c>
      <c s="194">
        <f>Comp._Summary_Cat_REF!L10</f>
        <v>0</v>
      </c>
      <c s="367" t="str">
        <f t="shared" si="0"/>
        <v>NA</v>
      </c>
      <c s="365">
        <f>IF(Info!$O$1=1,V14,X14)</f>
        <v>0</v>
      </c>
      <c s="194">
        <f>IF(Info!$O$1=1,W14,Y14)</f>
        <v>0</v>
      </c>
      <c s="366" t="str">
        <f t="shared" si="7"/>
        <v>NA</v>
      </c>
      <c s="330" t="e">
        <f t="shared" si="8"/>
        <v>#DIV/0!</v>
      </c>
      <c s="335" t="e">
        <f t="shared" si="9"/>
        <v>#DIV/0!</v>
      </c>
      <c s="194">
        <f>Comp._Summary_Cat_REF!E10</f>
        <v>0</v>
      </c>
      <c s="194">
        <f>Comp._Summary_Cat_REF!F10</f>
        <v>0</v>
      </c>
      <c s="194">
        <f>Comp._Summary_Cat_REF!M10</f>
        <v>0</v>
      </c>
      <c s="194">
        <f>Comp._Summary_Cat_REF!N10</f>
        <v>0</v>
      </c>
      <c s="367" t="str">
        <f t="shared" si="1"/>
        <v>NA</v>
      </c>
      <c s="365">
        <f>IF(Info!$O$1=1,AF14,AH14)</f>
        <v>0</v>
      </c>
      <c s="194">
        <f>IF(Info!$O$1=1,AG14,AI14)</f>
        <v>0</v>
      </c>
      <c s="366" t="str">
        <f t="shared" si="10"/>
        <v>NA</v>
      </c>
      <c s="330" t="e">
        <f t="shared" si="11"/>
        <v>#DIV/0!</v>
      </c>
      <c s="335" t="e">
        <f t="shared" si="12"/>
        <v>#DIV/0!</v>
      </c>
      <c s="194">
        <f>Comp._Summary_Cat_REF!G10</f>
        <v>0</v>
      </c>
      <c s="194">
        <f>Comp._Summary_Cat_REF!H10</f>
        <v>0</v>
      </c>
      <c s="194">
        <f>Comp._Summary_Cat_REF!O10</f>
        <v>0</v>
      </c>
      <c s="194">
        <f>Comp._Summary_Cat_REF!P10</f>
        <v>0</v>
      </c>
      <c s="367" t="str">
        <f t="shared" si="2"/>
        <v>NA</v>
      </c>
      <c s="365">
        <f>IF(Info!$O$1=1,AP14,AR14)</f>
        <v>0</v>
      </c>
      <c s="194">
        <f>IF(Info!$O$1=1,AQ14,AS14)</f>
        <v>0</v>
      </c>
      <c s="366" t="str">
        <f t="shared" si="13"/>
        <v>NA</v>
      </c>
      <c s="330" t="e">
        <f t="shared" si="14"/>
        <v>#DIV/0!</v>
      </c>
      <c s="335" t="e">
        <f t="shared" si="15"/>
        <v>#DIV/0!</v>
      </c>
      <c s="194">
        <f>Comp._Summary_Cat_REF!I10</f>
        <v>0</v>
      </c>
      <c s="194">
        <f>Comp._Summary_Cat_REF!J10</f>
        <v>0</v>
      </c>
      <c s="194">
        <f>Comp._Summary_Cat_REF!Q10</f>
        <v>0</v>
      </c>
      <c s="194">
        <f>Comp._Summary_Cat_REF!R10</f>
        <v>0</v>
      </c>
      <c s="367" t="str">
        <f t="shared" si="3"/>
        <v>NA</v>
      </c>
    </row>
    <row r="15" spans="1:46" s="15" customFormat="1" ht="11.45" customHeight="1">
      <c r="A15" s="61">
        <f>Comp._Summary_Cat_REF!B11</f>
        <v>0</v>
      </c>
      <c s="245" t="s">
        <v>192</v>
      </c>
      <c s="209"/>
      <c s="209"/>
      <c s="209"/>
      <c s="210"/>
      <c s="368">
        <f>IF(Info!$O$1=1,L15,N15)</f>
        <v>0</v>
      </c>
      <c s="211">
        <f>IF(Info!$O$1=1,M15,O15)</f>
        <v>0</v>
      </c>
      <c s="369" t="str">
        <f t="shared" si="4"/>
        <v>NA</v>
      </c>
      <c s="333" t="e">
        <f t="shared" si="5"/>
        <v>#DIV/0!</v>
      </c>
      <c s="335" t="e">
        <f t="shared" si="6"/>
        <v>#DIV/0!</v>
      </c>
      <c s="194">
        <f>Comp._Summary_Cat_REF!C11</f>
        <v>0</v>
      </c>
      <c s="194">
        <f>Comp._Summary_Cat_REF!D11</f>
        <v>0</v>
      </c>
      <c s="194">
        <f>Comp._Summary_Cat_REF!K11</f>
        <v>0</v>
      </c>
      <c s="194">
        <f>Comp._Summary_Cat_REF!L11</f>
        <v>0</v>
      </c>
      <c s="367" t="str">
        <f t="shared" si="0"/>
        <v>NA</v>
      </c>
      <c s="368">
        <f>IF(Info!$O$1=1,V15,X15)</f>
        <v>0</v>
      </c>
      <c s="211">
        <f>IF(Info!$O$1=1,W15,Y15)</f>
        <v>0</v>
      </c>
      <c s="369" t="str">
        <f t="shared" si="7"/>
        <v>NA</v>
      </c>
      <c s="333" t="e">
        <f t="shared" si="8"/>
        <v>#DIV/0!</v>
      </c>
      <c s="335" t="e">
        <f t="shared" si="9"/>
        <v>#DIV/0!</v>
      </c>
      <c s="194">
        <f>Comp._Summary_Cat_REF!E11</f>
        <v>0</v>
      </c>
      <c s="194">
        <f>Comp._Summary_Cat_REF!F11</f>
        <v>0</v>
      </c>
      <c s="194">
        <f>Comp._Summary_Cat_REF!M11</f>
        <v>0</v>
      </c>
      <c s="194">
        <f>Comp._Summary_Cat_REF!N11</f>
        <v>0</v>
      </c>
      <c s="367" t="str">
        <f t="shared" si="1"/>
        <v>NA</v>
      </c>
      <c s="368">
        <f>IF(Info!$O$1=1,AF15,AH15)</f>
        <v>0</v>
      </c>
      <c s="211">
        <f>IF(Info!$O$1=1,AG15,AI15)</f>
        <v>0</v>
      </c>
      <c s="369" t="str">
        <f t="shared" si="10"/>
        <v>NA</v>
      </c>
      <c s="333" t="e">
        <f t="shared" si="11"/>
        <v>#DIV/0!</v>
      </c>
      <c s="335" t="e">
        <f t="shared" si="12"/>
        <v>#DIV/0!</v>
      </c>
      <c s="194">
        <f>Comp._Summary_Cat_REF!G11</f>
        <v>0</v>
      </c>
      <c s="194">
        <f>Comp._Summary_Cat_REF!H11</f>
        <v>0</v>
      </c>
      <c s="194">
        <f>Comp._Summary_Cat_REF!O11</f>
        <v>0</v>
      </c>
      <c s="194">
        <f>Comp._Summary_Cat_REF!P11</f>
        <v>0</v>
      </c>
      <c s="367" t="str">
        <f t="shared" si="2"/>
        <v>NA</v>
      </c>
      <c s="368">
        <f>IF(Info!$O$1=1,AP15,AR15)</f>
        <v>0</v>
      </c>
      <c s="211">
        <f>IF(Info!$O$1=1,AQ15,AS15)</f>
        <v>0</v>
      </c>
      <c s="369" t="str">
        <f t="shared" si="13"/>
        <v>NA</v>
      </c>
      <c s="333" t="e">
        <f t="shared" si="14"/>
        <v>#DIV/0!</v>
      </c>
      <c s="335" t="e">
        <f t="shared" si="15"/>
        <v>#DIV/0!</v>
      </c>
      <c s="194">
        <f>Comp._Summary_Cat_REF!I11</f>
        <v>0</v>
      </c>
      <c s="194">
        <f>Comp._Summary_Cat_REF!J11</f>
        <v>0</v>
      </c>
      <c s="194">
        <f>Comp._Summary_Cat_REF!Q11</f>
        <v>0</v>
      </c>
      <c s="194">
        <f>Comp._Summary_Cat_REF!R11</f>
        <v>0</v>
      </c>
      <c s="367" t="str">
        <f t="shared" si="3"/>
        <v>NA</v>
      </c>
    </row>
    <row r="16" spans="1:46" s="15" customFormat="1" ht="11.45" customHeight="1">
      <c r="A16" s="61">
        <f>Comp._Summary_Cat_REF!B12</f>
        <v>0</v>
      </c>
      <c s="72" t="s">
        <v>10</v>
      </c>
      <c s="42"/>
      <c s="42"/>
      <c s="42"/>
      <c s="182"/>
      <c s="370">
        <f>IF(Info!$O$1=1,L16,N16)</f>
        <v>0</v>
      </c>
      <c s="189">
        <f>IF(Info!$O$1=1,M16,O16)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Comp._Summary_Cat_REF!C12</f>
        <v>0</v>
      </c>
      <c s="189">
        <f>Comp._Summary_Cat_REF!D12</f>
        <v>0</v>
      </c>
      <c s="189">
        <f>Comp._Summary_Cat_REF!K12</f>
        <v>0</v>
      </c>
      <c s="189">
        <f>Comp._Summary_Cat_REF!L12</f>
        <v>0</v>
      </c>
      <c s="354" t="str">
        <f t="shared" si="0"/>
        <v>NA</v>
      </c>
      <c s="370">
        <f>IF(Info!$O$1=1,V16,X16)</f>
        <v>0</v>
      </c>
      <c s="189">
        <f>IF(Info!$O$1=1,W16,Y16)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Comp._Summary_Cat_REF!E12</f>
        <v>0</v>
      </c>
      <c s="189">
        <f>Comp._Summary_Cat_REF!F12</f>
        <v>0</v>
      </c>
      <c s="189">
        <f>Comp._Summary_Cat_REF!M12</f>
        <v>0</v>
      </c>
      <c s="189">
        <f>Comp._Summary_Cat_REF!N12</f>
        <v>0</v>
      </c>
      <c s="354" t="str">
        <f t="shared" si="1"/>
        <v>NA</v>
      </c>
      <c s="370">
        <f>IF(Info!$O$1=1,AF16,AH16)</f>
        <v>0</v>
      </c>
      <c s="189">
        <f>IF(Info!$O$1=1,AG16,AI16)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Comp._Summary_Cat_REF!G12</f>
        <v>0</v>
      </c>
      <c s="189">
        <f>Comp._Summary_Cat_REF!H12</f>
        <v>0</v>
      </c>
      <c s="189">
        <f>Comp._Summary_Cat_REF!O12</f>
        <v>0</v>
      </c>
      <c s="189">
        <f>Comp._Summary_Cat_REF!P12</f>
        <v>0</v>
      </c>
      <c s="354" t="str">
        <f t="shared" si="2"/>
        <v>NA</v>
      </c>
      <c s="370">
        <f>IF(Info!$O$1=1,AP16,AR16)</f>
        <v>0</v>
      </c>
      <c s="189">
        <f>IF(Info!$O$1=1,AQ16,AS16)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Comp._Summary_Cat_REF!I12</f>
        <v>0</v>
      </c>
      <c s="189">
        <f>Comp._Summary_Cat_REF!J12</f>
        <v>0</v>
      </c>
      <c s="189">
        <f>Comp._Summary_Cat_REF!Q12</f>
        <v>0</v>
      </c>
      <c s="189">
        <f>Comp._Summary_Cat_REF!R12</f>
        <v>0</v>
      </c>
      <c s="354" t="str">
        <f t="shared" si="3"/>
        <v>NA</v>
      </c>
    </row>
    <row r="17" spans="1:46" s="15" customFormat="1" ht="11.45" customHeight="1">
      <c r="A17" s="61">
        <f>Comp._Summary_Cat_REF!B13</f>
        <v>0</v>
      </c>
      <c s="72" t="s">
        <v>56</v>
      </c>
      <c s="42"/>
      <c s="42"/>
      <c s="42"/>
      <c s="182"/>
      <c s="370">
        <f>IF(Info!$O$1=1,L17,N17)</f>
        <v>0</v>
      </c>
      <c s="189">
        <f>IF(Info!$O$1=1,M17,O17)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Comp._Summary_Cat_REF!C13</f>
        <v>0</v>
      </c>
      <c s="189">
        <f>Comp._Summary_Cat_REF!D13</f>
        <v>0</v>
      </c>
      <c s="189">
        <f>Comp._Summary_Cat_REF!K13</f>
        <v>0</v>
      </c>
      <c s="189">
        <f>Comp._Summary_Cat_REF!L13</f>
        <v>0</v>
      </c>
      <c s="354" t="str">
        <f t="shared" si="0"/>
        <v>NA</v>
      </c>
      <c s="370">
        <f>IF(Info!$O$1=1,V17,X17)</f>
        <v>0</v>
      </c>
      <c s="189">
        <f>IF(Info!$O$1=1,W17,Y17)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Comp._Summary_Cat_REF!E13</f>
        <v>0</v>
      </c>
      <c s="189">
        <f>Comp._Summary_Cat_REF!F13</f>
        <v>0</v>
      </c>
      <c s="189">
        <f>Comp._Summary_Cat_REF!M13</f>
        <v>0</v>
      </c>
      <c s="189">
        <f>Comp._Summary_Cat_REF!N13</f>
        <v>0</v>
      </c>
      <c s="354" t="str">
        <f t="shared" si="1"/>
        <v>NA</v>
      </c>
      <c s="370">
        <f>IF(Info!$O$1=1,AF17,AH17)</f>
        <v>0</v>
      </c>
      <c s="189">
        <f>IF(Info!$O$1=1,AG17,AI17)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Comp._Summary_Cat_REF!G13</f>
        <v>0</v>
      </c>
      <c s="189">
        <f>Comp._Summary_Cat_REF!H13</f>
        <v>0</v>
      </c>
      <c s="189">
        <f>Comp._Summary_Cat_REF!O13</f>
        <v>0</v>
      </c>
      <c s="189">
        <f>Comp._Summary_Cat_REF!P13</f>
        <v>0</v>
      </c>
      <c s="354" t="str">
        <f t="shared" si="2"/>
        <v>NA</v>
      </c>
      <c s="370">
        <f>IF(Info!$O$1=1,AP17,AR17)</f>
        <v>0</v>
      </c>
      <c s="189">
        <f>IF(Info!$O$1=1,AQ17,AS17)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Comp._Summary_Cat_REF!I13</f>
        <v>0</v>
      </c>
      <c s="189">
        <f>Comp._Summary_Cat_REF!J13</f>
        <v>0</v>
      </c>
      <c s="189">
        <f>Comp._Summary_Cat_REF!Q13</f>
        <v>0</v>
      </c>
      <c s="189">
        <f>Comp._Summary_Cat_REF!R13</f>
        <v>0</v>
      </c>
      <c s="354" t="str">
        <f t="shared" si="3"/>
        <v>NA</v>
      </c>
    </row>
    <row r="18" spans="1:46" s="15" customFormat="1" ht="11.45" customHeight="1">
      <c r="A18" s="61">
        <f>Comp._Summary_Cat_REF!B14</f>
        <v>0</v>
      </c>
      <c s="72" t="s">
        <v>11</v>
      </c>
      <c s="42"/>
      <c s="42"/>
      <c s="42"/>
      <c s="182"/>
      <c s="370">
        <f>IF(Info!$O$1=1,L18,N18)</f>
        <v>0</v>
      </c>
      <c s="189">
        <f>IF(Info!$O$1=1,M18,O18)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Comp._Summary_Cat_REF!C14</f>
        <v>0</v>
      </c>
      <c s="189">
        <f>Comp._Summary_Cat_REF!D14</f>
        <v>0</v>
      </c>
      <c s="189">
        <f>Comp._Summary_Cat_REF!K14</f>
        <v>0</v>
      </c>
      <c s="189">
        <f>Comp._Summary_Cat_REF!L14</f>
        <v>0</v>
      </c>
      <c s="354" t="str">
        <f t="shared" si="0"/>
        <v>NA</v>
      </c>
      <c s="370">
        <f>IF(Info!$O$1=1,V18,X18)</f>
        <v>0</v>
      </c>
      <c s="189">
        <f>IF(Info!$O$1=1,W18,Y18)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Comp._Summary_Cat_REF!E14</f>
        <v>0</v>
      </c>
      <c s="189">
        <f>Comp._Summary_Cat_REF!F14</f>
        <v>0</v>
      </c>
      <c s="189">
        <f>Comp._Summary_Cat_REF!M14</f>
        <v>0</v>
      </c>
      <c s="189">
        <f>Comp._Summary_Cat_REF!N14</f>
        <v>0</v>
      </c>
      <c s="354" t="str">
        <f t="shared" si="1"/>
        <v>NA</v>
      </c>
      <c s="370">
        <f>IF(Info!$O$1=1,AF18,AH18)</f>
        <v>0</v>
      </c>
      <c s="189">
        <f>IF(Info!$O$1=1,AG18,AI18)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Comp._Summary_Cat_REF!G14</f>
        <v>0</v>
      </c>
      <c s="189">
        <f>Comp._Summary_Cat_REF!H14</f>
        <v>0</v>
      </c>
      <c s="189">
        <f>Comp._Summary_Cat_REF!O14</f>
        <v>0</v>
      </c>
      <c s="189">
        <f>Comp._Summary_Cat_REF!P14</f>
        <v>0</v>
      </c>
      <c s="354" t="str">
        <f t="shared" si="2"/>
        <v>NA</v>
      </c>
      <c s="370">
        <f>IF(Info!$O$1=1,AP18,AR18)</f>
        <v>0</v>
      </c>
      <c s="189">
        <f>IF(Info!$O$1=1,AQ18,AS18)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Comp._Summary_Cat_REF!I14</f>
        <v>0</v>
      </c>
      <c s="189">
        <f>Comp._Summary_Cat_REF!J14</f>
        <v>0</v>
      </c>
      <c s="189">
        <f>Comp._Summary_Cat_REF!Q14</f>
        <v>0</v>
      </c>
      <c s="189">
        <f>Comp._Summary_Cat_REF!R14</f>
        <v>0</v>
      </c>
      <c s="354" t="str">
        <f t="shared" si="3"/>
        <v>NA</v>
      </c>
    </row>
    <row r="19" spans="1:46" s="15" customFormat="1" ht="11.45" customHeight="1">
      <c r="A19" s="61">
        <f>Comp._Summary_Cat_REF!B15</f>
        <v>0</v>
      </c>
      <c s="72" t="s">
        <v>93</v>
      </c>
      <c s="42"/>
      <c s="42"/>
      <c s="42"/>
      <c s="182"/>
      <c s="370">
        <f>IF(Info!$O$1=1,L19,N19)</f>
        <v>0</v>
      </c>
      <c s="189">
        <f>IF(Info!$O$1=1,M19,O19)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Comp._Summary_Cat_REF!C15</f>
        <v>0</v>
      </c>
      <c s="189">
        <f>Comp._Summary_Cat_REF!D15</f>
        <v>0</v>
      </c>
      <c s="189">
        <f>Comp._Summary_Cat_REF!K15</f>
        <v>0</v>
      </c>
      <c s="189">
        <f>Comp._Summary_Cat_REF!L15</f>
        <v>0</v>
      </c>
      <c s="354" t="str">
        <f t="shared" si="0"/>
        <v>NA</v>
      </c>
      <c s="370">
        <f>IF(Info!$O$1=1,V19,X19)</f>
        <v>0</v>
      </c>
      <c s="189">
        <f>IF(Info!$O$1=1,W19,Y19)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Comp._Summary_Cat_REF!E15</f>
        <v>0</v>
      </c>
      <c s="189">
        <f>Comp._Summary_Cat_REF!F15</f>
        <v>0</v>
      </c>
      <c s="189">
        <f>Comp._Summary_Cat_REF!M15</f>
        <v>0</v>
      </c>
      <c s="189">
        <f>Comp._Summary_Cat_REF!N15</f>
        <v>0</v>
      </c>
      <c s="354" t="str">
        <f t="shared" si="1"/>
        <v>NA</v>
      </c>
      <c s="370">
        <f>IF(Info!$O$1=1,AF19,AH19)</f>
        <v>0</v>
      </c>
      <c s="189">
        <f>IF(Info!$O$1=1,AG19,AI19)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Comp._Summary_Cat_REF!G15</f>
        <v>0</v>
      </c>
      <c s="189">
        <f>Comp._Summary_Cat_REF!H15</f>
        <v>0</v>
      </c>
      <c s="189">
        <f>Comp._Summary_Cat_REF!O15</f>
        <v>0</v>
      </c>
      <c s="189">
        <f>Comp._Summary_Cat_REF!P15</f>
        <v>0</v>
      </c>
      <c s="354" t="str">
        <f t="shared" si="2"/>
        <v>NA</v>
      </c>
      <c s="370">
        <f>IF(Info!$O$1=1,AP19,AR19)</f>
        <v>0</v>
      </c>
      <c s="189">
        <f>IF(Info!$O$1=1,AQ19,AS19)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Comp._Summary_Cat_REF!I15</f>
        <v>0</v>
      </c>
      <c s="189">
        <f>Comp._Summary_Cat_REF!J15</f>
        <v>0</v>
      </c>
      <c s="189">
        <f>Comp._Summary_Cat_REF!Q15</f>
        <v>0</v>
      </c>
      <c s="189">
        <f>Comp._Summary_Cat_REF!R15</f>
        <v>0</v>
      </c>
      <c s="354" t="str">
        <f t="shared" si="3"/>
        <v>NA</v>
      </c>
    </row>
    <row r="20" spans="1:46" s="15" customFormat="1" ht="11.45" customHeight="1">
      <c r="A20" s="61">
        <f>Comp._Summary_Cat_REF!B16</f>
        <v>0</v>
      </c>
      <c s="72" t="s">
        <v>135</v>
      </c>
      <c s="42"/>
      <c s="42"/>
      <c s="42"/>
      <c s="182"/>
      <c s="370">
        <f>IF(Info!$O$1=1,L20,N20)</f>
        <v>0</v>
      </c>
      <c s="189">
        <f>IF(Info!$O$1=1,M20,O20)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Comp._Summary_Cat_REF!C16</f>
        <v>0</v>
      </c>
      <c s="189">
        <f>Comp._Summary_Cat_REF!D16</f>
        <v>0</v>
      </c>
      <c s="189">
        <f>Comp._Summary_Cat_REF!K16</f>
        <v>0</v>
      </c>
      <c s="189">
        <f>Comp._Summary_Cat_REF!L16</f>
        <v>0</v>
      </c>
      <c s="354" t="str">
        <f t="shared" si="0"/>
        <v>NA</v>
      </c>
      <c s="370">
        <f>IF(Info!$O$1=1,V20,X20)</f>
        <v>0</v>
      </c>
      <c s="189">
        <f>IF(Info!$O$1=1,W20,Y20)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Comp._Summary_Cat_REF!E16</f>
        <v>0</v>
      </c>
      <c s="189">
        <f>Comp._Summary_Cat_REF!F16</f>
        <v>0</v>
      </c>
      <c s="189">
        <f>Comp._Summary_Cat_REF!M16</f>
        <v>0</v>
      </c>
      <c s="189">
        <f>Comp._Summary_Cat_REF!N16</f>
        <v>0</v>
      </c>
      <c s="354" t="str">
        <f t="shared" si="1"/>
        <v>NA</v>
      </c>
      <c s="370">
        <f>IF(Info!$O$1=1,AF20,AH20)</f>
        <v>0</v>
      </c>
      <c s="189">
        <f>IF(Info!$O$1=1,AG20,AI20)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Comp._Summary_Cat_REF!G16</f>
        <v>0</v>
      </c>
      <c s="189">
        <f>Comp._Summary_Cat_REF!H16</f>
        <v>0</v>
      </c>
      <c s="189">
        <f>Comp._Summary_Cat_REF!O16</f>
        <v>0</v>
      </c>
      <c s="189">
        <f>Comp._Summary_Cat_REF!P16</f>
        <v>0</v>
      </c>
      <c s="354" t="str">
        <f t="shared" si="2"/>
        <v>NA</v>
      </c>
      <c s="370">
        <f>IF(Info!$O$1=1,AP20,AR20)</f>
        <v>0</v>
      </c>
      <c s="189">
        <f>IF(Info!$O$1=1,AQ20,AS20)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Comp._Summary_Cat_REF!I16</f>
        <v>0</v>
      </c>
      <c s="189">
        <f>Comp._Summary_Cat_REF!J16</f>
        <v>0</v>
      </c>
      <c s="189">
        <f>Comp._Summary_Cat_REF!Q16</f>
        <v>0</v>
      </c>
      <c s="189">
        <f>Comp._Summary_Cat_REF!R16</f>
        <v>0</v>
      </c>
      <c s="354" t="str">
        <f t="shared" si="3"/>
        <v>NA</v>
      </c>
    </row>
    <row r="21" spans="1:46" s="15" customFormat="1" ht="11.45" customHeight="1">
      <c r="A21" s="61">
        <f>Comp._Summary_Cat_REF!B17</f>
        <v>0</v>
      </c>
      <c s="72" t="s">
        <v>134</v>
      </c>
      <c s="42"/>
      <c s="42"/>
      <c s="42"/>
      <c s="182"/>
      <c s="370">
        <f>IF(Info!$O$1=1,L21,N21)</f>
        <v>0</v>
      </c>
      <c s="189">
        <f>IF(Info!$O$1=1,M21,O21)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Comp._Summary_Cat_REF!C17</f>
        <v>0</v>
      </c>
      <c s="189">
        <f>Comp._Summary_Cat_REF!D17</f>
        <v>0</v>
      </c>
      <c s="189">
        <f>Comp._Summary_Cat_REF!K17</f>
        <v>0</v>
      </c>
      <c s="189">
        <f>Comp._Summary_Cat_REF!L17</f>
        <v>0</v>
      </c>
      <c s="354" t="str">
        <f t="shared" si="0"/>
        <v>NA</v>
      </c>
      <c s="370">
        <f>IF(Info!$O$1=1,V21,X21)</f>
        <v>0</v>
      </c>
      <c s="189">
        <f>IF(Info!$O$1=1,W21,Y21)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Comp._Summary_Cat_REF!E17</f>
        <v>0</v>
      </c>
      <c s="189">
        <f>Comp._Summary_Cat_REF!F17</f>
        <v>0</v>
      </c>
      <c s="189">
        <f>Comp._Summary_Cat_REF!M17</f>
        <v>0</v>
      </c>
      <c s="189">
        <f>Comp._Summary_Cat_REF!N17</f>
        <v>0</v>
      </c>
      <c s="354" t="str">
        <f t="shared" si="1"/>
        <v>NA</v>
      </c>
      <c s="370">
        <f>IF(Info!$O$1=1,AF21,AH21)</f>
        <v>0</v>
      </c>
      <c s="189">
        <f>IF(Info!$O$1=1,AG21,AI21)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Comp._Summary_Cat_REF!G17</f>
        <v>0</v>
      </c>
      <c s="189">
        <f>Comp._Summary_Cat_REF!H17</f>
        <v>0</v>
      </c>
      <c s="189">
        <f>Comp._Summary_Cat_REF!O17</f>
        <v>0</v>
      </c>
      <c s="189">
        <f>Comp._Summary_Cat_REF!P17</f>
        <v>0</v>
      </c>
      <c s="354" t="str">
        <f t="shared" si="2"/>
        <v>NA</v>
      </c>
      <c s="370">
        <f>IF(Info!$O$1=1,AP21,AR21)</f>
        <v>0</v>
      </c>
      <c s="189">
        <f>IF(Info!$O$1=1,AQ21,AS21)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Comp._Summary_Cat_REF!I17</f>
        <v>0</v>
      </c>
      <c s="189">
        <f>Comp._Summary_Cat_REF!J17</f>
        <v>0</v>
      </c>
      <c s="189">
        <f>Comp._Summary_Cat_REF!Q17</f>
        <v>0</v>
      </c>
      <c s="189">
        <f>Comp._Summary_Cat_REF!R17</f>
        <v>0</v>
      </c>
      <c s="354" t="str">
        <f t="shared" si="3"/>
        <v>NA</v>
      </c>
    </row>
    <row r="22" spans="1:46" s="15" customFormat="1" ht="11.45" customHeight="1">
      <c r="A22" s="61">
        <f>Comp._Summary_Cat_REF!B18</f>
        <v>0</v>
      </c>
      <c s="72" t="s">
        <v>219</v>
      </c>
      <c s="42"/>
      <c s="42"/>
      <c s="42"/>
      <c s="182"/>
      <c s="370">
        <f>IF(Info!$O$1=1,L22,N22)</f>
        <v>0</v>
      </c>
      <c s="189">
        <f>IF(Info!$O$1=1,M22,O22)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Comp._Summary_Cat_REF!C18</f>
        <v>0</v>
      </c>
      <c s="189">
        <f>Comp._Summary_Cat_REF!D18</f>
        <v>0</v>
      </c>
      <c s="189">
        <f>Comp._Summary_Cat_REF!K18</f>
        <v>0</v>
      </c>
      <c s="189">
        <f>Comp._Summary_Cat_REF!L18</f>
        <v>0</v>
      </c>
      <c s="354" t="str">
        <f t="shared" si="0"/>
        <v>NA</v>
      </c>
      <c s="370">
        <f>IF(Info!$O$1=1,V22,X22)</f>
        <v>0</v>
      </c>
      <c s="189">
        <f>IF(Info!$O$1=1,W22,Y22)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Comp._Summary_Cat_REF!E18</f>
        <v>0</v>
      </c>
      <c s="189">
        <f>Comp._Summary_Cat_REF!F18</f>
        <v>0</v>
      </c>
      <c s="189">
        <f>Comp._Summary_Cat_REF!M18</f>
        <v>0</v>
      </c>
      <c s="189">
        <f>Comp._Summary_Cat_REF!N18</f>
        <v>0</v>
      </c>
      <c s="354" t="str">
        <f t="shared" si="1"/>
        <v>NA</v>
      </c>
      <c s="370">
        <f>IF(Info!$O$1=1,AF22,AH22)</f>
        <v>0</v>
      </c>
      <c s="189">
        <f>IF(Info!$O$1=1,AG22,AI22)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Comp._Summary_Cat_REF!G18</f>
        <v>0</v>
      </c>
      <c s="189">
        <f>Comp._Summary_Cat_REF!H18</f>
        <v>0</v>
      </c>
      <c s="189">
        <f>Comp._Summary_Cat_REF!O18</f>
        <v>0</v>
      </c>
      <c s="189">
        <f>Comp._Summary_Cat_REF!P18</f>
        <v>0</v>
      </c>
      <c s="354" t="str">
        <f t="shared" si="2"/>
        <v>NA</v>
      </c>
      <c s="370">
        <f>IF(Info!$O$1=1,AP22,AR22)</f>
        <v>0</v>
      </c>
      <c s="189">
        <f>IF(Info!$O$1=1,AQ22,AS22)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Comp._Summary_Cat_REF!I18</f>
        <v>0</v>
      </c>
      <c s="189">
        <f>Comp._Summary_Cat_REF!J18</f>
        <v>0</v>
      </c>
      <c s="189">
        <f>Comp._Summary_Cat_REF!Q18</f>
        <v>0</v>
      </c>
      <c s="189">
        <f>Comp._Summary_Cat_REF!R18</f>
        <v>0</v>
      </c>
      <c s="354" t="str">
        <f t="shared" si="3"/>
        <v>NA</v>
      </c>
    </row>
    <row r="23" spans="1:46" s="15" customFormat="1" ht="11.45" customHeight="1">
      <c r="A23" s="61">
        <f>Comp._Summary_Cat_REF!B19</f>
        <v>0</v>
      </c>
      <c s="72" t="s">
        <v>154</v>
      </c>
      <c s="42"/>
      <c s="42"/>
      <c s="42"/>
      <c s="182"/>
      <c s="370">
        <f>IF(Info!$O$1=1,L23,N23)</f>
        <v>0</v>
      </c>
      <c s="189">
        <f>IF(Info!$O$1=1,M23,O23)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Comp._Summary_Cat_REF!C19</f>
        <v>0</v>
      </c>
      <c s="189">
        <f>Comp._Summary_Cat_REF!D19</f>
        <v>0</v>
      </c>
      <c s="189">
        <f>Comp._Summary_Cat_REF!K19</f>
        <v>0</v>
      </c>
      <c s="189">
        <f>Comp._Summary_Cat_REF!L19</f>
        <v>0</v>
      </c>
      <c s="354" t="str">
        <f t="shared" si="0"/>
        <v>NA</v>
      </c>
      <c s="370">
        <f>IF(Info!$O$1=1,V23,X23)</f>
        <v>0</v>
      </c>
      <c s="189">
        <f>IF(Info!$O$1=1,W23,Y23)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Comp._Summary_Cat_REF!E19</f>
        <v>0</v>
      </c>
      <c s="189">
        <f>Comp._Summary_Cat_REF!F19</f>
        <v>0</v>
      </c>
      <c s="189">
        <f>Comp._Summary_Cat_REF!M19</f>
        <v>0</v>
      </c>
      <c s="189">
        <f>Comp._Summary_Cat_REF!N19</f>
        <v>0</v>
      </c>
      <c s="354" t="str">
        <f t="shared" si="1"/>
        <v>NA</v>
      </c>
      <c s="370">
        <f>IF(Info!$O$1=1,AF23,AH23)</f>
        <v>0</v>
      </c>
      <c s="189">
        <f>IF(Info!$O$1=1,AG23,AI23)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Comp._Summary_Cat_REF!G19</f>
        <v>0</v>
      </c>
      <c s="189">
        <f>Comp._Summary_Cat_REF!H19</f>
        <v>0</v>
      </c>
      <c s="189">
        <f>Comp._Summary_Cat_REF!O19</f>
        <v>0</v>
      </c>
      <c s="189">
        <f>Comp._Summary_Cat_REF!P19</f>
        <v>0</v>
      </c>
      <c s="354" t="str">
        <f t="shared" si="2"/>
        <v>NA</v>
      </c>
      <c s="370">
        <f>IF(Info!$O$1=1,AP23,AR23)</f>
        <v>0</v>
      </c>
      <c s="189">
        <f>IF(Info!$O$1=1,AQ23,AS23)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Comp._Summary_Cat_REF!I19</f>
        <v>0</v>
      </c>
      <c s="189">
        <f>Comp._Summary_Cat_REF!J19</f>
        <v>0</v>
      </c>
      <c s="189">
        <f>Comp._Summary_Cat_REF!Q19</f>
        <v>0</v>
      </c>
      <c s="189">
        <f>Comp._Summary_Cat_REF!R19</f>
        <v>0</v>
      </c>
      <c s="354" t="str">
        <f t="shared" si="3"/>
        <v>NA</v>
      </c>
    </row>
    <row r="24" spans="1:46" s="15" customFormat="1" ht="11.45" customHeight="1">
      <c r="A24" s="61">
        <f>Comp._Summary_Cat_REF!B20</f>
        <v>0</v>
      </c>
      <c s="72" t="s">
        <v>220</v>
      </c>
      <c s="42"/>
      <c s="42"/>
      <c s="42"/>
      <c s="182"/>
      <c s="370">
        <f>IF(Info!$O$1=1,L24,N24)</f>
        <v>0</v>
      </c>
      <c s="189">
        <f>IF(Info!$O$1=1,M24,O24)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Comp._Summary_Cat_REF!C20</f>
        <v>0</v>
      </c>
      <c s="189">
        <f>Comp._Summary_Cat_REF!D20</f>
        <v>0</v>
      </c>
      <c s="189">
        <f>Comp._Summary_Cat_REF!K20</f>
        <v>0</v>
      </c>
      <c s="189">
        <f>Comp._Summary_Cat_REF!L20</f>
        <v>0</v>
      </c>
      <c s="354" t="str">
        <f t="shared" si="0"/>
        <v>NA</v>
      </c>
      <c s="370">
        <f>IF(Info!$O$1=1,V24,X24)</f>
        <v>0</v>
      </c>
      <c s="189">
        <f>IF(Info!$O$1=1,W24,Y24)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Comp._Summary_Cat_REF!E20</f>
        <v>0</v>
      </c>
      <c s="189">
        <f>Comp._Summary_Cat_REF!F20</f>
        <v>0</v>
      </c>
      <c s="189">
        <f>Comp._Summary_Cat_REF!M20</f>
        <v>0</v>
      </c>
      <c s="189">
        <f>Comp._Summary_Cat_REF!N20</f>
        <v>0</v>
      </c>
      <c s="354" t="str">
        <f t="shared" si="1"/>
        <v>NA</v>
      </c>
      <c s="370">
        <f>IF(Info!$O$1=1,AF24,AH24)</f>
        <v>0</v>
      </c>
      <c s="189">
        <f>IF(Info!$O$1=1,AG24,AI24)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Comp._Summary_Cat_REF!G20</f>
        <v>0</v>
      </c>
      <c s="189">
        <f>Comp._Summary_Cat_REF!H20</f>
        <v>0</v>
      </c>
      <c s="189">
        <f>Comp._Summary_Cat_REF!O20</f>
        <v>0</v>
      </c>
      <c s="189">
        <f>Comp._Summary_Cat_REF!P20</f>
        <v>0</v>
      </c>
      <c s="354" t="str">
        <f t="shared" si="2"/>
        <v>NA</v>
      </c>
      <c s="370">
        <f>IF(Info!$O$1=1,AP24,AR24)</f>
        <v>0</v>
      </c>
      <c s="189">
        <f>IF(Info!$O$1=1,AQ24,AS24)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Comp._Summary_Cat_REF!I20</f>
        <v>0</v>
      </c>
      <c s="189">
        <f>Comp._Summary_Cat_REF!J20</f>
        <v>0</v>
      </c>
      <c s="189">
        <f>Comp._Summary_Cat_REF!Q20</f>
        <v>0</v>
      </c>
      <c s="189">
        <f>Comp._Summary_Cat_REF!R20</f>
        <v>0</v>
      </c>
      <c s="354" t="str">
        <f t="shared" si="3"/>
        <v>NA</v>
      </c>
    </row>
    <row r="25" spans="1:46" s="15" customFormat="1" ht="11.45" customHeight="1">
      <c r="A25" s="61">
        <f>Comp._Summary_Cat_REF!B21</f>
        <v>0</v>
      </c>
      <c s="72" t="s">
        <v>221</v>
      </c>
      <c s="42"/>
      <c s="42"/>
      <c s="42"/>
      <c s="182"/>
      <c s="370">
        <f>IF(Info!$O$1=1,L25,N25)</f>
        <v>0</v>
      </c>
      <c s="189">
        <f>IF(Info!$O$1=1,M25,O25)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Comp._Summary_Cat_REF!C21</f>
        <v>0</v>
      </c>
      <c s="189">
        <f>Comp._Summary_Cat_REF!D21</f>
        <v>0</v>
      </c>
      <c s="189">
        <f>Comp._Summary_Cat_REF!K21</f>
        <v>0</v>
      </c>
      <c s="189">
        <f>Comp._Summary_Cat_REF!L21</f>
        <v>0</v>
      </c>
      <c s="354" t="str">
        <f t="shared" si="0"/>
        <v>NA</v>
      </c>
      <c s="370">
        <f>IF(Info!$O$1=1,V25,X25)</f>
        <v>0</v>
      </c>
      <c s="189">
        <f>IF(Info!$O$1=1,W25,Y25)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Comp._Summary_Cat_REF!E21</f>
        <v>0</v>
      </c>
      <c s="189">
        <f>Comp._Summary_Cat_REF!F21</f>
        <v>0</v>
      </c>
      <c s="189">
        <f>Comp._Summary_Cat_REF!M21</f>
        <v>0</v>
      </c>
      <c s="189">
        <f>Comp._Summary_Cat_REF!N21</f>
        <v>0</v>
      </c>
      <c s="354" t="str">
        <f t="shared" si="1"/>
        <v>NA</v>
      </c>
      <c s="370">
        <f>IF(Info!$O$1=1,AF25,AH25)</f>
        <v>0</v>
      </c>
      <c s="189">
        <f>IF(Info!$O$1=1,AG25,AI25)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Comp._Summary_Cat_REF!G21</f>
        <v>0</v>
      </c>
      <c s="189">
        <f>Comp._Summary_Cat_REF!H21</f>
        <v>0</v>
      </c>
      <c s="189">
        <f>Comp._Summary_Cat_REF!O21</f>
        <v>0</v>
      </c>
      <c s="189">
        <f>Comp._Summary_Cat_REF!P21</f>
        <v>0</v>
      </c>
      <c s="354" t="str">
        <f t="shared" si="2"/>
        <v>NA</v>
      </c>
      <c s="370">
        <f>IF(Info!$O$1=1,AP25,AR25)</f>
        <v>0</v>
      </c>
      <c s="189">
        <f>IF(Info!$O$1=1,AQ25,AS25)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Comp._Summary_Cat_REF!I21</f>
        <v>0</v>
      </c>
      <c s="189">
        <f>Comp._Summary_Cat_REF!J21</f>
        <v>0</v>
      </c>
      <c s="189">
        <f>Comp._Summary_Cat_REF!Q21</f>
        <v>0</v>
      </c>
      <c s="189">
        <f>Comp._Summary_Cat_REF!R21</f>
        <v>0</v>
      </c>
      <c s="354" t="str">
        <f t="shared" si="3"/>
        <v>NA</v>
      </c>
    </row>
    <row r="26" spans="1:46" s="15" customFormat="1" ht="11.45" customHeight="1">
      <c r="A26" s="61">
        <f>Comp._Summary_Cat_REF!B22</f>
        <v>0</v>
      </c>
      <c s="72" t="s">
        <v>6</v>
      </c>
      <c s="42"/>
      <c s="42"/>
      <c s="42"/>
      <c s="182"/>
      <c s="370">
        <f>IF(Info!$O$1=1,L26,N26)</f>
        <v>0</v>
      </c>
      <c s="189">
        <f>IF(Info!$O$1=1,M26,O26)</f>
        <v>0</v>
      </c>
      <c s="353" t="str">
        <f t="shared" si="4"/>
        <v>NA</v>
      </c>
      <c s="289" t="e">
        <f t="shared" si="5"/>
        <v>#DIV/0!</v>
      </c>
      <c s="335" t="e">
        <f t="shared" si="6"/>
        <v>#DIV/0!</v>
      </c>
      <c s="189">
        <f>Comp._Summary_Cat_REF!C22</f>
        <v>0</v>
      </c>
      <c s="189">
        <f>Comp._Summary_Cat_REF!D22</f>
        <v>0</v>
      </c>
      <c s="189">
        <f>Comp._Summary_Cat_REF!K22</f>
        <v>0</v>
      </c>
      <c s="189">
        <f>Comp._Summary_Cat_REF!L22</f>
        <v>0</v>
      </c>
      <c s="354" t="str">
        <f t="shared" si="0"/>
        <v>NA</v>
      </c>
      <c s="370">
        <f>IF(Info!$O$1=1,V26,X26)</f>
        <v>0</v>
      </c>
      <c s="189">
        <f>IF(Info!$O$1=1,W26,Y26)</f>
        <v>0</v>
      </c>
      <c s="353" t="str">
        <f t="shared" si="7"/>
        <v>NA</v>
      </c>
      <c s="289" t="e">
        <f t="shared" si="8"/>
        <v>#DIV/0!</v>
      </c>
      <c s="335" t="e">
        <f t="shared" si="9"/>
        <v>#DIV/0!</v>
      </c>
      <c s="189">
        <f>Comp._Summary_Cat_REF!E22</f>
        <v>0</v>
      </c>
      <c s="189">
        <f>Comp._Summary_Cat_REF!F22</f>
        <v>0</v>
      </c>
      <c s="189">
        <f>Comp._Summary_Cat_REF!M22</f>
        <v>0</v>
      </c>
      <c s="189">
        <f>Comp._Summary_Cat_REF!N22</f>
        <v>0</v>
      </c>
      <c s="354" t="str">
        <f t="shared" si="1"/>
        <v>NA</v>
      </c>
      <c s="370">
        <f>IF(Info!$O$1=1,AF26,AH26)</f>
        <v>0</v>
      </c>
      <c s="189">
        <f>IF(Info!$O$1=1,AG26,AI26)</f>
        <v>0</v>
      </c>
      <c s="353" t="str">
        <f t="shared" si="10"/>
        <v>NA</v>
      </c>
      <c s="289" t="e">
        <f t="shared" si="11"/>
        <v>#DIV/0!</v>
      </c>
      <c s="335" t="e">
        <f t="shared" si="12"/>
        <v>#DIV/0!</v>
      </c>
      <c s="189">
        <f>Comp._Summary_Cat_REF!G22</f>
        <v>0</v>
      </c>
      <c s="189">
        <f>Comp._Summary_Cat_REF!H22</f>
        <v>0</v>
      </c>
      <c s="189">
        <f>Comp._Summary_Cat_REF!O22</f>
        <v>0</v>
      </c>
      <c s="189">
        <f>Comp._Summary_Cat_REF!P22</f>
        <v>0</v>
      </c>
      <c s="354" t="str">
        <f t="shared" si="2"/>
        <v>NA</v>
      </c>
      <c s="370">
        <f>IF(Info!$O$1=1,AP26,AR26)</f>
        <v>0</v>
      </c>
      <c s="189">
        <f>IF(Info!$O$1=1,AQ26,AS26)</f>
        <v>0</v>
      </c>
      <c s="353" t="str">
        <f t="shared" si="13"/>
        <v>NA</v>
      </c>
      <c s="289" t="e">
        <f t="shared" si="14"/>
        <v>#DIV/0!</v>
      </c>
      <c s="335" t="e">
        <f t="shared" si="15"/>
        <v>#DIV/0!</v>
      </c>
      <c s="189">
        <f>Comp._Summary_Cat_REF!I22</f>
        <v>0</v>
      </c>
      <c s="189">
        <f>Comp._Summary_Cat_REF!J22</f>
        <v>0</v>
      </c>
      <c s="189">
        <f>Comp._Summary_Cat_REF!Q22</f>
        <v>0</v>
      </c>
      <c s="189">
        <f>Comp._Summary_Cat_REF!R22</f>
        <v>0</v>
      </c>
      <c s="354" t="str">
        <f t="shared" si="3"/>
        <v>NA</v>
      </c>
    </row>
    <row r="27" spans="1:46" s="15" customFormat="1" ht="11.45" customHeight="1">
      <c r="A27" s="61" t="str">
        <f>Comp._Summary_Cat_REF!B23</f>
        <v>All Others - FORMULA</v>
      </c>
      <c s="73" t="s">
        <v>19</v>
      </c>
      <c s="62"/>
      <c s="62"/>
      <c s="62"/>
      <c s="183"/>
      <c s="371">
        <f>IF(Info!$O$1=1,L27,N27)</f>
        <v>0</v>
      </c>
      <c s="190">
        <f>IF(Info!$O$1=1,M27,O27)</f>
        <v>0</v>
      </c>
      <c s="355" t="str">
        <f t="shared" si="4"/>
        <v>NA</v>
      </c>
      <c s="303" t="e">
        <f t="shared" si="5"/>
        <v>#DIV/0!</v>
      </c>
      <c s="356" t="e">
        <f t="shared" si="6"/>
        <v>#DIV/0!</v>
      </c>
      <c s="190">
        <f>Comp._Summary_Cat_REF!C23</f>
        <v>0</v>
      </c>
      <c s="190">
        <f>Comp._Summary_Cat_REF!D23</f>
        <v>0</v>
      </c>
      <c s="190">
        <f>Comp._Summary_Cat_REF!K23</f>
        <v>0</v>
      </c>
      <c s="190">
        <f>Comp._Summary_Cat_REF!L23</f>
        <v>0</v>
      </c>
      <c s="357" t="str">
        <f t="shared" si="0"/>
        <v>NA</v>
      </c>
      <c s="371">
        <f>IF(Info!$O$1=1,V27,X27)</f>
        <v>0</v>
      </c>
      <c s="190">
        <f>IF(Info!$O$1=1,W27,Y27)</f>
        <v>0</v>
      </c>
      <c s="355" t="str">
        <f t="shared" si="7"/>
        <v>NA</v>
      </c>
      <c s="303" t="e">
        <f t="shared" si="8"/>
        <v>#DIV/0!</v>
      </c>
      <c s="356" t="e">
        <f t="shared" si="9"/>
        <v>#DIV/0!</v>
      </c>
      <c s="190">
        <f>Comp._Summary_Cat_REF!E23</f>
        <v>0</v>
      </c>
      <c s="190">
        <f>Comp._Summary_Cat_REF!F23</f>
        <v>0</v>
      </c>
      <c s="190">
        <f>Comp._Summary_Cat_REF!M23</f>
        <v>0</v>
      </c>
      <c s="190">
        <f>Comp._Summary_Cat_REF!N23</f>
        <v>0</v>
      </c>
      <c s="357" t="str">
        <f t="shared" si="1"/>
        <v>NA</v>
      </c>
      <c s="371">
        <f>IF(Info!$O$1=1,AF27,AH27)</f>
        <v>0</v>
      </c>
      <c s="190">
        <f>IF(Info!$O$1=1,AG27,AI27)</f>
        <v>0</v>
      </c>
      <c s="355" t="str">
        <f t="shared" si="10"/>
        <v>NA</v>
      </c>
      <c s="303" t="e">
        <f t="shared" si="11"/>
        <v>#DIV/0!</v>
      </c>
      <c s="356" t="e">
        <f t="shared" si="12"/>
        <v>#DIV/0!</v>
      </c>
      <c s="190">
        <f>Comp._Summary_Cat_REF!G23</f>
        <v>0</v>
      </c>
      <c s="190">
        <f>Comp._Summary_Cat_REF!H23</f>
        <v>0</v>
      </c>
      <c s="190">
        <f>Comp._Summary_Cat_REF!O23</f>
        <v>0</v>
      </c>
      <c s="190">
        <f>Comp._Summary_Cat_REF!P23</f>
        <v>0</v>
      </c>
      <c s="357" t="str">
        <f t="shared" si="2"/>
        <v>NA</v>
      </c>
      <c s="371">
        <f>IF(Info!$O$1=1,AP27,AR27)</f>
        <v>0</v>
      </c>
      <c s="190">
        <f>IF(Info!$O$1=1,AQ27,AS27)</f>
        <v>0</v>
      </c>
      <c s="355" t="str">
        <f t="shared" si="13"/>
        <v>NA</v>
      </c>
      <c s="303" t="e">
        <f t="shared" si="14"/>
        <v>#DIV/0!</v>
      </c>
      <c s="356" t="e">
        <f t="shared" si="15"/>
        <v>#DIV/0!</v>
      </c>
      <c s="190">
        <f>Comp._Summary_Cat_REF!I23</f>
        <v>0</v>
      </c>
      <c s="190">
        <f>Comp._Summary_Cat_REF!J23</f>
        <v>0</v>
      </c>
      <c s="190">
        <f>Comp._Summary_Cat_REF!Q23</f>
        <v>0</v>
      </c>
      <c s="190">
        <f>Comp._Summary_Cat_REF!R23</f>
        <v>0</v>
      </c>
      <c s="357" t="str">
        <f t="shared" si="3"/>
        <v>NA</v>
      </c>
    </row>
    <row r="28" spans="1:46" s="22" customFormat="1" ht="11.45" customHeight="1">
      <c r="A28" s="61">
        <f>Comp._Summary_Cat_REF!B24</f>
        <v>0</v>
      </c>
      <c s="186" t="s">
        <v>117</v>
      </c>
      <c s="187" t="s">
        <v>38</v>
      </c>
      <c s="187" t="s">
        <v>38</v>
      </c>
      <c s="188"/>
      <c s="185"/>
      <c s="362">
        <f>IF(Info!$O$1=1,L28,N28)</f>
        <v>0</v>
      </c>
      <c s="192">
        <f>IF(Info!$O$1=1,M28,O28)</f>
        <v>0</v>
      </c>
      <c s="363" t="str">
        <f t="shared" si="4"/>
        <v>NA</v>
      </c>
      <c s="342" t="e">
        <f>(G28/G$28)*100</f>
        <v>#DIV/0!</v>
      </c>
      <c s="342" t="e">
        <f>J28-(H28/H$28*100)</f>
        <v>#DIV/0!</v>
      </c>
      <c s="192">
        <f>Comp._Summary_Cat_REF!C24</f>
        <v>0</v>
      </c>
      <c s="192">
        <f>Comp._Summary_Cat_REF!D24</f>
        <v>0</v>
      </c>
      <c s="192">
        <f>Comp._Summary_Cat_REF!K24</f>
        <v>0</v>
      </c>
      <c s="192">
        <f>Comp._Summary_Cat_REF!L24</f>
        <v>0</v>
      </c>
      <c s="364" t="str">
        <f t="shared" si="0"/>
        <v>NA</v>
      </c>
      <c s="362">
        <f>IF(Info!$O$1=1,V28,X28)</f>
        <v>0</v>
      </c>
      <c s="192">
        <f>IF(Info!$O$1=1,W28,Y28)</f>
        <v>0</v>
      </c>
      <c s="363" t="str">
        <f t="shared" si="7"/>
        <v>NA</v>
      </c>
      <c s="342" t="e">
        <f>(Q28/Q$28)*100</f>
        <v>#DIV/0!</v>
      </c>
      <c s="342" t="e">
        <f>T28-(R28/R$28*100)</f>
        <v>#DIV/0!</v>
      </c>
      <c s="192">
        <f>Comp._Summary_Cat_REF!E24</f>
        <v>0</v>
      </c>
      <c s="192">
        <f>Comp._Summary_Cat_REF!F24</f>
        <v>0</v>
      </c>
      <c s="192">
        <f>Comp._Summary_Cat_REF!M24</f>
        <v>0</v>
      </c>
      <c s="192">
        <f>Comp._Summary_Cat_REF!N24</f>
        <v>0</v>
      </c>
      <c s="364" t="str">
        <f t="shared" si="1"/>
        <v>NA</v>
      </c>
      <c s="362">
        <f>IF(Info!$O$1=1,AF28,AH28)</f>
        <v>0</v>
      </c>
      <c s="192">
        <f>IF(Info!$O$1=1,AG28,AI28)</f>
        <v>0</v>
      </c>
      <c s="363" t="str">
        <f t="shared" si="10"/>
        <v>NA</v>
      </c>
      <c s="342" t="e">
        <f>(AA28/AA$28)*100</f>
        <v>#DIV/0!</v>
      </c>
      <c s="342" t="e">
        <f>AD28-(AB28/AB$28*100)</f>
        <v>#DIV/0!</v>
      </c>
      <c s="192">
        <f>Comp._Summary_Cat_REF!G24</f>
        <v>0</v>
      </c>
      <c s="192">
        <f>Comp._Summary_Cat_REF!H24</f>
        <v>0</v>
      </c>
      <c s="192">
        <f>Comp._Summary_Cat_REF!O24</f>
        <v>0</v>
      </c>
      <c s="192">
        <f>Comp._Summary_Cat_REF!P24</f>
        <v>0</v>
      </c>
      <c s="364" t="str">
        <f t="shared" si="2"/>
        <v>NA</v>
      </c>
      <c s="362">
        <f>IF(Info!$O$1=1,AP28,AR28)</f>
        <v>0</v>
      </c>
      <c s="192">
        <f>IF(Info!$O$1=1,AQ28,AS28)</f>
        <v>0</v>
      </c>
      <c s="363" t="str">
        <f t="shared" si="13"/>
        <v>NA</v>
      </c>
      <c s="342" t="e">
        <f>(AK28/AK$28)*100</f>
        <v>#DIV/0!</v>
      </c>
      <c s="342" t="e">
        <f>AN28-(AL28/AL$28*100)</f>
        <v>#DIV/0!</v>
      </c>
      <c s="192">
        <f>Comp._Summary_Cat_REF!I24</f>
        <v>0</v>
      </c>
      <c s="192">
        <f>Comp._Summary_Cat_REF!J24</f>
        <v>0</v>
      </c>
      <c s="192">
        <f>Comp._Summary_Cat_REF!Q24</f>
        <v>0</v>
      </c>
      <c s="192">
        <f>Comp._Summary_Cat_REF!R24</f>
        <v>0</v>
      </c>
      <c s="364" t="str">
        <f t="shared" si="3"/>
        <v>NA</v>
      </c>
    </row>
    <row r="29" spans="1:46" s="15" customFormat="1" ht="11.45" customHeight="1">
      <c r="A29" s="61">
        <f>Comp._Summary_Cat_REF!B25</f>
        <v>0</v>
      </c>
      <c s="258" t="s">
        <v>202</v>
      </c>
      <c s="41"/>
      <c s="41"/>
      <c s="41"/>
      <c s="181"/>
      <c s="365">
        <f>IF(Info!$O$1=1,L29,N29)</f>
        <v>0</v>
      </c>
      <c s="194">
        <f>IF(Info!$O$1=1,M29,O29)</f>
        <v>0</v>
      </c>
      <c s="366" t="str">
        <f t="shared" si="4"/>
        <v>NA</v>
      </c>
      <c s="330" t="e">
        <f t="shared" ref="J29:J38" si="16">(G29/G$28)*100</f>
        <v>#DIV/0!</v>
      </c>
      <c s="335" t="e">
        <f t="shared" ref="K29:K38" si="17">J29-(H29/H$28*100)</f>
        <v>#DIV/0!</v>
      </c>
      <c s="194">
        <f>Comp._Summary_Cat_REF!C25</f>
        <v>0</v>
      </c>
      <c s="194">
        <f>Comp._Summary_Cat_REF!D25</f>
        <v>0</v>
      </c>
      <c s="194">
        <f>Comp._Summary_Cat_REF!K25</f>
        <v>0</v>
      </c>
      <c s="194">
        <f>Comp._Summary_Cat_REF!L25</f>
        <v>0</v>
      </c>
      <c s="367" t="str">
        <f t="shared" si="0"/>
        <v>NA</v>
      </c>
      <c s="365">
        <f>IF(Info!$O$1=1,V29,X29)</f>
        <v>0</v>
      </c>
      <c s="194">
        <f>IF(Info!$O$1=1,W29,Y29)</f>
        <v>0</v>
      </c>
      <c s="366" t="str">
        <f t="shared" si="7"/>
        <v>NA</v>
      </c>
      <c s="330" t="e">
        <f t="shared" ref="T29:T38" si="18">(Q29/Q$28)*100</f>
        <v>#DIV/0!</v>
      </c>
      <c s="335" t="e">
        <f t="shared" ref="U29:U38" si="19">T29-(R29/R$28*100)</f>
        <v>#DIV/0!</v>
      </c>
      <c s="194">
        <f>Comp._Summary_Cat_REF!E25</f>
        <v>0</v>
      </c>
      <c s="194">
        <f>Comp._Summary_Cat_REF!F25</f>
        <v>0</v>
      </c>
      <c s="194">
        <f>Comp._Summary_Cat_REF!M25</f>
        <v>0</v>
      </c>
      <c s="194">
        <f>Comp._Summary_Cat_REF!N25</f>
        <v>0</v>
      </c>
      <c s="367" t="str">
        <f t="shared" si="1"/>
        <v>NA</v>
      </c>
      <c s="365">
        <f>IF(Info!$O$1=1,AF29,AH29)</f>
        <v>0</v>
      </c>
      <c s="194">
        <f>IF(Info!$O$1=1,AG29,AI29)</f>
        <v>0</v>
      </c>
      <c s="366" t="str">
        <f t="shared" si="10"/>
        <v>NA</v>
      </c>
      <c s="330" t="e">
        <f t="shared" ref="AD29:AD38" si="20">(AA29/AA$28)*100</f>
        <v>#DIV/0!</v>
      </c>
      <c s="335" t="e">
        <f t="shared" ref="AE29:AE38" si="21">AD29-(AB29/AB$28*100)</f>
        <v>#DIV/0!</v>
      </c>
      <c s="194">
        <f>Comp._Summary_Cat_REF!G25</f>
        <v>0</v>
      </c>
      <c s="194">
        <f>Comp._Summary_Cat_REF!H25</f>
        <v>0</v>
      </c>
      <c s="194">
        <f>Comp._Summary_Cat_REF!O25</f>
        <v>0</v>
      </c>
      <c s="194">
        <f>Comp._Summary_Cat_REF!P25</f>
        <v>0</v>
      </c>
      <c s="367" t="str">
        <f t="shared" si="2"/>
        <v>NA</v>
      </c>
      <c s="365">
        <f>IF(Info!$O$1=1,AP29,AR29)</f>
        <v>0</v>
      </c>
      <c s="194">
        <f>IF(Info!$O$1=1,AQ29,AS29)</f>
        <v>0</v>
      </c>
      <c s="366" t="str">
        <f t="shared" si="13"/>
        <v>NA</v>
      </c>
      <c s="330" t="e">
        <f t="shared" ref="AN29:AN38" si="22">(AK29/AK$28)*100</f>
        <v>#DIV/0!</v>
      </c>
      <c s="335" t="e">
        <f t="shared" ref="AO29:AO38" si="23">AN29-(AL29/AL$28*100)</f>
        <v>#DIV/0!</v>
      </c>
      <c s="194">
        <f>Comp._Summary_Cat_REF!I25</f>
        <v>0</v>
      </c>
      <c s="194">
        <f>Comp._Summary_Cat_REF!J25</f>
        <v>0</v>
      </c>
      <c s="194">
        <f>Comp._Summary_Cat_REF!Q25</f>
        <v>0</v>
      </c>
      <c s="194">
        <f>Comp._Summary_Cat_REF!R25</f>
        <v>0</v>
      </c>
      <c s="367" t="str">
        <f t="shared" si="3"/>
        <v>NA</v>
      </c>
    </row>
    <row r="30" spans="1:46" s="15" customFormat="1" ht="11.45" customHeight="1">
      <c r="A30" s="61">
        <f>Comp._Summary_Cat_REF!B26</f>
        <v>0</v>
      </c>
      <c s="258" t="s">
        <v>190</v>
      </c>
      <c s="41"/>
      <c s="41"/>
      <c s="41"/>
      <c s="181"/>
      <c s="365">
        <f>IF(Info!$O$1=1,L30,N30)</f>
        <v>0</v>
      </c>
      <c s="194">
        <f>IF(Info!$O$1=1,M30,O30)</f>
        <v>0</v>
      </c>
      <c s="366" t="str">
        <f t="shared" si="4"/>
        <v>NA</v>
      </c>
      <c s="330" t="e">
        <f t="shared" si="16"/>
        <v>#DIV/0!</v>
      </c>
      <c s="335" t="e">
        <f t="shared" si="17"/>
        <v>#DIV/0!</v>
      </c>
      <c s="194">
        <f>Comp._Summary_Cat_REF!C26</f>
        <v>0</v>
      </c>
      <c s="194">
        <f>Comp._Summary_Cat_REF!D26</f>
        <v>0</v>
      </c>
      <c s="194">
        <f>Comp._Summary_Cat_REF!K26</f>
        <v>0</v>
      </c>
      <c s="194">
        <f>Comp._Summary_Cat_REF!L26</f>
        <v>0</v>
      </c>
      <c s="367" t="str">
        <f t="shared" si="0"/>
        <v>NA</v>
      </c>
      <c s="365">
        <f>IF(Info!$O$1=1,V30,X30)</f>
        <v>0</v>
      </c>
      <c s="194">
        <f>IF(Info!$O$1=1,W30,Y30)</f>
        <v>0</v>
      </c>
      <c s="366" t="str">
        <f t="shared" si="7"/>
        <v>NA</v>
      </c>
      <c s="330" t="e">
        <f t="shared" si="18"/>
        <v>#DIV/0!</v>
      </c>
      <c s="335" t="e">
        <f t="shared" si="19"/>
        <v>#DIV/0!</v>
      </c>
      <c s="194">
        <f>Comp._Summary_Cat_REF!E26</f>
        <v>0</v>
      </c>
      <c s="194">
        <f>Comp._Summary_Cat_REF!F26</f>
        <v>0</v>
      </c>
      <c s="194">
        <f>Comp._Summary_Cat_REF!M26</f>
        <v>0</v>
      </c>
      <c s="194">
        <f>Comp._Summary_Cat_REF!N26</f>
        <v>0</v>
      </c>
      <c s="367" t="str">
        <f t="shared" si="1"/>
        <v>NA</v>
      </c>
      <c s="365">
        <f>IF(Info!$O$1=1,AF30,AH30)</f>
        <v>0</v>
      </c>
      <c s="194">
        <f>IF(Info!$O$1=1,AG30,AI30)</f>
        <v>0</v>
      </c>
      <c s="366" t="str">
        <f t="shared" si="10"/>
        <v>NA</v>
      </c>
      <c s="330" t="e">
        <f t="shared" si="20"/>
        <v>#DIV/0!</v>
      </c>
      <c s="335" t="e">
        <f t="shared" si="21"/>
        <v>#DIV/0!</v>
      </c>
      <c s="194">
        <f>Comp._Summary_Cat_REF!G26</f>
        <v>0</v>
      </c>
      <c s="194">
        <f>Comp._Summary_Cat_REF!H26</f>
        <v>0</v>
      </c>
      <c s="194">
        <f>Comp._Summary_Cat_REF!O26</f>
        <v>0</v>
      </c>
      <c s="194">
        <f>Comp._Summary_Cat_REF!P26</f>
        <v>0</v>
      </c>
      <c s="367" t="str">
        <f t="shared" si="2"/>
        <v>NA</v>
      </c>
      <c s="365">
        <f>IF(Info!$O$1=1,AP30,AR30)</f>
        <v>0</v>
      </c>
      <c s="194">
        <f>IF(Info!$O$1=1,AQ30,AS30)</f>
        <v>0</v>
      </c>
      <c s="366" t="str">
        <f t="shared" si="13"/>
        <v>NA</v>
      </c>
      <c s="330" t="e">
        <f t="shared" si="22"/>
        <v>#DIV/0!</v>
      </c>
      <c s="335" t="e">
        <f t="shared" si="23"/>
        <v>#DIV/0!</v>
      </c>
      <c s="194">
        <f>Comp._Summary_Cat_REF!I26</f>
        <v>0</v>
      </c>
      <c s="194">
        <f>Comp._Summary_Cat_REF!J26</f>
        <v>0</v>
      </c>
      <c s="194">
        <f>Comp._Summary_Cat_REF!Q26</f>
        <v>0</v>
      </c>
      <c s="194">
        <f>Comp._Summary_Cat_REF!R26</f>
        <v>0</v>
      </c>
      <c s="367" t="str">
        <f t="shared" si="3"/>
        <v>NA</v>
      </c>
    </row>
    <row r="31" spans="1:46" s="15" customFormat="1" ht="11.45" customHeight="1">
      <c r="A31" s="61">
        <f>Comp._Summary_Cat_REF!B27</f>
        <v>0</v>
      </c>
      <c s="259" t="s">
        <v>230</v>
      </c>
      <c s="209"/>
      <c s="209"/>
      <c s="209"/>
      <c s="210"/>
      <c s="368">
        <f>IF(Info!$O$1=1,L31,N31)</f>
        <v>0</v>
      </c>
      <c s="211">
        <f>IF(Info!$O$1=1,M31,O31)</f>
        <v>0</v>
      </c>
      <c s="369" t="str">
        <f t="shared" si="4"/>
        <v>NA</v>
      </c>
      <c s="333" t="e">
        <f t="shared" si="16"/>
        <v>#DIV/0!</v>
      </c>
      <c s="335" t="e">
        <f t="shared" si="17"/>
        <v>#DIV/0!</v>
      </c>
      <c s="194">
        <f>Comp._Summary_Cat_REF!C27</f>
        <v>0</v>
      </c>
      <c s="194">
        <f>Comp._Summary_Cat_REF!D27</f>
        <v>0</v>
      </c>
      <c s="194">
        <f>Comp._Summary_Cat_REF!K27</f>
        <v>0</v>
      </c>
      <c s="194">
        <f>Comp._Summary_Cat_REF!L27</f>
        <v>0</v>
      </c>
      <c s="367" t="str">
        <f t="shared" si="0"/>
        <v>NA</v>
      </c>
      <c s="368">
        <f>IF(Info!$O$1=1,V31,X31)</f>
        <v>0</v>
      </c>
      <c s="211">
        <f>IF(Info!$O$1=1,W31,Y31)</f>
        <v>0</v>
      </c>
      <c s="369" t="str">
        <f t="shared" si="7"/>
        <v>NA</v>
      </c>
      <c s="333" t="e">
        <f t="shared" si="18"/>
        <v>#DIV/0!</v>
      </c>
      <c s="335" t="e">
        <f t="shared" si="19"/>
        <v>#DIV/0!</v>
      </c>
      <c s="194">
        <f>Comp._Summary_Cat_REF!E27</f>
        <v>0</v>
      </c>
      <c s="194">
        <f>Comp._Summary_Cat_REF!F27</f>
        <v>0</v>
      </c>
      <c s="194">
        <f>Comp._Summary_Cat_REF!M27</f>
        <v>0</v>
      </c>
      <c s="194">
        <f>Comp._Summary_Cat_REF!N27</f>
        <v>0</v>
      </c>
      <c s="367" t="str">
        <f t="shared" si="1"/>
        <v>NA</v>
      </c>
      <c s="368">
        <f>IF(Info!$O$1=1,AF31,AH31)</f>
        <v>0</v>
      </c>
      <c s="211">
        <f>IF(Info!$O$1=1,AG31,AI31)</f>
        <v>0</v>
      </c>
      <c s="369" t="str">
        <f t="shared" si="10"/>
        <v>NA</v>
      </c>
      <c s="333" t="e">
        <f t="shared" si="20"/>
        <v>#DIV/0!</v>
      </c>
      <c s="335" t="e">
        <f t="shared" si="21"/>
        <v>#DIV/0!</v>
      </c>
      <c s="194">
        <f>Comp._Summary_Cat_REF!G27</f>
        <v>0</v>
      </c>
      <c s="194">
        <f>Comp._Summary_Cat_REF!H27</f>
        <v>0</v>
      </c>
      <c s="194">
        <f>Comp._Summary_Cat_REF!O27</f>
        <v>0</v>
      </c>
      <c s="194">
        <f>Comp._Summary_Cat_REF!P27</f>
        <v>0</v>
      </c>
      <c s="367" t="str">
        <f t="shared" si="2"/>
        <v>NA</v>
      </c>
      <c s="368">
        <f>IF(Info!$O$1=1,AP31,AR31)</f>
        <v>0</v>
      </c>
      <c s="211">
        <f>IF(Info!$O$1=1,AQ31,AS31)</f>
        <v>0</v>
      </c>
      <c s="369" t="str">
        <f t="shared" si="13"/>
        <v>NA</v>
      </c>
      <c s="333" t="e">
        <f t="shared" si="22"/>
        <v>#DIV/0!</v>
      </c>
      <c s="335" t="e">
        <f t="shared" si="23"/>
        <v>#DIV/0!</v>
      </c>
      <c s="194">
        <f>Comp._Summary_Cat_REF!I27</f>
        <v>0</v>
      </c>
      <c s="194">
        <f>Comp._Summary_Cat_REF!J27</f>
        <v>0</v>
      </c>
      <c s="194">
        <f>Comp._Summary_Cat_REF!Q27</f>
        <v>0</v>
      </c>
      <c s="194">
        <f>Comp._Summary_Cat_REF!R27</f>
        <v>0</v>
      </c>
      <c s="367" t="str">
        <f t="shared" si="3"/>
        <v>NA</v>
      </c>
    </row>
    <row r="32" spans="1:46" s="15" customFormat="1" ht="11.45" customHeight="1">
      <c r="A32" s="61">
        <f>Comp._Summary_Cat_REF!B28</f>
        <v>0</v>
      </c>
      <c s="260" t="s">
        <v>118</v>
      </c>
      <c s="42"/>
      <c s="42"/>
      <c s="42"/>
      <c s="182"/>
      <c s="370">
        <f>IF(Info!$O$1=1,L32,N32)</f>
        <v>0</v>
      </c>
      <c s="189">
        <f>IF(Info!$O$1=1,M32,O32)</f>
        <v>0</v>
      </c>
      <c s="353" t="str">
        <f t="shared" si="4"/>
        <v>NA</v>
      </c>
      <c s="289" t="e">
        <f t="shared" si="16"/>
        <v>#DIV/0!</v>
      </c>
      <c s="335" t="e">
        <f t="shared" si="17"/>
        <v>#DIV/0!</v>
      </c>
      <c s="189">
        <f>Comp._Summary_Cat_REF!C28</f>
        <v>0</v>
      </c>
      <c s="189">
        <f>Comp._Summary_Cat_REF!D28</f>
        <v>0</v>
      </c>
      <c s="189">
        <f>Comp._Summary_Cat_REF!K28</f>
        <v>0</v>
      </c>
      <c s="189">
        <f>Comp._Summary_Cat_REF!L28</f>
        <v>0</v>
      </c>
      <c s="354" t="str">
        <f t="shared" si="0"/>
        <v>NA</v>
      </c>
      <c s="370">
        <f>IF(Info!$O$1=1,V32,X32)</f>
        <v>0</v>
      </c>
      <c s="189">
        <f>IF(Info!$O$1=1,W32,Y32)</f>
        <v>0</v>
      </c>
      <c s="353" t="str">
        <f t="shared" si="7"/>
        <v>NA</v>
      </c>
      <c s="289" t="e">
        <f t="shared" si="18"/>
        <v>#DIV/0!</v>
      </c>
      <c s="335" t="e">
        <f t="shared" si="19"/>
        <v>#DIV/0!</v>
      </c>
      <c s="189">
        <f>Comp._Summary_Cat_REF!E28</f>
        <v>0</v>
      </c>
      <c s="189">
        <f>Comp._Summary_Cat_REF!F28</f>
        <v>0</v>
      </c>
      <c s="189">
        <f>Comp._Summary_Cat_REF!M28</f>
        <v>0</v>
      </c>
      <c s="189">
        <f>Comp._Summary_Cat_REF!N28</f>
        <v>0</v>
      </c>
      <c s="354" t="str">
        <f t="shared" si="1"/>
        <v>NA</v>
      </c>
      <c s="370">
        <f>IF(Info!$O$1=1,AF32,AH32)</f>
        <v>0</v>
      </c>
      <c s="189">
        <f>IF(Info!$O$1=1,AG32,AI32)</f>
        <v>0</v>
      </c>
      <c s="353" t="str">
        <f t="shared" si="10"/>
        <v>NA</v>
      </c>
      <c s="289" t="e">
        <f t="shared" si="20"/>
        <v>#DIV/0!</v>
      </c>
      <c s="335" t="e">
        <f t="shared" si="21"/>
        <v>#DIV/0!</v>
      </c>
      <c s="189">
        <f>Comp._Summary_Cat_REF!G28</f>
        <v>0</v>
      </c>
      <c s="189">
        <f>Comp._Summary_Cat_REF!H28</f>
        <v>0</v>
      </c>
      <c s="189">
        <f>Comp._Summary_Cat_REF!O28</f>
        <v>0</v>
      </c>
      <c s="189">
        <f>Comp._Summary_Cat_REF!P28</f>
        <v>0</v>
      </c>
      <c s="354" t="str">
        <f t="shared" si="2"/>
        <v>NA</v>
      </c>
      <c s="370">
        <f>IF(Info!$O$1=1,AP32,AR32)</f>
        <v>0</v>
      </c>
      <c s="189">
        <f>IF(Info!$O$1=1,AQ32,AS32)</f>
        <v>0</v>
      </c>
      <c s="353" t="str">
        <f t="shared" si="13"/>
        <v>NA</v>
      </c>
      <c s="289" t="e">
        <f t="shared" si="22"/>
        <v>#DIV/0!</v>
      </c>
      <c s="335" t="e">
        <f t="shared" si="23"/>
        <v>#DIV/0!</v>
      </c>
      <c s="189">
        <f>Comp._Summary_Cat_REF!I28</f>
        <v>0</v>
      </c>
      <c s="189">
        <f>Comp._Summary_Cat_REF!J28</f>
        <v>0</v>
      </c>
      <c s="189">
        <f>Comp._Summary_Cat_REF!Q28</f>
        <v>0</v>
      </c>
      <c s="189">
        <f>Comp._Summary_Cat_REF!R28</f>
        <v>0</v>
      </c>
      <c s="354" t="str">
        <f t="shared" si="3"/>
        <v>NA</v>
      </c>
    </row>
    <row r="33" spans="1:46" s="15" customFormat="1" ht="11.45" customHeight="1">
      <c r="A33" s="61">
        <f>Comp._Summary_Cat_REF!B29</f>
        <v>0</v>
      </c>
      <c s="260" t="s">
        <v>10</v>
      </c>
      <c s="42"/>
      <c s="42"/>
      <c s="42"/>
      <c s="182"/>
      <c s="370">
        <f>IF(Info!$O$1=1,L33,N33)</f>
        <v>0</v>
      </c>
      <c s="189">
        <f>IF(Info!$O$1=1,M33,O33)</f>
        <v>0</v>
      </c>
      <c s="353" t="str">
        <f t="shared" si="4"/>
        <v>NA</v>
      </c>
      <c s="289" t="e">
        <f t="shared" si="16"/>
        <v>#DIV/0!</v>
      </c>
      <c s="335" t="e">
        <f t="shared" si="17"/>
        <v>#DIV/0!</v>
      </c>
      <c s="189">
        <f>Comp._Summary_Cat_REF!C29</f>
        <v>0</v>
      </c>
      <c s="189">
        <f>Comp._Summary_Cat_REF!D29</f>
        <v>0</v>
      </c>
      <c s="189">
        <f>Comp._Summary_Cat_REF!K29</f>
        <v>0</v>
      </c>
      <c s="189">
        <f>Comp._Summary_Cat_REF!L29</f>
        <v>0</v>
      </c>
      <c s="354" t="str">
        <f t="shared" si="0"/>
        <v>NA</v>
      </c>
      <c s="370">
        <f>IF(Info!$O$1=1,V33,X33)</f>
        <v>0</v>
      </c>
      <c s="189">
        <f>IF(Info!$O$1=1,W33,Y33)</f>
        <v>0</v>
      </c>
      <c s="353" t="str">
        <f t="shared" si="7"/>
        <v>NA</v>
      </c>
      <c s="289" t="e">
        <f t="shared" si="18"/>
        <v>#DIV/0!</v>
      </c>
      <c s="335" t="e">
        <f t="shared" si="19"/>
        <v>#DIV/0!</v>
      </c>
      <c s="189">
        <f>Comp._Summary_Cat_REF!E29</f>
        <v>0</v>
      </c>
      <c s="189">
        <f>Comp._Summary_Cat_REF!F29</f>
        <v>0</v>
      </c>
      <c s="189">
        <f>Comp._Summary_Cat_REF!M29</f>
        <v>0</v>
      </c>
      <c s="189">
        <f>Comp._Summary_Cat_REF!N29</f>
        <v>0</v>
      </c>
      <c s="354" t="str">
        <f t="shared" si="1"/>
        <v>NA</v>
      </c>
      <c s="370">
        <f>IF(Info!$O$1=1,AF33,AH33)</f>
        <v>0</v>
      </c>
      <c s="189">
        <f>IF(Info!$O$1=1,AG33,AI33)</f>
        <v>0</v>
      </c>
      <c s="353" t="str">
        <f t="shared" si="10"/>
        <v>NA</v>
      </c>
      <c s="289" t="e">
        <f t="shared" si="20"/>
        <v>#DIV/0!</v>
      </c>
      <c s="335" t="e">
        <f t="shared" si="21"/>
        <v>#DIV/0!</v>
      </c>
      <c s="189">
        <f>Comp._Summary_Cat_REF!G29</f>
        <v>0</v>
      </c>
      <c s="189">
        <f>Comp._Summary_Cat_REF!H29</f>
        <v>0</v>
      </c>
      <c s="189">
        <f>Comp._Summary_Cat_REF!O29</f>
        <v>0</v>
      </c>
      <c s="189">
        <f>Comp._Summary_Cat_REF!P29</f>
        <v>0</v>
      </c>
      <c s="354" t="str">
        <f t="shared" si="2"/>
        <v>NA</v>
      </c>
      <c s="370">
        <f>IF(Info!$O$1=1,AP33,AR33)</f>
        <v>0</v>
      </c>
      <c s="189">
        <f>IF(Info!$O$1=1,AQ33,AS33)</f>
        <v>0</v>
      </c>
      <c s="353" t="str">
        <f t="shared" si="13"/>
        <v>NA</v>
      </c>
      <c s="289" t="e">
        <f t="shared" si="22"/>
        <v>#DIV/0!</v>
      </c>
      <c s="335" t="e">
        <f t="shared" si="23"/>
        <v>#DIV/0!</v>
      </c>
      <c s="189">
        <f>Comp._Summary_Cat_REF!I29</f>
        <v>0</v>
      </c>
      <c s="189">
        <f>Comp._Summary_Cat_REF!J29</f>
        <v>0</v>
      </c>
      <c s="189">
        <f>Comp._Summary_Cat_REF!Q29</f>
        <v>0</v>
      </c>
      <c s="189">
        <f>Comp._Summary_Cat_REF!R29</f>
        <v>0</v>
      </c>
      <c s="354" t="str">
        <f t="shared" si="3"/>
        <v>NA</v>
      </c>
    </row>
    <row r="34" spans="1:46" s="15" customFormat="1" ht="11.45" customHeight="1">
      <c r="A34" s="61">
        <f>Comp._Summary_Cat_REF!B30</f>
        <v>0</v>
      </c>
      <c s="260" t="s">
        <v>209</v>
      </c>
      <c s="42"/>
      <c s="42"/>
      <c s="42"/>
      <c s="182"/>
      <c s="370">
        <f>IF(Info!$O$1=1,L34,N34)</f>
        <v>0</v>
      </c>
      <c s="189">
        <f>IF(Info!$O$1=1,M34,O34)</f>
        <v>0</v>
      </c>
      <c s="353" t="str">
        <f t="shared" si="4"/>
        <v>NA</v>
      </c>
      <c s="289" t="e">
        <f t="shared" si="16"/>
        <v>#DIV/0!</v>
      </c>
      <c s="335" t="e">
        <f t="shared" si="17"/>
        <v>#DIV/0!</v>
      </c>
      <c s="189">
        <f>Comp._Summary_Cat_REF!C30</f>
        <v>0</v>
      </c>
      <c s="189">
        <f>Comp._Summary_Cat_REF!D30</f>
        <v>0</v>
      </c>
      <c s="189">
        <f>Comp._Summary_Cat_REF!K30</f>
        <v>0</v>
      </c>
      <c s="189">
        <f>Comp._Summary_Cat_REF!L30</f>
        <v>0</v>
      </c>
      <c s="354" t="str">
        <f t="shared" si="0"/>
        <v>NA</v>
      </c>
      <c s="370">
        <f>IF(Info!$O$1=1,V34,X34)</f>
        <v>0</v>
      </c>
      <c s="189">
        <f>IF(Info!$O$1=1,W34,Y34)</f>
        <v>0</v>
      </c>
      <c s="353" t="str">
        <f t="shared" si="7"/>
        <v>NA</v>
      </c>
      <c s="289" t="e">
        <f t="shared" si="18"/>
        <v>#DIV/0!</v>
      </c>
      <c s="335" t="e">
        <f t="shared" si="19"/>
        <v>#DIV/0!</v>
      </c>
      <c s="189">
        <f>Comp._Summary_Cat_REF!E30</f>
        <v>0</v>
      </c>
      <c s="189">
        <f>Comp._Summary_Cat_REF!F30</f>
        <v>0</v>
      </c>
      <c s="189">
        <f>Comp._Summary_Cat_REF!M30</f>
        <v>0</v>
      </c>
      <c s="189">
        <f>Comp._Summary_Cat_REF!N30</f>
        <v>0</v>
      </c>
      <c s="354" t="str">
        <f t="shared" si="1"/>
        <v>NA</v>
      </c>
      <c s="370">
        <f>IF(Info!$O$1=1,AF34,AH34)</f>
        <v>0</v>
      </c>
      <c s="189">
        <f>IF(Info!$O$1=1,AG34,AI34)</f>
        <v>0</v>
      </c>
      <c s="353" t="str">
        <f t="shared" si="10"/>
        <v>NA</v>
      </c>
      <c s="289" t="e">
        <f t="shared" si="20"/>
        <v>#DIV/0!</v>
      </c>
      <c s="335" t="e">
        <f t="shared" si="21"/>
        <v>#DIV/0!</v>
      </c>
      <c s="189">
        <f>Comp._Summary_Cat_REF!G30</f>
        <v>0</v>
      </c>
      <c s="189">
        <f>Comp._Summary_Cat_REF!H30</f>
        <v>0</v>
      </c>
      <c s="189">
        <f>Comp._Summary_Cat_REF!O30</f>
        <v>0</v>
      </c>
      <c s="189">
        <f>Comp._Summary_Cat_REF!P30</f>
        <v>0</v>
      </c>
      <c s="354" t="str">
        <f t="shared" si="2"/>
        <v>NA</v>
      </c>
      <c s="370">
        <f>IF(Info!$O$1=1,AP34,AR34)</f>
        <v>0</v>
      </c>
      <c s="189">
        <f>IF(Info!$O$1=1,AQ34,AS34)</f>
        <v>0</v>
      </c>
      <c s="353" t="str">
        <f t="shared" si="13"/>
        <v>NA</v>
      </c>
      <c s="289" t="e">
        <f t="shared" si="22"/>
        <v>#DIV/0!</v>
      </c>
      <c s="335" t="e">
        <f t="shared" si="23"/>
        <v>#DIV/0!</v>
      </c>
      <c s="189">
        <f>Comp._Summary_Cat_REF!I30</f>
        <v>0</v>
      </c>
      <c s="189">
        <f>Comp._Summary_Cat_REF!J30</f>
        <v>0</v>
      </c>
      <c s="189">
        <f>Comp._Summary_Cat_REF!Q30</f>
        <v>0</v>
      </c>
      <c s="189">
        <f>Comp._Summary_Cat_REF!R30</f>
        <v>0</v>
      </c>
      <c s="354" t="str">
        <f t="shared" si="3"/>
        <v>NA</v>
      </c>
    </row>
    <row r="35" spans="1:46" s="15" customFormat="1" ht="11.45" customHeight="1">
      <c r="A35" s="61">
        <f>Comp._Summary_Cat_REF!B31</f>
        <v>0</v>
      </c>
      <c s="260" t="s">
        <v>119</v>
      </c>
      <c s="42"/>
      <c s="42"/>
      <c s="42"/>
      <c s="182"/>
      <c s="370">
        <f>IF(Info!$O$1=1,L35,N35)</f>
        <v>0</v>
      </c>
      <c s="189">
        <f>IF(Info!$O$1=1,M35,O35)</f>
        <v>0</v>
      </c>
      <c s="353" t="str">
        <f t="shared" si="4"/>
        <v>NA</v>
      </c>
      <c s="289" t="e">
        <f t="shared" si="16"/>
        <v>#DIV/0!</v>
      </c>
      <c s="335" t="e">
        <f t="shared" si="17"/>
        <v>#DIV/0!</v>
      </c>
      <c s="189">
        <f>Comp._Summary_Cat_REF!C31</f>
        <v>0</v>
      </c>
      <c s="189">
        <f>Comp._Summary_Cat_REF!D31</f>
        <v>0</v>
      </c>
      <c s="189">
        <f>Comp._Summary_Cat_REF!K31</f>
        <v>0</v>
      </c>
      <c s="189">
        <f>Comp._Summary_Cat_REF!L31</f>
        <v>0</v>
      </c>
      <c s="354" t="str">
        <f t="shared" si="0"/>
        <v>NA</v>
      </c>
      <c s="370">
        <f>IF(Info!$O$1=1,V35,X35)</f>
        <v>0</v>
      </c>
      <c s="189">
        <f>IF(Info!$O$1=1,W35,Y35)</f>
        <v>0</v>
      </c>
      <c s="353" t="str">
        <f t="shared" si="7"/>
        <v>NA</v>
      </c>
      <c s="289" t="e">
        <f t="shared" si="18"/>
        <v>#DIV/0!</v>
      </c>
      <c s="335" t="e">
        <f t="shared" si="19"/>
        <v>#DIV/0!</v>
      </c>
      <c s="189">
        <f>Comp._Summary_Cat_REF!E31</f>
        <v>0</v>
      </c>
      <c s="189">
        <f>Comp._Summary_Cat_REF!F31</f>
        <v>0</v>
      </c>
      <c s="189">
        <f>Comp._Summary_Cat_REF!M31</f>
        <v>0</v>
      </c>
      <c s="189">
        <f>Comp._Summary_Cat_REF!N31</f>
        <v>0</v>
      </c>
      <c s="354" t="str">
        <f t="shared" si="1"/>
        <v>NA</v>
      </c>
      <c s="370">
        <f>IF(Info!$O$1=1,AF35,AH35)</f>
        <v>0</v>
      </c>
      <c s="189">
        <f>IF(Info!$O$1=1,AG35,AI35)</f>
        <v>0</v>
      </c>
      <c s="353" t="str">
        <f t="shared" si="10"/>
        <v>NA</v>
      </c>
      <c s="289" t="e">
        <f t="shared" si="20"/>
        <v>#DIV/0!</v>
      </c>
      <c s="335" t="e">
        <f t="shared" si="21"/>
        <v>#DIV/0!</v>
      </c>
      <c s="189">
        <f>Comp._Summary_Cat_REF!G31</f>
        <v>0</v>
      </c>
      <c s="189">
        <f>Comp._Summary_Cat_REF!H31</f>
        <v>0</v>
      </c>
      <c s="189">
        <f>Comp._Summary_Cat_REF!O31</f>
        <v>0</v>
      </c>
      <c s="189">
        <f>Comp._Summary_Cat_REF!P31</f>
        <v>0</v>
      </c>
      <c s="354" t="str">
        <f t="shared" si="2"/>
        <v>NA</v>
      </c>
      <c s="370">
        <f>IF(Info!$O$1=1,AP35,AR35)</f>
        <v>0</v>
      </c>
      <c s="189">
        <f>IF(Info!$O$1=1,AQ35,AS35)</f>
        <v>0</v>
      </c>
      <c s="353" t="str">
        <f t="shared" si="13"/>
        <v>NA</v>
      </c>
      <c s="289" t="e">
        <f t="shared" si="22"/>
        <v>#DIV/0!</v>
      </c>
      <c s="335" t="e">
        <f t="shared" si="23"/>
        <v>#DIV/0!</v>
      </c>
      <c s="189">
        <f>Comp._Summary_Cat_REF!I31</f>
        <v>0</v>
      </c>
      <c s="189">
        <f>Comp._Summary_Cat_REF!J31</f>
        <v>0</v>
      </c>
      <c s="189">
        <f>Comp._Summary_Cat_REF!Q31</f>
        <v>0</v>
      </c>
      <c s="189">
        <f>Comp._Summary_Cat_REF!R31</f>
        <v>0</v>
      </c>
      <c s="354" t="str">
        <f t="shared" si="3"/>
        <v>NA</v>
      </c>
    </row>
    <row r="36" spans="1:46" s="15" customFormat="1" ht="11.45" customHeight="1">
      <c r="A36" s="61">
        <f>Comp._Summary_Cat_REF!B32</f>
        <v>0</v>
      </c>
      <c s="260" t="s">
        <v>6</v>
      </c>
      <c s="42"/>
      <c s="42"/>
      <c s="42"/>
      <c s="182"/>
      <c s="370">
        <f>IF(Info!$O$1=1,L36,N36)</f>
        <v>0</v>
      </c>
      <c s="189">
        <f>IF(Info!$O$1=1,M36,O36)</f>
        <v>0</v>
      </c>
      <c s="353" t="str">
        <f t="shared" si="4"/>
        <v>NA</v>
      </c>
      <c s="289" t="e">
        <f t="shared" si="16"/>
        <v>#DIV/0!</v>
      </c>
      <c s="335" t="e">
        <f t="shared" si="17"/>
        <v>#DIV/0!</v>
      </c>
      <c s="189">
        <f>Comp._Summary_Cat_REF!C32</f>
        <v>0</v>
      </c>
      <c s="189">
        <f>Comp._Summary_Cat_REF!D32</f>
        <v>0</v>
      </c>
      <c s="189">
        <f>Comp._Summary_Cat_REF!K32</f>
        <v>0</v>
      </c>
      <c s="189">
        <f>Comp._Summary_Cat_REF!L32</f>
        <v>0</v>
      </c>
      <c s="354" t="str">
        <f t="shared" si="0"/>
        <v>NA</v>
      </c>
      <c s="370">
        <f>IF(Info!$O$1=1,V36,X36)</f>
        <v>0</v>
      </c>
      <c s="189">
        <f>IF(Info!$O$1=1,W36,Y36)</f>
        <v>0</v>
      </c>
      <c s="353" t="str">
        <f t="shared" si="7"/>
        <v>NA</v>
      </c>
      <c s="289" t="e">
        <f t="shared" si="18"/>
        <v>#DIV/0!</v>
      </c>
      <c s="335" t="e">
        <f t="shared" si="19"/>
        <v>#DIV/0!</v>
      </c>
      <c s="189">
        <f>Comp._Summary_Cat_REF!E32</f>
        <v>0</v>
      </c>
      <c s="189">
        <f>Comp._Summary_Cat_REF!F32</f>
        <v>0</v>
      </c>
      <c s="189">
        <f>Comp._Summary_Cat_REF!M32</f>
        <v>0</v>
      </c>
      <c s="189">
        <f>Comp._Summary_Cat_REF!N32</f>
        <v>0</v>
      </c>
      <c s="354" t="str">
        <f t="shared" si="1"/>
        <v>NA</v>
      </c>
      <c s="370">
        <f>IF(Info!$O$1=1,AF36,AH36)</f>
        <v>0</v>
      </c>
      <c s="189">
        <f>IF(Info!$O$1=1,AG36,AI36)</f>
        <v>0</v>
      </c>
      <c s="353" t="str">
        <f t="shared" si="10"/>
        <v>NA</v>
      </c>
      <c s="289" t="e">
        <f t="shared" si="20"/>
        <v>#DIV/0!</v>
      </c>
      <c s="335" t="e">
        <f t="shared" si="21"/>
        <v>#DIV/0!</v>
      </c>
      <c s="189">
        <f>Comp._Summary_Cat_REF!G32</f>
        <v>0</v>
      </c>
      <c s="189">
        <f>Comp._Summary_Cat_REF!H32</f>
        <v>0</v>
      </c>
      <c s="189">
        <f>Comp._Summary_Cat_REF!O32</f>
        <v>0</v>
      </c>
      <c s="189">
        <f>Comp._Summary_Cat_REF!P32</f>
        <v>0</v>
      </c>
      <c s="354" t="str">
        <f t="shared" si="2"/>
        <v>NA</v>
      </c>
      <c s="370">
        <f>IF(Info!$O$1=1,AP36,AR36)</f>
        <v>0</v>
      </c>
      <c s="189">
        <f>IF(Info!$O$1=1,AQ36,AS36)</f>
        <v>0</v>
      </c>
      <c s="353" t="str">
        <f t="shared" si="13"/>
        <v>NA</v>
      </c>
      <c s="289" t="e">
        <f t="shared" si="22"/>
        <v>#DIV/0!</v>
      </c>
      <c s="335" t="e">
        <f t="shared" si="23"/>
        <v>#DIV/0!</v>
      </c>
      <c s="189">
        <f>Comp._Summary_Cat_REF!I32</f>
        <v>0</v>
      </c>
      <c s="189">
        <f>Comp._Summary_Cat_REF!J32</f>
        <v>0</v>
      </c>
      <c s="189">
        <f>Comp._Summary_Cat_REF!Q32</f>
        <v>0</v>
      </c>
      <c s="189">
        <f>Comp._Summary_Cat_REF!R32</f>
        <v>0</v>
      </c>
      <c s="354" t="str">
        <f t="shared" si="3"/>
        <v>NA</v>
      </c>
    </row>
    <row r="37" spans="1:46" s="15" customFormat="1" ht="11.45" customHeight="1">
      <c r="A37" s="61">
        <f>Comp._Summary_Cat_REF!B33</f>
        <v>0</v>
      </c>
      <c s="260" t="s">
        <v>120</v>
      </c>
      <c s="42"/>
      <c s="42"/>
      <c s="42"/>
      <c s="182"/>
      <c s="370">
        <f>IF(Info!$O$1=1,L37,N37)</f>
        <v>0</v>
      </c>
      <c s="189">
        <f>IF(Info!$O$1=1,M37,O37)</f>
        <v>0</v>
      </c>
      <c s="353" t="str">
        <f t="shared" si="4"/>
        <v>NA</v>
      </c>
      <c s="289" t="e">
        <f t="shared" si="16"/>
        <v>#DIV/0!</v>
      </c>
      <c s="335" t="e">
        <f t="shared" si="17"/>
        <v>#DIV/0!</v>
      </c>
      <c s="189">
        <f>Comp._Summary_Cat_REF!C33</f>
        <v>0</v>
      </c>
      <c s="189">
        <f>Comp._Summary_Cat_REF!D33</f>
        <v>0</v>
      </c>
      <c s="189">
        <f>Comp._Summary_Cat_REF!K33</f>
        <v>0</v>
      </c>
      <c s="189">
        <f>Comp._Summary_Cat_REF!L33</f>
        <v>0</v>
      </c>
      <c s="354" t="str">
        <f t="shared" si="0"/>
        <v>NA</v>
      </c>
      <c s="370">
        <f>IF(Info!$O$1=1,V37,X37)</f>
        <v>0</v>
      </c>
      <c s="189">
        <f>IF(Info!$O$1=1,W37,Y37)</f>
        <v>0</v>
      </c>
      <c s="353" t="str">
        <f t="shared" si="7"/>
        <v>NA</v>
      </c>
      <c s="289" t="e">
        <f t="shared" si="18"/>
        <v>#DIV/0!</v>
      </c>
      <c s="335" t="e">
        <f t="shared" si="19"/>
        <v>#DIV/0!</v>
      </c>
      <c s="189">
        <f>Comp._Summary_Cat_REF!E33</f>
        <v>0</v>
      </c>
      <c s="189">
        <f>Comp._Summary_Cat_REF!F33</f>
        <v>0</v>
      </c>
      <c s="189">
        <f>Comp._Summary_Cat_REF!M33</f>
        <v>0</v>
      </c>
      <c s="189">
        <f>Comp._Summary_Cat_REF!N33</f>
        <v>0</v>
      </c>
      <c s="354" t="str">
        <f t="shared" si="1"/>
        <v>NA</v>
      </c>
      <c s="370">
        <f>IF(Info!$O$1=1,AF37,AH37)</f>
        <v>0</v>
      </c>
      <c s="189">
        <f>IF(Info!$O$1=1,AG37,AI37)</f>
        <v>0</v>
      </c>
      <c s="353" t="str">
        <f t="shared" si="10"/>
        <v>NA</v>
      </c>
      <c s="289" t="e">
        <f t="shared" si="20"/>
        <v>#DIV/0!</v>
      </c>
      <c s="335" t="e">
        <f t="shared" si="21"/>
        <v>#DIV/0!</v>
      </c>
      <c s="189">
        <f>Comp._Summary_Cat_REF!G33</f>
        <v>0</v>
      </c>
      <c s="189">
        <f>Comp._Summary_Cat_REF!H33</f>
        <v>0</v>
      </c>
      <c s="189">
        <f>Comp._Summary_Cat_REF!O33</f>
        <v>0</v>
      </c>
      <c s="189">
        <f>Comp._Summary_Cat_REF!P33</f>
        <v>0</v>
      </c>
      <c s="354" t="str">
        <f t="shared" si="2"/>
        <v>NA</v>
      </c>
      <c s="370">
        <f>IF(Info!$O$1=1,AP37,AR37)</f>
        <v>0</v>
      </c>
      <c s="189">
        <f>IF(Info!$O$1=1,AQ37,AS37)</f>
        <v>0</v>
      </c>
      <c s="353" t="str">
        <f t="shared" si="13"/>
        <v>NA</v>
      </c>
      <c s="289" t="e">
        <f t="shared" si="22"/>
        <v>#DIV/0!</v>
      </c>
      <c s="335" t="e">
        <f t="shared" si="23"/>
        <v>#DIV/0!</v>
      </c>
      <c s="189">
        <f>Comp._Summary_Cat_REF!I33</f>
        <v>0</v>
      </c>
      <c s="189">
        <f>Comp._Summary_Cat_REF!J33</f>
        <v>0</v>
      </c>
      <c s="189">
        <f>Comp._Summary_Cat_REF!Q33</f>
        <v>0</v>
      </c>
      <c s="189">
        <f>Comp._Summary_Cat_REF!R33</f>
        <v>0</v>
      </c>
      <c s="354" t="str">
        <f t="shared" si="3"/>
        <v>NA</v>
      </c>
    </row>
    <row r="38" spans="1:46" s="15" customFormat="1" ht="11.45" customHeight="1">
      <c r="A38" s="61" t="str">
        <f>Comp._Summary_Cat_REF!B34</f>
        <v>All Others - FORMULA</v>
      </c>
      <c s="261" t="s">
        <v>19</v>
      </c>
      <c s="62"/>
      <c s="62"/>
      <c s="62"/>
      <c s="183"/>
      <c s="371">
        <f>IF(Info!$O$1=1,L38,N38)</f>
        <v>0</v>
      </c>
      <c s="190">
        <f>IF(Info!$O$1=1,M38,O38)</f>
        <v>0</v>
      </c>
      <c s="355" t="str">
        <f t="shared" si="4"/>
        <v>NA</v>
      </c>
      <c s="303" t="e">
        <f t="shared" si="16"/>
        <v>#DIV/0!</v>
      </c>
      <c s="356" t="e">
        <f t="shared" si="17"/>
        <v>#DIV/0!</v>
      </c>
      <c s="190">
        <f>Comp._Summary_Cat_REF!C34</f>
        <v>0</v>
      </c>
      <c s="190">
        <f>Comp._Summary_Cat_REF!D34</f>
        <v>0</v>
      </c>
      <c s="190">
        <f>Comp._Summary_Cat_REF!K34</f>
        <v>0</v>
      </c>
      <c s="190">
        <f>Comp._Summary_Cat_REF!L34</f>
        <v>0</v>
      </c>
      <c s="357" t="str">
        <f t="shared" si="0"/>
        <v>NA</v>
      </c>
      <c s="371">
        <f>IF(Info!$O$1=1,V38,X38)</f>
        <v>0</v>
      </c>
      <c s="190">
        <f>IF(Info!$O$1=1,W38,Y38)</f>
        <v>0</v>
      </c>
      <c s="355" t="str">
        <f t="shared" si="7"/>
        <v>NA</v>
      </c>
      <c s="303" t="e">
        <f t="shared" si="18"/>
        <v>#DIV/0!</v>
      </c>
      <c s="356" t="e">
        <f t="shared" si="19"/>
        <v>#DIV/0!</v>
      </c>
      <c s="190">
        <f>Comp._Summary_Cat_REF!E34</f>
        <v>0</v>
      </c>
      <c s="190">
        <f>Comp._Summary_Cat_REF!F34</f>
        <v>0</v>
      </c>
      <c s="190">
        <f>Comp._Summary_Cat_REF!M34</f>
        <v>0</v>
      </c>
      <c s="190">
        <f>Comp._Summary_Cat_REF!N34</f>
        <v>0</v>
      </c>
      <c s="357" t="str">
        <f t="shared" si="1"/>
        <v>NA</v>
      </c>
      <c s="371">
        <f>IF(Info!$O$1=1,AF38,AH38)</f>
        <v>0</v>
      </c>
      <c s="190">
        <f>IF(Info!$O$1=1,AG38,AI38)</f>
        <v>0</v>
      </c>
      <c s="355" t="str">
        <f t="shared" si="10"/>
        <v>NA</v>
      </c>
      <c s="303" t="e">
        <f t="shared" si="20"/>
        <v>#DIV/0!</v>
      </c>
      <c s="356" t="e">
        <f t="shared" si="21"/>
        <v>#DIV/0!</v>
      </c>
      <c s="190">
        <f>Comp._Summary_Cat_REF!G34</f>
        <v>0</v>
      </c>
      <c s="190">
        <f>Comp._Summary_Cat_REF!H34</f>
        <v>0</v>
      </c>
      <c s="190">
        <f>Comp._Summary_Cat_REF!O34</f>
        <v>0</v>
      </c>
      <c s="190">
        <f>Comp._Summary_Cat_REF!P34</f>
        <v>0</v>
      </c>
      <c s="357" t="str">
        <f t="shared" si="2"/>
        <v>NA</v>
      </c>
      <c s="371">
        <f>IF(Info!$O$1=1,AP38,AR38)</f>
        <v>0</v>
      </c>
      <c s="190">
        <f>IF(Info!$O$1=1,AQ38,AS38)</f>
        <v>0</v>
      </c>
      <c s="355" t="str">
        <f t="shared" si="13"/>
        <v>NA</v>
      </c>
      <c s="303" t="e">
        <f t="shared" si="22"/>
        <v>#DIV/0!</v>
      </c>
      <c s="356" t="e">
        <f t="shared" si="23"/>
        <v>#DIV/0!</v>
      </c>
      <c s="190">
        <f>Comp._Summary_Cat_REF!I34</f>
        <v>0</v>
      </c>
      <c s="190">
        <f>Comp._Summary_Cat_REF!J34</f>
        <v>0</v>
      </c>
      <c s="190">
        <f>Comp._Summary_Cat_REF!Q34</f>
        <v>0</v>
      </c>
      <c s="190">
        <f>Comp._Summary_Cat_REF!R34</f>
        <v>0</v>
      </c>
      <c s="357" t="str">
        <f t="shared" si="3"/>
        <v>NA</v>
      </c>
    </row>
    <row r="39" spans="1:46" s="22" customFormat="1" ht="11.45" customHeight="1">
      <c r="A39" s="61">
        <f>Comp._Summary_Cat_REF!B35</f>
        <v>0</v>
      </c>
      <c s="186" t="s">
        <v>25</v>
      </c>
      <c s="187" t="s">
        <v>38</v>
      </c>
      <c s="187" t="s">
        <v>38</v>
      </c>
      <c s="188"/>
      <c s="185"/>
      <c s="362">
        <f>IF(Info!$O$1=1,L39,N39)</f>
        <v>0</v>
      </c>
      <c s="192">
        <f>IF(Info!$O$1=1,M39,O39)</f>
        <v>0</v>
      </c>
      <c s="363" t="str">
        <f t="shared" si="4"/>
        <v>NA</v>
      </c>
      <c s="342" t="e">
        <f>(G39/G$39)*100</f>
        <v>#DIV/0!</v>
      </c>
      <c s="342" t="e">
        <f>J39-(H39/H$39*100)</f>
        <v>#DIV/0!</v>
      </c>
      <c s="192">
        <f>Comp._Summary_Cat_REF!C35</f>
        <v>0</v>
      </c>
      <c s="192">
        <f>Comp._Summary_Cat_REF!D35</f>
        <v>0</v>
      </c>
      <c s="192">
        <f>Comp._Summary_Cat_REF!K35</f>
        <v>0</v>
      </c>
      <c s="192">
        <f>Comp._Summary_Cat_REF!L35</f>
        <v>0</v>
      </c>
      <c s="364" t="str">
        <f t="shared" si="0"/>
        <v>NA</v>
      </c>
      <c s="362">
        <f>IF(Info!$O$1=1,V39,X39)</f>
        <v>0</v>
      </c>
      <c s="192">
        <f>IF(Info!$O$1=1,W39,Y39)</f>
        <v>0</v>
      </c>
      <c s="363" t="str">
        <f t="shared" si="7"/>
        <v>NA</v>
      </c>
      <c s="342" t="e">
        <f>(Q39/Q$39)*100</f>
        <v>#DIV/0!</v>
      </c>
      <c s="342" t="e">
        <f>T39-(R39/R$39*100)</f>
        <v>#DIV/0!</v>
      </c>
      <c s="192">
        <f>Comp._Summary_Cat_REF!E35</f>
        <v>0</v>
      </c>
      <c s="192">
        <f>Comp._Summary_Cat_REF!F35</f>
        <v>0</v>
      </c>
      <c s="192">
        <f>Comp._Summary_Cat_REF!M35</f>
        <v>0</v>
      </c>
      <c s="192">
        <f>Comp._Summary_Cat_REF!N35</f>
        <v>0</v>
      </c>
      <c s="364" t="str">
        <f t="shared" si="1"/>
        <v>NA</v>
      </c>
      <c s="362">
        <f>IF(Info!$O$1=1,AF39,AH39)</f>
        <v>0</v>
      </c>
      <c s="192">
        <f>IF(Info!$O$1=1,AG39,AI39)</f>
        <v>0</v>
      </c>
      <c s="363" t="str">
        <f t="shared" si="10"/>
        <v>NA</v>
      </c>
      <c s="342" t="e">
        <f>(AA39/AA$39)*100</f>
        <v>#DIV/0!</v>
      </c>
      <c s="342" t="e">
        <f>AD39-(AB39/AB$39*100)</f>
        <v>#DIV/0!</v>
      </c>
      <c s="192">
        <f>Comp._Summary_Cat_REF!G35</f>
        <v>0</v>
      </c>
      <c s="192">
        <f>Comp._Summary_Cat_REF!H35</f>
        <v>0</v>
      </c>
      <c s="192">
        <f>Comp._Summary_Cat_REF!O35</f>
        <v>0</v>
      </c>
      <c s="192">
        <f>Comp._Summary_Cat_REF!P35</f>
        <v>0</v>
      </c>
      <c s="364" t="str">
        <f t="shared" si="2"/>
        <v>NA</v>
      </c>
      <c s="362">
        <f>IF(Info!$O$1=1,AP39,AR39)</f>
        <v>0</v>
      </c>
      <c s="192">
        <f>IF(Info!$O$1=1,AQ39,AS39)</f>
        <v>0</v>
      </c>
      <c s="363" t="str">
        <f t="shared" si="13"/>
        <v>NA</v>
      </c>
      <c s="342" t="e">
        <f>(AK39/AK$39)*100</f>
        <v>#DIV/0!</v>
      </c>
      <c s="342" t="e">
        <f>AN39-(AL39/AL$39*100)</f>
        <v>#DIV/0!</v>
      </c>
      <c s="192">
        <f>Comp._Summary_Cat_REF!I35</f>
        <v>0</v>
      </c>
      <c s="192">
        <f>Comp._Summary_Cat_REF!J35</f>
        <v>0</v>
      </c>
      <c s="192">
        <f>Comp._Summary_Cat_REF!Q35</f>
        <v>0</v>
      </c>
      <c s="192">
        <f>Comp._Summary_Cat_REF!R35</f>
        <v>0</v>
      </c>
      <c s="364" t="str">
        <f t="shared" si="3"/>
        <v>NA</v>
      </c>
    </row>
    <row r="40" spans="1:46" s="15" customFormat="1" ht="11.45" customHeight="1">
      <c r="A40" s="61">
        <f>Comp._Summary_Cat_REF!B36</f>
        <v>0</v>
      </c>
      <c s="258" t="s">
        <v>67</v>
      </c>
      <c s="41"/>
      <c s="41"/>
      <c s="41"/>
      <c s="181"/>
      <c s="365">
        <f>IF(Info!$O$1=1,L40,N40)</f>
        <v>0</v>
      </c>
      <c s="194">
        <f>IF(Info!$O$1=1,M40,O40)</f>
        <v>0</v>
      </c>
      <c s="366" t="str">
        <f t="shared" si="4"/>
        <v>NA</v>
      </c>
      <c s="330" t="e">
        <f t="shared" ref="J40:J48" si="24">(G40/G$39)*100</f>
        <v>#DIV/0!</v>
      </c>
      <c s="335" t="e">
        <f t="shared" ref="K40:K48" si="25">J40-(H40/H$39*100)</f>
        <v>#DIV/0!</v>
      </c>
      <c s="194">
        <f>Comp._Summary_Cat_REF!C36</f>
        <v>0</v>
      </c>
      <c s="194">
        <f>Comp._Summary_Cat_REF!D36</f>
        <v>0</v>
      </c>
      <c s="194">
        <f>Comp._Summary_Cat_REF!K36</f>
        <v>0</v>
      </c>
      <c s="194">
        <f>Comp._Summary_Cat_REF!L36</f>
        <v>0</v>
      </c>
      <c s="367" t="str">
        <f t="shared" si="0"/>
        <v>NA</v>
      </c>
      <c s="365">
        <f>IF(Info!$O$1=1,V40,X40)</f>
        <v>0</v>
      </c>
      <c s="194">
        <f>IF(Info!$O$1=1,W40,Y40)</f>
        <v>0</v>
      </c>
      <c s="366" t="str">
        <f t="shared" si="7"/>
        <v>NA</v>
      </c>
      <c s="330" t="e">
        <f t="shared" ref="T40:T48" si="26">(Q40/Q$39)*100</f>
        <v>#DIV/0!</v>
      </c>
      <c s="335" t="e">
        <f t="shared" ref="U40:U48" si="27">T40-(R40/R$39*100)</f>
        <v>#DIV/0!</v>
      </c>
      <c s="194">
        <f>Comp._Summary_Cat_REF!E36</f>
        <v>0</v>
      </c>
      <c s="194">
        <f>Comp._Summary_Cat_REF!F36</f>
        <v>0</v>
      </c>
      <c s="194">
        <f>Comp._Summary_Cat_REF!M36</f>
        <v>0</v>
      </c>
      <c s="194">
        <f>Comp._Summary_Cat_REF!N36</f>
        <v>0</v>
      </c>
      <c s="367" t="str">
        <f t="shared" si="1"/>
        <v>NA</v>
      </c>
      <c s="365">
        <f>IF(Info!$O$1=1,AF40,AH40)</f>
        <v>0</v>
      </c>
      <c s="194">
        <f>IF(Info!$O$1=1,AG40,AI40)</f>
        <v>0</v>
      </c>
      <c s="366" t="str">
        <f t="shared" si="10"/>
        <v>NA</v>
      </c>
      <c s="330" t="e">
        <f t="shared" ref="AD40:AD48" si="28">(AA40/AA$39)*100</f>
        <v>#DIV/0!</v>
      </c>
      <c s="335" t="e">
        <f t="shared" ref="AE40:AE48" si="29">AD40-(AB40/AB$39*100)</f>
        <v>#DIV/0!</v>
      </c>
      <c s="194">
        <f>Comp._Summary_Cat_REF!G36</f>
        <v>0</v>
      </c>
      <c s="194">
        <f>Comp._Summary_Cat_REF!H36</f>
        <v>0</v>
      </c>
      <c s="194">
        <f>Comp._Summary_Cat_REF!O36</f>
        <v>0</v>
      </c>
      <c s="194">
        <f>Comp._Summary_Cat_REF!P36</f>
        <v>0</v>
      </c>
      <c s="367" t="str">
        <f t="shared" si="2"/>
        <v>NA</v>
      </c>
      <c s="365">
        <f>IF(Info!$O$1=1,AP40,AR40)</f>
        <v>0</v>
      </c>
      <c s="194">
        <f>IF(Info!$O$1=1,AQ40,AS40)</f>
        <v>0</v>
      </c>
      <c s="366" t="str">
        <f t="shared" si="13"/>
        <v>NA</v>
      </c>
      <c s="330" t="e">
        <f t="shared" ref="AN40:AN48" si="30">(AK40/AK$39)*100</f>
        <v>#DIV/0!</v>
      </c>
      <c s="335" t="e">
        <f t="shared" ref="AO40:AO48" si="31">AN40-(AL40/AL$39*100)</f>
        <v>#DIV/0!</v>
      </c>
      <c s="194">
        <f>Comp._Summary_Cat_REF!I36</f>
        <v>0</v>
      </c>
      <c s="194">
        <f>Comp._Summary_Cat_REF!J36</f>
        <v>0</v>
      </c>
      <c s="194">
        <f>Comp._Summary_Cat_REF!Q36</f>
        <v>0</v>
      </c>
      <c s="194">
        <f>Comp._Summary_Cat_REF!R36</f>
        <v>0</v>
      </c>
      <c s="367" t="str">
        <f t="shared" si="3"/>
        <v>NA</v>
      </c>
    </row>
    <row r="41" spans="1:46" s="15" customFormat="1" ht="11.45" customHeight="1">
      <c r="A41" s="61">
        <f>Comp._Summary_Cat_REF!B37</f>
        <v>0</v>
      </c>
      <c s="262" t="s">
        <v>229</v>
      </c>
      <c s="209"/>
      <c s="209"/>
      <c s="209"/>
      <c s="210"/>
      <c s="368">
        <f>IF(Info!$O$1=1,L41,N41)</f>
        <v>0</v>
      </c>
      <c s="211">
        <f>IF(Info!$O$1=1,M41,O41)</f>
        <v>0</v>
      </c>
      <c s="369" t="str">
        <f t="shared" si="4"/>
        <v>NA</v>
      </c>
      <c s="333" t="e">
        <f t="shared" si="24"/>
        <v>#DIV/0!</v>
      </c>
      <c s="335" t="e">
        <f t="shared" si="25"/>
        <v>#DIV/0!</v>
      </c>
      <c s="194">
        <f>Comp._Summary_Cat_REF!C37</f>
        <v>0</v>
      </c>
      <c s="194">
        <f>Comp._Summary_Cat_REF!D37</f>
        <v>0</v>
      </c>
      <c s="194">
        <f>Comp._Summary_Cat_REF!K37</f>
        <v>0</v>
      </c>
      <c s="194">
        <f>Comp._Summary_Cat_REF!L37</f>
        <v>0</v>
      </c>
      <c s="367" t="str">
        <f t="shared" si="0"/>
        <v>NA</v>
      </c>
      <c s="368">
        <f>IF(Info!$O$1=1,V41,X41)</f>
        <v>0</v>
      </c>
      <c s="211">
        <f>IF(Info!$O$1=1,W41,Y41)</f>
        <v>0</v>
      </c>
      <c s="369" t="str">
        <f t="shared" si="7"/>
        <v>NA</v>
      </c>
      <c s="333" t="e">
        <f t="shared" si="26"/>
        <v>#DIV/0!</v>
      </c>
      <c s="335" t="e">
        <f t="shared" si="27"/>
        <v>#DIV/0!</v>
      </c>
      <c s="194">
        <f>Comp._Summary_Cat_REF!E37</f>
        <v>0</v>
      </c>
      <c s="194">
        <f>Comp._Summary_Cat_REF!F37</f>
        <v>0</v>
      </c>
      <c s="194">
        <f>Comp._Summary_Cat_REF!M37</f>
        <v>0</v>
      </c>
      <c s="194">
        <f>Comp._Summary_Cat_REF!N37</f>
        <v>0</v>
      </c>
      <c s="367" t="str">
        <f t="shared" si="1"/>
        <v>NA</v>
      </c>
      <c s="368">
        <f>IF(Info!$O$1=1,AF41,AH41)</f>
        <v>0</v>
      </c>
      <c s="211">
        <f>IF(Info!$O$1=1,AG41,AI41)</f>
        <v>0</v>
      </c>
      <c s="369" t="str">
        <f t="shared" si="10"/>
        <v>NA</v>
      </c>
      <c s="333" t="e">
        <f t="shared" si="28"/>
        <v>#DIV/0!</v>
      </c>
      <c s="335" t="e">
        <f t="shared" si="29"/>
        <v>#DIV/0!</v>
      </c>
      <c s="194">
        <f>Comp._Summary_Cat_REF!G37</f>
        <v>0</v>
      </c>
      <c s="194">
        <f>Comp._Summary_Cat_REF!H37</f>
        <v>0</v>
      </c>
      <c s="194">
        <f>Comp._Summary_Cat_REF!O37</f>
        <v>0</v>
      </c>
      <c s="194">
        <f>Comp._Summary_Cat_REF!P37</f>
        <v>0</v>
      </c>
      <c s="367" t="str">
        <f t="shared" si="2"/>
        <v>NA</v>
      </c>
      <c s="368">
        <f>IF(Info!$O$1=1,AP41,AR41)</f>
        <v>0</v>
      </c>
      <c s="211">
        <f>IF(Info!$O$1=1,AQ41,AS41)</f>
        <v>0</v>
      </c>
      <c s="369" t="str">
        <f t="shared" si="13"/>
        <v>NA</v>
      </c>
      <c s="333" t="e">
        <f t="shared" si="30"/>
        <v>#DIV/0!</v>
      </c>
      <c s="335" t="e">
        <f t="shared" si="31"/>
        <v>#DIV/0!</v>
      </c>
      <c s="194">
        <f>Comp._Summary_Cat_REF!I37</f>
        <v>0</v>
      </c>
      <c s="194">
        <f>Comp._Summary_Cat_REF!J37</f>
        <v>0</v>
      </c>
      <c s="194">
        <f>Comp._Summary_Cat_REF!Q37</f>
        <v>0</v>
      </c>
      <c s="194">
        <f>Comp._Summary_Cat_REF!R37</f>
        <v>0</v>
      </c>
      <c s="367" t="str">
        <f t="shared" si="3"/>
        <v>NA</v>
      </c>
    </row>
    <row r="42" spans="1:46" s="15" customFormat="1" ht="11.45" customHeight="1">
      <c r="A42" s="61">
        <f>Comp._Summary_Cat_REF!B38</f>
        <v>0</v>
      </c>
      <c s="260" t="s">
        <v>121</v>
      </c>
      <c s="42"/>
      <c s="42"/>
      <c s="42"/>
      <c s="182"/>
      <c s="370">
        <f>IF(Info!$O$1=1,L42,N42)</f>
        <v>0</v>
      </c>
      <c s="189">
        <f>IF(Info!$O$1=1,M42,O42)</f>
        <v>0</v>
      </c>
      <c s="353" t="str">
        <f t="shared" si="4"/>
        <v>NA</v>
      </c>
      <c s="289" t="e">
        <f t="shared" si="24"/>
        <v>#DIV/0!</v>
      </c>
      <c s="335" t="e">
        <f t="shared" si="25"/>
        <v>#DIV/0!</v>
      </c>
      <c s="189">
        <f>Comp._Summary_Cat_REF!C38</f>
        <v>0</v>
      </c>
      <c s="189">
        <f>Comp._Summary_Cat_REF!D38</f>
        <v>0</v>
      </c>
      <c s="189">
        <f>Comp._Summary_Cat_REF!K38</f>
        <v>0</v>
      </c>
      <c s="189">
        <f>Comp._Summary_Cat_REF!L38</f>
        <v>0</v>
      </c>
      <c s="354" t="str">
        <f t="shared" si="0"/>
        <v>NA</v>
      </c>
      <c s="370">
        <f>IF(Info!$O$1=1,V42,X42)</f>
        <v>0</v>
      </c>
      <c s="189">
        <f>IF(Info!$O$1=1,W42,Y42)</f>
        <v>0</v>
      </c>
      <c s="353" t="str">
        <f t="shared" si="7"/>
        <v>NA</v>
      </c>
      <c s="289" t="e">
        <f t="shared" si="26"/>
        <v>#DIV/0!</v>
      </c>
      <c s="335" t="e">
        <f t="shared" si="27"/>
        <v>#DIV/0!</v>
      </c>
      <c s="189">
        <f>Comp._Summary_Cat_REF!E38</f>
        <v>0</v>
      </c>
      <c s="189">
        <f>Comp._Summary_Cat_REF!F38</f>
        <v>0</v>
      </c>
      <c s="189">
        <f>Comp._Summary_Cat_REF!M38</f>
        <v>0</v>
      </c>
      <c s="189">
        <f>Comp._Summary_Cat_REF!N38</f>
        <v>0</v>
      </c>
      <c s="354" t="str">
        <f t="shared" si="1"/>
        <v>NA</v>
      </c>
      <c s="370">
        <f>IF(Info!$O$1=1,AF42,AH42)</f>
        <v>0</v>
      </c>
      <c s="189">
        <f>IF(Info!$O$1=1,AG42,AI42)</f>
        <v>0</v>
      </c>
      <c s="353" t="str">
        <f t="shared" si="10"/>
        <v>NA</v>
      </c>
      <c s="289" t="e">
        <f t="shared" si="28"/>
        <v>#DIV/0!</v>
      </c>
      <c s="335" t="e">
        <f t="shared" si="29"/>
        <v>#DIV/0!</v>
      </c>
      <c s="189">
        <f>Comp._Summary_Cat_REF!G38</f>
        <v>0</v>
      </c>
      <c s="189">
        <f>Comp._Summary_Cat_REF!H38</f>
        <v>0</v>
      </c>
      <c s="189">
        <f>Comp._Summary_Cat_REF!O38</f>
        <v>0</v>
      </c>
      <c s="189">
        <f>Comp._Summary_Cat_REF!P38</f>
        <v>0</v>
      </c>
      <c s="354" t="str">
        <f t="shared" si="2"/>
        <v>NA</v>
      </c>
      <c s="370">
        <f>IF(Info!$O$1=1,AP42,AR42)</f>
        <v>0</v>
      </c>
      <c s="189">
        <f>IF(Info!$O$1=1,AQ42,AS42)</f>
        <v>0</v>
      </c>
      <c s="353" t="str">
        <f t="shared" si="13"/>
        <v>NA</v>
      </c>
      <c s="289" t="e">
        <f t="shared" si="30"/>
        <v>#DIV/0!</v>
      </c>
      <c s="335" t="e">
        <f t="shared" si="31"/>
        <v>#DIV/0!</v>
      </c>
      <c s="189">
        <f>Comp._Summary_Cat_REF!I38</f>
        <v>0</v>
      </c>
      <c s="189">
        <f>Comp._Summary_Cat_REF!J38</f>
        <v>0</v>
      </c>
      <c s="189">
        <f>Comp._Summary_Cat_REF!Q38</f>
        <v>0</v>
      </c>
      <c s="189">
        <f>Comp._Summary_Cat_REF!R38</f>
        <v>0</v>
      </c>
      <c s="354" t="str">
        <f t="shared" si="3"/>
        <v>NA</v>
      </c>
    </row>
    <row r="43" spans="1:46" s="15" customFormat="1" ht="11.45" customHeight="1">
      <c r="A43" s="61">
        <f>Comp._Summary_Cat_REF!B39</f>
        <v>0</v>
      </c>
      <c s="260" t="s">
        <v>109</v>
      </c>
      <c s="42"/>
      <c s="42"/>
      <c s="42"/>
      <c s="182"/>
      <c s="370">
        <f>IF(Info!$O$1=1,L43,N43)</f>
        <v>0</v>
      </c>
      <c s="189">
        <f>IF(Info!$O$1=1,M43,O43)</f>
        <v>0</v>
      </c>
      <c s="353" t="str">
        <f t="shared" si="4"/>
        <v>NA</v>
      </c>
      <c s="289" t="e">
        <f t="shared" si="24"/>
        <v>#DIV/0!</v>
      </c>
      <c s="335" t="e">
        <f t="shared" si="25"/>
        <v>#DIV/0!</v>
      </c>
      <c s="189">
        <f>Comp._Summary_Cat_REF!C39</f>
        <v>0</v>
      </c>
      <c s="189">
        <f>Comp._Summary_Cat_REF!D39</f>
        <v>0</v>
      </c>
      <c s="189">
        <f>Comp._Summary_Cat_REF!K39</f>
        <v>0</v>
      </c>
      <c s="189">
        <f>Comp._Summary_Cat_REF!L39</f>
        <v>0</v>
      </c>
      <c s="354" t="str">
        <f t="shared" si="0"/>
        <v>NA</v>
      </c>
      <c s="370">
        <f>IF(Info!$O$1=1,V43,X43)</f>
        <v>0</v>
      </c>
      <c s="189">
        <f>IF(Info!$O$1=1,W43,Y43)</f>
        <v>0</v>
      </c>
      <c s="353" t="str">
        <f t="shared" si="7"/>
        <v>NA</v>
      </c>
      <c s="289" t="e">
        <f t="shared" si="26"/>
        <v>#DIV/0!</v>
      </c>
      <c s="335" t="e">
        <f t="shared" si="27"/>
        <v>#DIV/0!</v>
      </c>
      <c s="189">
        <f>Comp._Summary_Cat_REF!E39</f>
        <v>0</v>
      </c>
      <c s="189">
        <f>Comp._Summary_Cat_REF!F39</f>
        <v>0</v>
      </c>
      <c s="189">
        <f>Comp._Summary_Cat_REF!M39</f>
        <v>0</v>
      </c>
      <c s="189">
        <f>Comp._Summary_Cat_REF!N39</f>
        <v>0</v>
      </c>
      <c s="354" t="str">
        <f t="shared" si="1"/>
        <v>NA</v>
      </c>
      <c s="370">
        <f>IF(Info!$O$1=1,AF43,AH43)</f>
        <v>0</v>
      </c>
      <c s="189">
        <f>IF(Info!$O$1=1,AG43,AI43)</f>
        <v>0</v>
      </c>
      <c s="353" t="str">
        <f t="shared" si="10"/>
        <v>NA</v>
      </c>
      <c s="289" t="e">
        <f t="shared" si="28"/>
        <v>#DIV/0!</v>
      </c>
      <c s="335" t="e">
        <f t="shared" si="29"/>
        <v>#DIV/0!</v>
      </c>
      <c s="189">
        <f>Comp._Summary_Cat_REF!G39</f>
        <v>0</v>
      </c>
      <c s="189">
        <f>Comp._Summary_Cat_REF!H39</f>
        <v>0</v>
      </c>
      <c s="189">
        <f>Comp._Summary_Cat_REF!O39</f>
        <v>0</v>
      </c>
      <c s="189">
        <f>Comp._Summary_Cat_REF!P39</f>
        <v>0</v>
      </c>
      <c s="354" t="str">
        <f t="shared" si="2"/>
        <v>NA</v>
      </c>
      <c s="370">
        <f>IF(Info!$O$1=1,AP43,AR43)</f>
        <v>0</v>
      </c>
      <c s="189">
        <f>IF(Info!$O$1=1,AQ43,AS43)</f>
        <v>0</v>
      </c>
      <c s="353" t="str">
        <f t="shared" si="13"/>
        <v>NA</v>
      </c>
      <c s="289" t="e">
        <f t="shared" si="30"/>
        <v>#DIV/0!</v>
      </c>
      <c s="335" t="e">
        <f t="shared" si="31"/>
        <v>#DIV/0!</v>
      </c>
      <c s="189">
        <f>Comp._Summary_Cat_REF!I39</f>
        <v>0</v>
      </c>
      <c s="189">
        <f>Comp._Summary_Cat_REF!J39</f>
        <v>0</v>
      </c>
      <c s="189">
        <f>Comp._Summary_Cat_REF!Q39</f>
        <v>0</v>
      </c>
      <c s="189">
        <f>Comp._Summary_Cat_REF!R39</f>
        <v>0</v>
      </c>
      <c s="354" t="str">
        <f t="shared" si="3"/>
        <v>NA</v>
      </c>
    </row>
    <row r="44" spans="1:46" s="15" customFormat="1" ht="11.45" customHeight="1">
      <c r="A44" s="61">
        <f>Comp._Summary_Cat_REF!B40</f>
        <v>0</v>
      </c>
      <c s="260" t="s">
        <v>122</v>
      </c>
      <c s="42"/>
      <c s="42"/>
      <c s="42"/>
      <c s="182"/>
      <c s="370">
        <f>IF(Info!$O$1=1,L44,N44)</f>
        <v>0</v>
      </c>
      <c s="189">
        <f>IF(Info!$O$1=1,M44,O44)</f>
        <v>0</v>
      </c>
      <c s="353" t="str">
        <f t="shared" si="4"/>
        <v>NA</v>
      </c>
      <c s="289" t="e">
        <f t="shared" si="24"/>
        <v>#DIV/0!</v>
      </c>
      <c s="335" t="e">
        <f t="shared" si="25"/>
        <v>#DIV/0!</v>
      </c>
      <c s="189">
        <f>Comp._Summary_Cat_REF!C40</f>
        <v>0</v>
      </c>
      <c s="189">
        <f>Comp._Summary_Cat_REF!D40</f>
        <v>0</v>
      </c>
      <c s="189">
        <f>Comp._Summary_Cat_REF!K40</f>
        <v>0</v>
      </c>
      <c s="189">
        <f>Comp._Summary_Cat_REF!L40</f>
        <v>0</v>
      </c>
      <c s="354" t="str">
        <f t="shared" si="0"/>
        <v>NA</v>
      </c>
      <c s="370">
        <f>IF(Info!$O$1=1,V44,X44)</f>
        <v>0</v>
      </c>
      <c s="189">
        <f>IF(Info!$O$1=1,W44,Y44)</f>
        <v>0</v>
      </c>
      <c s="353" t="str">
        <f t="shared" si="7"/>
        <v>NA</v>
      </c>
      <c s="289" t="e">
        <f t="shared" si="26"/>
        <v>#DIV/0!</v>
      </c>
      <c s="335" t="e">
        <f t="shared" si="27"/>
        <v>#DIV/0!</v>
      </c>
      <c s="189">
        <f>Comp._Summary_Cat_REF!E40</f>
        <v>0</v>
      </c>
      <c s="189">
        <f>Comp._Summary_Cat_REF!F40</f>
        <v>0</v>
      </c>
      <c s="189">
        <f>Comp._Summary_Cat_REF!M40</f>
        <v>0</v>
      </c>
      <c s="189">
        <f>Comp._Summary_Cat_REF!N40</f>
        <v>0</v>
      </c>
      <c s="354" t="str">
        <f t="shared" si="1"/>
        <v>NA</v>
      </c>
      <c s="370">
        <f>IF(Info!$O$1=1,AF44,AH44)</f>
        <v>0</v>
      </c>
      <c s="189">
        <f>IF(Info!$O$1=1,AG44,AI44)</f>
        <v>0</v>
      </c>
      <c s="353" t="str">
        <f t="shared" si="10"/>
        <v>NA</v>
      </c>
      <c s="289" t="e">
        <f t="shared" si="28"/>
        <v>#DIV/0!</v>
      </c>
      <c s="335" t="e">
        <f t="shared" si="29"/>
        <v>#DIV/0!</v>
      </c>
      <c s="189">
        <f>Comp._Summary_Cat_REF!G40</f>
        <v>0</v>
      </c>
      <c s="189">
        <f>Comp._Summary_Cat_REF!H40</f>
        <v>0</v>
      </c>
      <c s="189">
        <f>Comp._Summary_Cat_REF!O40</f>
        <v>0</v>
      </c>
      <c s="189">
        <f>Comp._Summary_Cat_REF!P40</f>
        <v>0</v>
      </c>
      <c s="354" t="str">
        <f t="shared" si="2"/>
        <v>NA</v>
      </c>
      <c s="370">
        <f>IF(Info!$O$1=1,AP44,AR44)</f>
        <v>0</v>
      </c>
      <c s="189">
        <f>IF(Info!$O$1=1,AQ44,AS44)</f>
        <v>0</v>
      </c>
      <c s="353" t="str">
        <f t="shared" si="13"/>
        <v>NA</v>
      </c>
      <c s="289" t="e">
        <f t="shared" si="30"/>
        <v>#DIV/0!</v>
      </c>
      <c s="335" t="e">
        <f t="shared" si="31"/>
        <v>#DIV/0!</v>
      </c>
      <c s="189">
        <f>Comp._Summary_Cat_REF!I40</f>
        <v>0</v>
      </c>
      <c s="189">
        <f>Comp._Summary_Cat_REF!J40</f>
        <v>0</v>
      </c>
      <c s="189">
        <f>Comp._Summary_Cat_REF!Q40</f>
        <v>0</v>
      </c>
      <c s="189">
        <f>Comp._Summary_Cat_REF!R40</f>
        <v>0</v>
      </c>
      <c s="354" t="str">
        <f t="shared" si="3"/>
        <v>NA</v>
      </c>
    </row>
    <row r="45" spans="1:46" s="15" customFormat="1" ht="11.45" customHeight="1">
      <c r="A45" s="61">
        <f>Comp._Summary_Cat_REF!B41</f>
        <v>0</v>
      </c>
      <c s="260" t="s">
        <v>123</v>
      </c>
      <c s="42"/>
      <c s="42"/>
      <c s="42"/>
      <c s="182"/>
      <c s="370">
        <f>IF(Info!$O$1=1,L45,N45)</f>
        <v>0</v>
      </c>
      <c s="189">
        <f>IF(Info!$O$1=1,M45,O45)</f>
        <v>0</v>
      </c>
      <c s="353" t="str">
        <f t="shared" si="4"/>
        <v>NA</v>
      </c>
      <c s="289" t="e">
        <f t="shared" si="24"/>
        <v>#DIV/0!</v>
      </c>
      <c s="335" t="e">
        <f t="shared" si="25"/>
        <v>#DIV/0!</v>
      </c>
      <c s="189">
        <f>Comp._Summary_Cat_REF!C41</f>
        <v>0</v>
      </c>
      <c s="189">
        <f>Comp._Summary_Cat_REF!D41</f>
        <v>0</v>
      </c>
      <c s="189">
        <f>Comp._Summary_Cat_REF!K41</f>
        <v>0</v>
      </c>
      <c s="189">
        <f>Comp._Summary_Cat_REF!L41</f>
        <v>0</v>
      </c>
      <c s="354" t="str">
        <f t="shared" si="0"/>
        <v>NA</v>
      </c>
      <c s="370">
        <f>IF(Info!$O$1=1,V45,X45)</f>
        <v>0</v>
      </c>
      <c s="189">
        <f>IF(Info!$O$1=1,W45,Y45)</f>
        <v>0</v>
      </c>
      <c s="353" t="str">
        <f t="shared" si="7"/>
        <v>NA</v>
      </c>
      <c s="289" t="e">
        <f t="shared" si="26"/>
        <v>#DIV/0!</v>
      </c>
      <c s="335" t="e">
        <f t="shared" si="27"/>
        <v>#DIV/0!</v>
      </c>
      <c s="189">
        <f>Comp._Summary_Cat_REF!E41</f>
        <v>0</v>
      </c>
      <c s="189">
        <f>Comp._Summary_Cat_REF!F41</f>
        <v>0</v>
      </c>
      <c s="189">
        <f>Comp._Summary_Cat_REF!M41</f>
        <v>0</v>
      </c>
      <c s="189">
        <f>Comp._Summary_Cat_REF!N41</f>
        <v>0</v>
      </c>
      <c s="354" t="str">
        <f t="shared" si="1"/>
        <v>NA</v>
      </c>
      <c s="370">
        <f>IF(Info!$O$1=1,AF45,AH45)</f>
        <v>0</v>
      </c>
      <c s="189">
        <f>IF(Info!$O$1=1,AG45,AI45)</f>
        <v>0</v>
      </c>
      <c s="353" t="str">
        <f t="shared" si="10"/>
        <v>NA</v>
      </c>
      <c s="289" t="e">
        <f t="shared" si="28"/>
        <v>#DIV/0!</v>
      </c>
      <c s="335" t="e">
        <f t="shared" si="29"/>
        <v>#DIV/0!</v>
      </c>
      <c s="189">
        <f>Comp._Summary_Cat_REF!G41</f>
        <v>0</v>
      </c>
      <c s="189">
        <f>Comp._Summary_Cat_REF!H41</f>
        <v>0</v>
      </c>
      <c s="189">
        <f>Comp._Summary_Cat_REF!O41</f>
        <v>0</v>
      </c>
      <c s="189">
        <f>Comp._Summary_Cat_REF!P41</f>
        <v>0</v>
      </c>
      <c s="354" t="str">
        <f t="shared" si="2"/>
        <v>NA</v>
      </c>
      <c s="370">
        <f>IF(Info!$O$1=1,AP45,AR45)</f>
        <v>0</v>
      </c>
      <c s="189">
        <f>IF(Info!$O$1=1,AQ45,AS45)</f>
        <v>0</v>
      </c>
      <c s="353" t="str">
        <f t="shared" si="13"/>
        <v>NA</v>
      </c>
      <c s="289" t="e">
        <f t="shared" si="30"/>
        <v>#DIV/0!</v>
      </c>
      <c s="335" t="e">
        <f t="shared" si="31"/>
        <v>#DIV/0!</v>
      </c>
      <c s="189">
        <f>Comp._Summary_Cat_REF!I41</f>
        <v>0</v>
      </c>
      <c s="189">
        <f>Comp._Summary_Cat_REF!J41</f>
        <v>0</v>
      </c>
      <c s="189">
        <f>Comp._Summary_Cat_REF!Q41</f>
        <v>0</v>
      </c>
      <c s="189">
        <f>Comp._Summary_Cat_REF!R41</f>
        <v>0</v>
      </c>
      <c s="354" t="str">
        <f t="shared" si="3"/>
        <v>NA</v>
      </c>
    </row>
    <row r="46" spans="1:46" s="15" customFormat="1" ht="11.45" customHeight="1">
      <c r="A46" s="61">
        <f>Comp._Summary_Cat_REF!B42</f>
        <v>0</v>
      </c>
      <c s="260" t="s">
        <v>233</v>
      </c>
      <c s="42"/>
      <c s="42"/>
      <c s="42"/>
      <c s="182"/>
      <c s="370">
        <f>IF(Info!$O$1=1,L46,N46)</f>
        <v>0</v>
      </c>
      <c s="189">
        <f>IF(Info!$O$1=1,M46,O46)</f>
        <v>0</v>
      </c>
      <c s="353" t="str">
        <f t="shared" si="4"/>
        <v>NA</v>
      </c>
      <c s="289" t="e">
        <f t="shared" si="24"/>
        <v>#DIV/0!</v>
      </c>
      <c s="335" t="e">
        <f t="shared" si="25"/>
        <v>#DIV/0!</v>
      </c>
      <c s="189">
        <f>Comp._Summary_Cat_REF!C42</f>
        <v>0</v>
      </c>
      <c s="189">
        <f>Comp._Summary_Cat_REF!D42</f>
        <v>0</v>
      </c>
      <c s="189">
        <f>Comp._Summary_Cat_REF!K42</f>
        <v>0</v>
      </c>
      <c s="189">
        <f>Comp._Summary_Cat_REF!L42</f>
        <v>0</v>
      </c>
      <c s="354" t="str">
        <f t="shared" si="0"/>
        <v>NA</v>
      </c>
      <c s="370">
        <f>IF(Info!$O$1=1,V46,X46)</f>
        <v>0</v>
      </c>
      <c s="189">
        <f>IF(Info!$O$1=1,W46,Y46)</f>
        <v>0</v>
      </c>
      <c s="353" t="str">
        <f t="shared" si="7"/>
        <v>NA</v>
      </c>
      <c s="289" t="e">
        <f t="shared" si="26"/>
        <v>#DIV/0!</v>
      </c>
      <c s="335" t="e">
        <f t="shared" si="27"/>
        <v>#DIV/0!</v>
      </c>
      <c s="189">
        <f>Comp._Summary_Cat_REF!E42</f>
        <v>0</v>
      </c>
      <c s="189">
        <f>Comp._Summary_Cat_REF!F42</f>
        <v>0</v>
      </c>
      <c s="189">
        <f>Comp._Summary_Cat_REF!M42</f>
        <v>0</v>
      </c>
      <c s="189">
        <f>Comp._Summary_Cat_REF!N42</f>
        <v>0</v>
      </c>
      <c s="354" t="str">
        <f t="shared" si="1"/>
        <v>NA</v>
      </c>
      <c s="370">
        <f>IF(Info!$O$1=1,AF46,AH46)</f>
        <v>0</v>
      </c>
      <c s="189">
        <f>IF(Info!$O$1=1,AG46,AI46)</f>
        <v>0</v>
      </c>
      <c s="353" t="str">
        <f t="shared" si="10"/>
        <v>NA</v>
      </c>
      <c s="289" t="e">
        <f t="shared" si="28"/>
        <v>#DIV/0!</v>
      </c>
      <c s="335" t="e">
        <f t="shared" si="29"/>
        <v>#DIV/0!</v>
      </c>
      <c s="189">
        <f>Comp._Summary_Cat_REF!G42</f>
        <v>0</v>
      </c>
      <c s="189">
        <f>Comp._Summary_Cat_REF!H42</f>
        <v>0</v>
      </c>
      <c s="189">
        <f>Comp._Summary_Cat_REF!O42</f>
        <v>0</v>
      </c>
      <c s="189">
        <f>Comp._Summary_Cat_REF!P42</f>
        <v>0</v>
      </c>
      <c s="354" t="str">
        <f t="shared" si="2"/>
        <v>NA</v>
      </c>
      <c s="370">
        <f>IF(Info!$O$1=1,AP46,AR46)</f>
        <v>0</v>
      </c>
      <c s="189">
        <f>IF(Info!$O$1=1,AQ46,AS46)</f>
        <v>0</v>
      </c>
      <c s="353" t="str">
        <f t="shared" si="13"/>
        <v>NA</v>
      </c>
      <c s="289" t="e">
        <f t="shared" si="30"/>
        <v>#DIV/0!</v>
      </c>
      <c s="335" t="e">
        <f t="shared" si="31"/>
        <v>#DIV/0!</v>
      </c>
      <c s="189">
        <f>Comp._Summary_Cat_REF!I42</f>
        <v>0</v>
      </c>
      <c s="189">
        <f>Comp._Summary_Cat_REF!J42</f>
        <v>0</v>
      </c>
      <c s="189">
        <f>Comp._Summary_Cat_REF!Q42</f>
        <v>0</v>
      </c>
      <c s="189">
        <f>Comp._Summary_Cat_REF!R42</f>
        <v>0</v>
      </c>
      <c s="354" t="str">
        <f t="shared" si="3"/>
        <v>NA</v>
      </c>
    </row>
    <row r="47" spans="1:46" s="15" customFormat="1" ht="11.45" customHeight="1">
      <c r="A47" s="61">
        <f>Comp._Summary_Cat_REF!B43</f>
        <v>0</v>
      </c>
      <c s="260" t="s">
        <v>125</v>
      </c>
      <c s="42"/>
      <c s="42"/>
      <c s="42"/>
      <c s="182"/>
      <c s="370">
        <f>IF(Info!$O$1=1,L47,N47)</f>
        <v>0</v>
      </c>
      <c s="189">
        <f>IF(Info!$O$1=1,M47,O47)</f>
        <v>0</v>
      </c>
      <c s="353" t="str">
        <f t="shared" si="4"/>
        <v>NA</v>
      </c>
      <c s="289" t="e">
        <f t="shared" si="24"/>
        <v>#DIV/0!</v>
      </c>
      <c s="335" t="e">
        <f t="shared" si="25"/>
        <v>#DIV/0!</v>
      </c>
      <c s="189">
        <f>Comp._Summary_Cat_REF!C43</f>
        <v>0</v>
      </c>
      <c s="189">
        <f>Comp._Summary_Cat_REF!D43</f>
        <v>0</v>
      </c>
      <c s="189">
        <f>Comp._Summary_Cat_REF!K43</f>
        <v>0</v>
      </c>
      <c s="189">
        <f>Comp._Summary_Cat_REF!L43</f>
        <v>0</v>
      </c>
      <c s="354" t="str">
        <f t="shared" si="0"/>
        <v>NA</v>
      </c>
      <c s="370">
        <f>IF(Info!$O$1=1,V47,X47)</f>
        <v>0</v>
      </c>
      <c s="189">
        <f>IF(Info!$O$1=1,W47,Y47)</f>
        <v>0</v>
      </c>
      <c s="353" t="str">
        <f t="shared" si="7"/>
        <v>NA</v>
      </c>
      <c s="289" t="e">
        <f t="shared" si="26"/>
        <v>#DIV/0!</v>
      </c>
      <c s="335" t="e">
        <f t="shared" si="27"/>
        <v>#DIV/0!</v>
      </c>
      <c s="189">
        <f>Comp._Summary_Cat_REF!E43</f>
        <v>0</v>
      </c>
      <c s="189">
        <f>Comp._Summary_Cat_REF!F43</f>
        <v>0</v>
      </c>
      <c s="189">
        <f>Comp._Summary_Cat_REF!M43</f>
        <v>0</v>
      </c>
      <c s="189">
        <f>Comp._Summary_Cat_REF!N43</f>
        <v>0</v>
      </c>
      <c s="354" t="str">
        <f t="shared" si="1"/>
        <v>NA</v>
      </c>
      <c s="370">
        <f>IF(Info!$O$1=1,AF47,AH47)</f>
        <v>0</v>
      </c>
      <c s="189">
        <f>IF(Info!$O$1=1,AG47,AI47)</f>
        <v>0</v>
      </c>
      <c s="353" t="str">
        <f t="shared" si="10"/>
        <v>NA</v>
      </c>
      <c s="289" t="e">
        <f t="shared" si="28"/>
        <v>#DIV/0!</v>
      </c>
      <c s="335" t="e">
        <f t="shared" si="29"/>
        <v>#DIV/0!</v>
      </c>
      <c s="189">
        <f>Comp._Summary_Cat_REF!G43</f>
        <v>0</v>
      </c>
      <c s="189">
        <f>Comp._Summary_Cat_REF!H43</f>
        <v>0</v>
      </c>
      <c s="189">
        <f>Comp._Summary_Cat_REF!O43</f>
        <v>0</v>
      </c>
      <c s="189">
        <f>Comp._Summary_Cat_REF!P43</f>
        <v>0</v>
      </c>
      <c s="354" t="str">
        <f t="shared" si="2"/>
        <v>NA</v>
      </c>
      <c s="370">
        <f>IF(Info!$O$1=1,AP47,AR47)</f>
        <v>0</v>
      </c>
      <c s="189">
        <f>IF(Info!$O$1=1,AQ47,AS47)</f>
        <v>0</v>
      </c>
      <c s="353" t="str">
        <f t="shared" si="13"/>
        <v>NA</v>
      </c>
      <c s="289" t="e">
        <f t="shared" si="30"/>
        <v>#DIV/0!</v>
      </c>
      <c s="335" t="e">
        <f t="shared" si="31"/>
        <v>#DIV/0!</v>
      </c>
      <c s="189">
        <f>Comp._Summary_Cat_REF!I43</f>
        <v>0</v>
      </c>
      <c s="189">
        <f>Comp._Summary_Cat_REF!J43</f>
        <v>0</v>
      </c>
      <c s="189">
        <f>Comp._Summary_Cat_REF!Q43</f>
        <v>0</v>
      </c>
      <c s="189">
        <f>Comp._Summary_Cat_REF!R43</f>
        <v>0</v>
      </c>
      <c s="354" t="str">
        <f t="shared" si="3"/>
        <v>NA</v>
      </c>
    </row>
    <row r="48" spans="1:46" s="15" customFormat="1" ht="11.45" customHeight="1">
      <c r="A48" s="61" t="str">
        <f>Comp._Summary_Cat_REF!B44</f>
        <v>All Others - FORMULA</v>
      </c>
      <c s="263" t="s">
        <v>116</v>
      </c>
      <c s="62"/>
      <c s="62"/>
      <c s="62"/>
      <c s="183"/>
      <c s="371">
        <f>IF(Info!$O$1=1,L48,N48)</f>
        <v>0</v>
      </c>
      <c s="190">
        <f>IF(Info!$O$1=1,M48,O48)</f>
        <v>0</v>
      </c>
      <c s="355" t="str">
        <f t="shared" si="4"/>
        <v>NA</v>
      </c>
      <c s="303" t="e">
        <f t="shared" si="24"/>
        <v>#DIV/0!</v>
      </c>
      <c s="356" t="e">
        <f t="shared" si="25"/>
        <v>#DIV/0!</v>
      </c>
      <c s="190">
        <f>Comp._Summary_Cat_REF!C44</f>
        <v>0</v>
      </c>
      <c s="190">
        <f>Comp._Summary_Cat_REF!D44</f>
        <v>0</v>
      </c>
      <c s="190">
        <f>Comp._Summary_Cat_REF!K44</f>
        <v>0</v>
      </c>
      <c s="190">
        <f>Comp._Summary_Cat_REF!L44</f>
        <v>0</v>
      </c>
      <c s="357" t="str">
        <f t="shared" si="0"/>
        <v>NA</v>
      </c>
      <c s="371">
        <f>IF(Info!$O$1=1,V48,X48)</f>
        <v>0</v>
      </c>
      <c s="190">
        <f>IF(Info!$O$1=1,W48,Y48)</f>
        <v>0</v>
      </c>
      <c s="355" t="str">
        <f t="shared" si="7"/>
        <v>NA</v>
      </c>
      <c s="303" t="e">
        <f t="shared" si="26"/>
        <v>#DIV/0!</v>
      </c>
      <c s="356" t="e">
        <f t="shared" si="27"/>
        <v>#DIV/0!</v>
      </c>
      <c s="190">
        <f>Comp._Summary_Cat_REF!E44</f>
        <v>0</v>
      </c>
      <c s="190">
        <f>Comp._Summary_Cat_REF!F44</f>
        <v>0</v>
      </c>
      <c s="190">
        <f>Comp._Summary_Cat_REF!M44</f>
        <v>0</v>
      </c>
      <c s="190">
        <f>Comp._Summary_Cat_REF!N44</f>
        <v>0</v>
      </c>
      <c s="357" t="str">
        <f t="shared" si="1"/>
        <v>NA</v>
      </c>
      <c s="371">
        <f>IF(Info!$O$1=1,AF48,AH48)</f>
        <v>0</v>
      </c>
      <c s="190">
        <f>IF(Info!$O$1=1,AG48,AI48)</f>
        <v>0</v>
      </c>
      <c s="355" t="str">
        <f t="shared" si="10"/>
        <v>NA</v>
      </c>
      <c s="303" t="e">
        <f t="shared" si="28"/>
        <v>#DIV/0!</v>
      </c>
      <c s="356" t="e">
        <f t="shared" si="29"/>
        <v>#DIV/0!</v>
      </c>
      <c s="190">
        <f>Comp._Summary_Cat_REF!G44</f>
        <v>0</v>
      </c>
      <c s="190">
        <f>Comp._Summary_Cat_REF!H44</f>
        <v>0</v>
      </c>
      <c s="190">
        <f>Comp._Summary_Cat_REF!O44</f>
        <v>0</v>
      </c>
      <c s="190">
        <f>Comp._Summary_Cat_REF!P44</f>
        <v>0</v>
      </c>
      <c s="357" t="str">
        <f t="shared" si="2"/>
        <v>NA</v>
      </c>
      <c s="371">
        <f>IF(Info!$O$1=1,AP48,AR48)</f>
        <v>0</v>
      </c>
      <c s="190">
        <f>IF(Info!$O$1=1,AQ48,AS48)</f>
        <v>0</v>
      </c>
      <c s="355" t="str">
        <f t="shared" si="13"/>
        <v>NA</v>
      </c>
      <c s="303" t="e">
        <f t="shared" si="30"/>
        <v>#DIV/0!</v>
      </c>
      <c s="356" t="e">
        <f t="shared" si="31"/>
        <v>#DIV/0!</v>
      </c>
      <c s="190">
        <f>Comp._Summary_Cat_REF!I44</f>
        <v>0</v>
      </c>
      <c s="190">
        <f>Comp._Summary_Cat_REF!J44</f>
        <v>0</v>
      </c>
      <c s="190">
        <f>Comp._Summary_Cat_REF!Q44</f>
        <v>0</v>
      </c>
      <c s="190">
        <f>Comp._Summary_Cat_REF!R44</f>
        <v>0</v>
      </c>
      <c s="357" t="str">
        <f t="shared" si="3"/>
        <v>NA</v>
      </c>
    </row>
    <row r="49" spans="1:46" s="22" customFormat="1" ht="11.45" customHeight="1">
      <c r="A49" s="61">
        <f>Comp._Summary_Cat_REF!B45</f>
        <v>0</v>
      </c>
      <c s="186" t="s">
        <v>26</v>
      </c>
      <c s="187" t="s">
        <v>38</v>
      </c>
      <c s="187" t="s">
        <v>38</v>
      </c>
      <c s="188"/>
      <c s="185"/>
      <c s="362">
        <f>IF(Info!$O$1=1,L49,N49)</f>
        <v>0</v>
      </c>
      <c s="192">
        <f>IF(Info!$O$1=1,M49,O49)</f>
        <v>0</v>
      </c>
      <c s="363" t="str">
        <f t="shared" si="4"/>
        <v>NA</v>
      </c>
      <c s="342" t="e">
        <f>(G49/G$49)*100</f>
        <v>#DIV/0!</v>
      </c>
      <c s="342" t="e">
        <f>J49-(H49/H$49*100)</f>
        <v>#DIV/0!</v>
      </c>
      <c s="192">
        <f>Comp._Summary_Cat_REF!C45</f>
        <v>0</v>
      </c>
      <c s="192">
        <f>Comp._Summary_Cat_REF!D45</f>
        <v>0</v>
      </c>
      <c s="192">
        <f>Comp._Summary_Cat_REF!K45</f>
        <v>0</v>
      </c>
      <c s="192">
        <f>Comp._Summary_Cat_REF!L45</f>
        <v>0</v>
      </c>
      <c s="364" t="str">
        <f t="shared" si="0"/>
        <v>NA</v>
      </c>
      <c s="362">
        <f>IF(Info!$O$1=1,V49,X49)</f>
        <v>0</v>
      </c>
      <c s="192">
        <f>IF(Info!$O$1=1,W49,Y49)</f>
        <v>0</v>
      </c>
      <c s="363" t="str">
        <f t="shared" si="7"/>
        <v>NA</v>
      </c>
      <c s="342" t="e">
        <f>(Q49/Q$49)*100</f>
        <v>#DIV/0!</v>
      </c>
      <c s="342" t="e">
        <f>T49-(R49/R$49*100)</f>
        <v>#DIV/0!</v>
      </c>
      <c s="192">
        <f>Comp._Summary_Cat_REF!E45</f>
        <v>0</v>
      </c>
      <c s="192">
        <f>Comp._Summary_Cat_REF!F45</f>
        <v>0</v>
      </c>
      <c s="192">
        <f>Comp._Summary_Cat_REF!M45</f>
        <v>0</v>
      </c>
      <c s="192">
        <f>Comp._Summary_Cat_REF!N45</f>
        <v>0</v>
      </c>
      <c s="364" t="str">
        <f t="shared" si="1"/>
        <v>NA</v>
      </c>
      <c s="362">
        <f>IF(Info!$O$1=1,AF49,AH49)</f>
        <v>0</v>
      </c>
      <c s="192">
        <f>IF(Info!$O$1=1,AG49,AI49)</f>
        <v>0</v>
      </c>
      <c s="363" t="str">
        <f t="shared" si="10"/>
        <v>NA</v>
      </c>
      <c s="342" t="e">
        <f>(AA49/AA$49)*100</f>
        <v>#DIV/0!</v>
      </c>
      <c s="342" t="e">
        <f>AD49-(AB49/AB$49*100)</f>
        <v>#DIV/0!</v>
      </c>
      <c s="192">
        <f>Comp._Summary_Cat_REF!G45</f>
        <v>0</v>
      </c>
      <c s="192">
        <f>Comp._Summary_Cat_REF!H45</f>
        <v>0</v>
      </c>
      <c s="192">
        <f>Comp._Summary_Cat_REF!O45</f>
        <v>0</v>
      </c>
      <c s="192">
        <f>Comp._Summary_Cat_REF!P45</f>
        <v>0</v>
      </c>
      <c s="364" t="str">
        <f t="shared" si="2"/>
        <v>NA</v>
      </c>
      <c s="362">
        <f>IF(Info!$O$1=1,AP49,AR49)</f>
        <v>0</v>
      </c>
      <c s="192">
        <f>IF(Info!$O$1=1,AQ49,AS49)</f>
        <v>0</v>
      </c>
      <c s="363" t="str">
        <f t="shared" si="13"/>
        <v>NA</v>
      </c>
      <c s="342" t="e">
        <f>(AK49/AK$49)*100</f>
        <v>#DIV/0!</v>
      </c>
      <c s="342" t="e">
        <f>AN49-(AL49/AL$49*100)</f>
        <v>#DIV/0!</v>
      </c>
      <c s="192">
        <f>Comp._Summary_Cat_REF!I45</f>
        <v>0</v>
      </c>
      <c s="192">
        <f>Comp._Summary_Cat_REF!J45</f>
        <v>0</v>
      </c>
      <c s="192">
        <f>Comp._Summary_Cat_REF!Q45</f>
        <v>0</v>
      </c>
      <c s="192">
        <f>Comp._Summary_Cat_REF!R45</f>
        <v>0</v>
      </c>
      <c s="364" t="str">
        <f t="shared" si="3"/>
        <v>NA</v>
      </c>
    </row>
    <row r="50" spans="1:46" s="15" customFormat="1" ht="11.45" customHeight="1">
      <c r="A50" s="61">
        <f>Comp._Summary_Cat_REF!B46</f>
        <v>0</v>
      </c>
      <c s="258" t="s">
        <v>67</v>
      </c>
      <c s="41"/>
      <c s="41"/>
      <c s="41"/>
      <c s="181"/>
      <c s="365">
        <f>IF(Info!$O$1=1,L50,N50)</f>
        <v>0</v>
      </c>
      <c s="194">
        <f>IF(Info!$O$1=1,M50,O50)</f>
        <v>0</v>
      </c>
      <c s="366" t="str">
        <f t="shared" si="4"/>
        <v>NA</v>
      </c>
      <c s="330" t="e">
        <f t="shared" ref="J50:J55" si="32">(G50/G$49)*100</f>
        <v>#DIV/0!</v>
      </c>
      <c s="335" t="e">
        <f t="shared" ref="K50:K55" si="33">J50-(H50/H$49*100)</f>
        <v>#DIV/0!</v>
      </c>
      <c s="194">
        <f>Comp._Summary_Cat_REF!C46</f>
        <v>0</v>
      </c>
      <c s="194">
        <f>Comp._Summary_Cat_REF!D46</f>
        <v>0</v>
      </c>
      <c s="194">
        <f>Comp._Summary_Cat_REF!K46</f>
        <v>0</v>
      </c>
      <c s="194">
        <f>Comp._Summary_Cat_REF!L46</f>
        <v>0</v>
      </c>
      <c s="367" t="str">
        <f t="shared" si="0"/>
        <v>NA</v>
      </c>
      <c s="365">
        <f>IF(Info!$O$1=1,V50,X50)</f>
        <v>0</v>
      </c>
      <c s="194">
        <f>IF(Info!$O$1=1,W50,Y50)</f>
        <v>0</v>
      </c>
      <c s="366" t="str">
        <f t="shared" si="7"/>
        <v>NA</v>
      </c>
      <c s="330" t="e">
        <f t="shared" ref="T50:T55" si="34">(Q50/Q$49)*100</f>
        <v>#DIV/0!</v>
      </c>
      <c s="335" t="e">
        <f t="shared" ref="U50:U55" si="35">T50-(R50/R$49*100)</f>
        <v>#DIV/0!</v>
      </c>
      <c s="194">
        <f>Comp._Summary_Cat_REF!E46</f>
        <v>0</v>
      </c>
      <c s="194">
        <f>Comp._Summary_Cat_REF!F46</f>
        <v>0</v>
      </c>
      <c s="194">
        <f>Comp._Summary_Cat_REF!M46</f>
        <v>0</v>
      </c>
      <c s="194">
        <f>Comp._Summary_Cat_REF!N46</f>
        <v>0</v>
      </c>
      <c s="367" t="str">
        <f t="shared" si="1"/>
        <v>NA</v>
      </c>
      <c s="365">
        <f>IF(Info!$O$1=1,AF50,AH50)</f>
        <v>0</v>
      </c>
      <c s="194">
        <f>IF(Info!$O$1=1,AG50,AI50)</f>
        <v>0</v>
      </c>
      <c s="366" t="str">
        <f t="shared" si="10"/>
        <v>NA</v>
      </c>
      <c s="330" t="e">
        <f t="shared" ref="AD50:AD55" si="36">(AA50/AA$49)*100</f>
        <v>#DIV/0!</v>
      </c>
      <c s="335" t="e">
        <f t="shared" ref="AE50:AE55" si="37">AD50-(AB50/AB$49*100)</f>
        <v>#DIV/0!</v>
      </c>
      <c s="194">
        <f>Comp._Summary_Cat_REF!G46</f>
        <v>0</v>
      </c>
      <c s="194">
        <f>Comp._Summary_Cat_REF!H46</f>
        <v>0</v>
      </c>
      <c s="194">
        <f>Comp._Summary_Cat_REF!O46</f>
        <v>0</v>
      </c>
      <c s="194">
        <f>Comp._Summary_Cat_REF!P46</f>
        <v>0</v>
      </c>
      <c s="367" t="str">
        <f t="shared" si="2"/>
        <v>NA</v>
      </c>
      <c s="365">
        <f>IF(Info!$O$1=1,AP50,AR50)</f>
        <v>0</v>
      </c>
      <c s="194">
        <f>IF(Info!$O$1=1,AQ50,AS50)</f>
        <v>0</v>
      </c>
      <c s="366" t="str">
        <f t="shared" si="13"/>
        <v>NA</v>
      </c>
      <c s="330" t="e">
        <f t="shared" ref="AN50:AN55" si="38">(AK50/AK$49)*100</f>
        <v>#DIV/0!</v>
      </c>
      <c s="335" t="e">
        <f t="shared" ref="AO50:AO55" si="39">AN50-(AL50/AL$49*100)</f>
        <v>#DIV/0!</v>
      </c>
      <c s="194">
        <f>Comp._Summary_Cat_REF!I46</f>
        <v>0</v>
      </c>
      <c s="194">
        <f>Comp._Summary_Cat_REF!J46</f>
        <v>0</v>
      </c>
      <c s="194">
        <f>Comp._Summary_Cat_REF!Q46</f>
        <v>0</v>
      </c>
      <c s="194">
        <f>Comp._Summary_Cat_REF!R46</f>
        <v>0</v>
      </c>
      <c s="367" t="str">
        <f t="shared" si="3"/>
        <v>NA</v>
      </c>
    </row>
    <row r="51" spans="1:46" s="15" customFormat="1" ht="11.45" customHeight="1">
      <c r="A51" s="61">
        <f>Comp._Summary_Cat_REF!B47</f>
        <v>0</v>
      </c>
      <c s="259" t="s">
        <v>201</v>
      </c>
      <c s="209"/>
      <c s="209"/>
      <c s="209"/>
      <c s="210"/>
      <c s="368">
        <f>IF(Info!$O$1=1,L51,N51)</f>
        <v>0</v>
      </c>
      <c s="211">
        <f>IF(Info!$O$1=1,M51,O51)</f>
        <v>0</v>
      </c>
      <c s="369" t="str">
        <f t="shared" si="4"/>
        <v>NA</v>
      </c>
      <c s="333" t="e">
        <f t="shared" si="32"/>
        <v>#DIV/0!</v>
      </c>
      <c s="335" t="e">
        <f t="shared" si="33"/>
        <v>#DIV/0!</v>
      </c>
      <c s="194">
        <f>Comp._Summary_Cat_REF!C47</f>
        <v>0</v>
      </c>
      <c s="194">
        <f>Comp._Summary_Cat_REF!D47</f>
        <v>0</v>
      </c>
      <c s="194">
        <f>Comp._Summary_Cat_REF!K47</f>
        <v>0</v>
      </c>
      <c s="194">
        <f>Comp._Summary_Cat_REF!L47</f>
        <v>0</v>
      </c>
      <c s="367" t="str">
        <f t="shared" si="0"/>
        <v>NA</v>
      </c>
      <c s="368">
        <f>IF(Info!$O$1=1,V51,X51)</f>
        <v>0</v>
      </c>
      <c s="211">
        <f>IF(Info!$O$1=1,W51,Y51)</f>
        <v>0</v>
      </c>
      <c s="369" t="str">
        <f t="shared" si="7"/>
        <v>NA</v>
      </c>
      <c s="333" t="e">
        <f t="shared" si="34"/>
        <v>#DIV/0!</v>
      </c>
      <c s="335" t="e">
        <f t="shared" si="35"/>
        <v>#DIV/0!</v>
      </c>
      <c s="194">
        <f>Comp._Summary_Cat_REF!E47</f>
        <v>0</v>
      </c>
      <c s="194">
        <f>Comp._Summary_Cat_REF!F47</f>
        <v>0</v>
      </c>
      <c s="194">
        <f>Comp._Summary_Cat_REF!M47</f>
        <v>0</v>
      </c>
      <c s="194">
        <f>Comp._Summary_Cat_REF!N47</f>
        <v>0</v>
      </c>
      <c s="367" t="str">
        <f t="shared" si="1"/>
        <v>NA</v>
      </c>
      <c s="368">
        <f>IF(Info!$O$1=1,AF51,AH51)</f>
        <v>0</v>
      </c>
      <c s="211">
        <f>IF(Info!$O$1=1,AG51,AI51)</f>
        <v>0</v>
      </c>
      <c s="369" t="str">
        <f t="shared" si="10"/>
        <v>NA</v>
      </c>
      <c s="333" t="e">
        <f t="shared" si="36"/>
        <v>#DIV/0!</v>
      </c>
      <c s="335" t="e">
        <f t="shared" si="37"/>
        <v>#DIV/0!</v>
      </c>
      <c s="194">
        <f>Comp._Summary_Cat_REF!G47</f>
        <v>0</v>
      </c>
      <c s="194">
        <f>Comp._Summary_Cat_REF!H47</f>
        <v>0</v>
      </c>
      <c s="194">
        <f>Comp._Summary_Cat_REF!O47</f>
        <v>0</v>
      </c>
      <c s="194">
        <f>Comp._Summary_Cat_REF!P47</f>
        <v>0</v>
      </c>
      <c s="367" t="str">
        <f t="shared" si="2"/>
        <v>NA</v>
      </c>
      <c s="368">
        <f>IF(Info!$O$1=1,AP51,AR51)</f>
        <v>0</v>
      </c>
      <c s="211">
        <f>IF(Info!$O$1=1,AQ51,AS51)</f>
        <v>0</v>
      </c>
      <c s="369" t="str">
        <f t="shared" si="13"/>
        <v>NA</v>
      </c>
      <c s="333" t="e">
        <f t="shared" si="38"/>
        <v>#DIV/0!</v>
      </c>
      <c s="335" t="e">
        <f t="shared" si="39"/>
        <v>#DIV/0!</v>
      </c>
      <c s="194">
        <f>Comp._Summary_Cat_REF!I47</f>
        <v>0</v>
      </c>
      <c s="194">
        <f>Comp._Summary_Cat_REF!J47</f>
        <v>0</v>
      </c>
      <c s="194">
        <f>Comp._Summary_Cat_REF!Q47</f>
        <v>0</v>
      </c>
      <c s="194">
        <f>Comp._Summary_Cat_REF!R47</f>
        <v>0</v>
      </c>
      <c s="367" t="str">
        <f t="shared" si="3"/>
        <v>NA</v>
      </c>
    </row>
    <row r="52" spans="1:46" s="15" customFormat="1" ht="11.45" customHeight="1">
      <c r="A52" s="61">
        <f>Comp._Summary_Cat_REF!B48</f>
        <v>0</v>
      </c>
      <c s="260" t="s">
        <v>209</v>
      </c>
      <c s="42"/>
      <c s="42"/>
      <c s="42"/>
      <c s="182"/>
      <c s="370">
        <f>IF(Info!$O$1=1,L52,N52)</f>
        <v>0</v>
      </c>
      <c s="189">
        <f>IF(Info!$O$1=1,M52,O52)</f>
        <v>0</v>
      </c>
      <c s="353" t="str">
        <f t="shared" si="4"/>
        <v>NA</v>
      </c>
      <c s="289" t="e">
        <f t="shared" si="32"/>
        <v>#DIV/0!</v>
      </c>
      <c s="335" t="e">
        <f t="shared" si="33"/>
        <v>#DIV/0!</v>
      </c>
      <c s="189">
        <f>Comp._Summary_Cat_REF!C48</f>
        <v>0</v>
      </c>
      <c s="189">
        <f>Comp._Summary_Cat_REF!D48</f>
        <v>0</v>
      </c>
      <c s="189">
        <f>Comp._Summary_Cat_REF!K48</f>
        <v>0</v>
      </c>
      <c s="189">
        <f>Comp._Summary_Cat_REF!L48</f>
        <v>0</v>
      </c>
      <c s="354" t="str">
        <f t="shared" si="0"/>
        <v>NA</v>
      </c>
      <c s="370">
        <f>IF(Info!$O$1=1,V52,X52)</f>
        <v>0</v>
      </c>
      <c s="189">
        <f>IF(Info!$O$1=1,W52,Y52)</f>
        <v>0</v>
      </c>
      <c s="353" t="str">
        <f t="shared" si="7"/>
        <v>NA</v>
      </c>
      <c s="289" t="e">
        <f t="shared" si="34"/>
        <v>#DIV/0!</v>
      </c>
      <c s="335" t="e">
        <f t="shared" si="35"/>
        <v>#DIV/0!</v>
      </c>
      <c s="189">
        <f>Comp._Summary_Cat_REF!E48</f>
        <v>0</v>
      </c>
      <c s="189">
        <f>Comp._Summary_Cat_REF!F48</f>
        <v>0</v>
      </c>
      <c s="189">
        <f>Comp._Summary_Cat_REF!M48</f>
        <v>0</v>
      </c>
      <c s="189">
        <f>Comp._Summary_Cat_REF!N48</f>
        <v>0</v>
      </c>
      <c s="354" t="str">
        <f t="shared" si="1"/>
        <v>NA</v>
      </c>
      <c s="370">
        <f>IF(Info!$O$1=1,AF52,AH52)</f>
        <v>0</v>
      </c>
      <c s="189">
        <f>IF(Info!$O$1=1,AG52,AI52)</f>
        <v>0</v>
      </c>
      <c s="353" t="str">
        <f t="shared" si="10"/>
        <v>NA</v>
      </c>
      <c s="289" t="e">
        <f t="shared" si="36"/>
        <v>#DIV/0!</v>
      </c>
      <c s="335" t="e">
        <f t="shared" si="37"/>
        <v>#DIV/0!</v>
      </c>
      <c s="189">
        <f>Comp._Summary_Cat_REF!G48</f>
        <v>0</v>
      </c>
      <c s="189">
        <f>Comp._Summary_Cat_REF!H48</f>
        <v>0</v>
      </c>
      <c s="189">
        <f>Comp._Summary_Cat_REF!O48</f>
        <v>0</v>
      </c>
      <c s="189">
        <f>Comp._Summary_Cat_REF!P48</f>
        <v>0</v>
      </c>
      <c s="354" t="str">
        <f t="shared" si="2"/>
        <v>NA</v>
      </c>
      <c s="370">
        <f>IF(Info!$O$1=1,AP52,AR52)</f>
        <v>0</v>
      </c>
      <c s="189">
        <f>IF(Info!$O$1=1,AQ52,AS52)</f>
        <v>0</v>
      </c>
      <c s="353" t="str">
        <f t="shared" si="13"/>
        <v>NA</v>
      </c>
      <c s="289" t="e">
        <f t="shared" si="38"/>
        <v>#DIV/0!</v>
      </c>
      <c s="335" t="e">
        <f t="shared" si="39"/>
        <v>#DIV/0!</v>
      </c>
      <c s="189">
        <f>Comp._Summary_Cat_REF!I48</f>
        <v>0</v>
      </c>
      <c s="189">
        <f>Comp._Summary_Cat_REF!J48</f>
        <v>0</v>
      </c>
      <c s="189">
        <f>Comp._Summary_Cat_REF!Q48</f>
        <v>0</v>
      </c>
      <c s="189">
        <f>Comp._Summary_Cat_REF!R48</f>
        <v>0</v>
      </c>
      <c s="354" t="str">
        <f t="shared" si="3"/>
        <v>NA</v>
      </c>
    </row>
    <row r="53" spans="1:46" s="15" customFormat="1" ht="11.45" customHeight="1">
      <c r="A53" s="61">
        <f>Comp._Summary_Cat_REF!B49</f>
        <v>0</v>
      </c>
      <c s="260" t="s">
        <v>6</v>
      </c>
      <c s="42"/>
      <c s="42"/>
      <c s="42"/>
      <c s="182"/>
      <c s="370">
        <f>IF(Info!$O$1=1,L53,N53)</f>
        <v>0</v>
      </c>
      <c s="189">
        <f>IF(Info!$O$1=1,M53,O53)</f>
        <v>0</v>
      </c>
      <c s="353" t="str">
        <f t="shared" si="4"/>
        <v>NA</v>
      </c>
      <c s="289" t="e">
        <f t="shared" si="32"/>
        <v>#DIV/0!</v>
      </c>
      <c s="335" t="e">
        <f t="shared" si="33"/>
        <v>#DIV/0!</v>
      </c>
      <c s="189">
        <f>Comp._Summary_Cat_REF!C49</f>
        <v>0</v>
      </c>
      <c s="189">
        <f>Comp._Summary_Cat_REF!D49</f>
        <v>0</v>
      </c>
      <c s="189">
        <f>Comp._Summary_Cat_REF!K49</f>
        <v>0</v>
      </c>
      <c s="189">
        <f>Comp._Summary_Cat_REF!L49</f>
        <v>0</v>
      </c>
      <c s="354" t="str">
        <f t="shared" si="0"/>
        <v>NA</v>
      </c>
      <c s="370">
        <f>IF(Info!$O$1=1,V53,X53)</f>
        <v>0</v>
      </c>
      <c s="189">
        <f>IF(Info!$O$1=1,W53,Y53)</f>
        <v>0</v>
      </c>
      <c s="353" t="str">
        <f t="shared" si="7"/>
        <v>NA</v>
      </c>
      <c s="289" t="e">
        <f t="shared" si="34"/>
        <v>#DIV/0!</v>
      </c>
      <c s="335" t="e">
        <f t="shared" si="35"/>
        <v>#DIV/0!</v>
      </c>
      <c s="189">
        <f>Comp._Summary_Cat_REF!E49</f>
        <v>0</v>
      </c>
      <c s="189">
        <f>Comp._Summary_Cat_REF!F49</f>
        <v>0</v>
      </c>
      <c s="189">
        <f>Comp._Summary_Cat_REF!M49</f>
        <v>0</v>
      </c>
      <c s="189">
        <f>Comp._Summary_Cat_REF!N49</f>
        <v>0</v>
      </c>
      <c s="354" t="str">
        <f t="shared" si="1"/>
        <v>NA</v>
      </c>
      <c s="370">
        <f>IF(Info!$O$1=1,AF53,AH53)</f>
        <v>0</v>
      </c>
      <c s="189">
        <f>IF(Info!$O$1=1,AG53,AI53)</f>
        <v>0</v>
      </c>
      <c s="353" t="str">
        <f t="shared" si="10"/>
        <v>NA</v>
      </c>
      <c s="289" t="e">
        <f t="shared" si="36"/>
        <v>#DIV/0!</v>
      </c>
      <c s="335" t="e">
        <f t="shared" si="37"/>
        <v>#DIV/0!</v>
      </c>
      <c s="189">
        <f>Comp._Summary_Cat_REF!G49</f>
        <v>0</v>
      </c>
      <c s="189">
        <f>Comp._Summary_Cat_REF!H49</f>
        <v>0</v>
      </c>
      <c s="189">
        <f>Comp._Summary_Cat_REF!O49</f>
        <v>0</v>
      </c>
      <c s="189">
        <f>Comp._Summary_Cat_REF!P49</f>
        <v>0</v>
      </c>
      <c s="354" t="str">
        <f t="shared" si="2"/>
        <v>NA</v>
      </c>
      <c s="370">
        <f>IF(Info!$O$1=1,AP53,AR53)</f>
        <v>0</v>
      </c>
      <c s="189">
        <f>IF(Info!$O$1=1,AQ53,AS53)</f>
        <v>0</v>
      </c>
      <c s="353" t="str">
        <f t="shared" si="13"/>
        <v>NA</v>
      </c>
      <c s="289" t="e">
        <f t="shared" si="38"/>
        <v>#DIV/0!</v>
      </c>
      <c s="335" t="e">
        <f t="shared" si="39"/>
        <v>#DIV/0!</v>
      </c>
      <c s="189">
        <f>Comp._Summary_Cat_REF!I49</f>
        <v>0</v>
      </c>
      <c s="189">
        <f>Comp._Summary_Cat_REF!J49</f>
        <v>0</v>
      </c>
      <c s="189">
        <f>Comp._Summary_Cat_REF!Q49</f>
        <v>0</v>
      </c>
      <c s="189">
        <f>Comp._Summary_Cat_REF!R49</f>
        <v>0</v>
      </c>
      <c s="354" t="str">
        <f t="shared" si="3"/>
        <v>NA</v>
      </c>
    </row>
    <row r="54" spans="1:46" s="15" customFormat="1" ht="11.45" customHeight="1">
      <c r="A54" s="61">
        <f>Comp._Summary_Cat_REF!B50</f>
        <v>0</v>
      </c>
      <c s="260" t="s">
        <v>127</v>
      </c>
      <c s="42"/>
      <c s="42"/>
      <c s="42"/>
      <c s="182"/>
      <c s="370">
        <f>IF(Info!$O$1=1,L54,N54)</f>
        <v>0</v>
      </c>
      <c s="189">
        <f>IF(Info!$O$1=1,M54,O54)</f>
        <v>0</v>
      </c>
      <c s="353" t="str">
        <f t="shared" si="4"/>
        <v>NA</v>
      </c>
      <c s="289" t="e">
        <f t="shared" si="32"/>
        <v>#DIV/0!</v>
      </c>
      <c s="335" t="e">
        <f t="shared" si="33"/>
        <v>#DIV/0!</v>
      </c>
      <c s="189">
        <f>Comp._Summary_Cat_REF!C50</f>
        <v>0</v>
      </c>
      <c s="189">
        <f>Comp._Summary_Cat_REF!D50</f>
        <v>0</v>
      </c>
      <c s="189">
        <f>Comp._Summary_Cat_REF!K50</f>
        <v>0</v>
      </c>
      <c s="189">
        <f>Comp._Summary_Cat_REF!L50</f>
        <v>0</v>
      </c>
      <c s="354" t="str">
        <f t="shared" si="0"/>
        <v>NA</v>
      </c>
      <c s="370">
        <f>IF(Info!$O$1=1,V54,X54)</f>
        <v>0</v>
      </c>
      <c s="189">
        <f>IF(Info!$O$1=1,W54,Y54)</f>
        <v>0</v>
      </c>
      <c s="353" t="str">
        <f t="shared" si="7"/>
        <v>NA</v>
      </c>
      <c s="289" t="e">
        <f t="shared" si="34"/>
        <v>#DIV/0!</v>
      </c>
      <c s="335" t="e">
        <f t="shared" si="35"/>
        <v>#DIV/0!</v>
      </c>
      <c s="189">
        <f>Comp._Summary_Cat_REF!E50</f>
        <v>0</v>
      </c>
      <c s="189">
        <f>Comp._Summary_Cat_REF!F50</f>
        <v>0</v>
      </c>
      <c s="189">
        <f>Comp._Summary_Cat_REF!M50</f>
        <v>0</v>
      </c>
      <c s="189">
        <f>Comp._Summary_Cat_REF!N50</f>
        <v>0</v>
      </c>
      <c s="354" t="str">
        <f t="shared" si="1"/>
        <v>NA</v>
      </c>
      <c s="370">
        <f>IF(Info!$O$1=1,AF54,AH54)</f>
        <v>0</v>
      </c>
      <c s="189">
        <f>IF(Info!$O$1=1,AG54,AI54)</f>
        <v>0</v>
      </c>
      <c s="353" t="str">
        <f t="shared" si="10"/>
        <v>NA</v>
      </c>
      <c s="289" t="e">
        <f t="shared" si="36"/>
        <v>#DIV/0!</v>
      </c>
      <c s="335" t="e">
        <f t="shared" si="37"/>
        <v>#DIV/0!</v>
      </c>
      <c s="189">
        <f>Comp._Summary_Cat_REF!G50</f>
        <v>0</v>
      </c>
      <c s="189">
        <f>Comp._Summary_Cat_REF!H50</f>
        <v>0</v>
      </c>
      <c s="189">
        <f>Comp._Summary_Cat_REF!O50</f>
        <v>0</v>
      </c>
      <c s="189">
        <f>Comp._Summary_Cat_REF!P50</f>
        <v>0</v>
      </c>
      <c s="354" t="str">
        <f t="shared" si="2"/>
        <v>NA</v>
      </c>
      <c s="370">
        <f>IF(Info!$O$1=1,AP54,AR54)</f>
        <v>0</v>
      </c>
      <c s="189">
        <f>IF(Info!$O$1=1,AQ54,AS54)</f>
        <v>0</v>
      </c>
      <c s="353" t="str">
        <f t="shared" si="13"/>
        <v>NA</v>
      </c>
      <c s="289" t="e">
        <f t="shared" si="38"/>
        <v>#DIV/0!</v>
      </c>
      <c s="335" t="e">
        <f t="shared" si="39"/>
        <v>#DIV/0!</v>
      </c>
      <c s="189">
        <f>Comp._Summary_Cat_REF!I50</f>
        <v>0</v>
      </c>
      <c s="189">
        <f>Comp._Summary_Cat_REF!J50</f>
        <v>0</v>
      </c>
      <c s="189">
        <f>Comp._Summary_Cat_REF!Q50</f>
        <v>0</v>
      </c>
      <c s="189">
        <f>Comp._Summary_Cat_REF!R50</f>
        <v>0</v>
      </c>
      <c s="354" t="str">
        <f t="shared" si="3"/>
        <v>NA</v>
      </c>
    </row>
    <row r="55" spans="1:46" s="15" customFormat="1" ht="11.45" customHeight="1">
      <c r="A55" s="61" t="str">
        <f>Comp._Summary_Cat_REF!B51</f>
        <v>All Others - FORMULA</v>
      </c>
      <c s="263" t="s">
        <v>19</v>
      </c>
      <c s="62"/>
      <c s="62"/>
      <c s="62"/>
      <c s="183"/>
      <c s="371">
        <f>IF(Info!$O$1=1,L55,N55)</f>
        <v>0</v>
      </c>
      <c s="190">
        <f>IF(Info!$O$1=1,M55,O55)</f>
        <v>0</v>
      </c>
      <c s="355" t="str">
        <f t="shared" si="4"/>
        <v>NA</v>
      </c>
      <c s="303" t="e">
        <f t="shared" si="32"/>
        <v>#DIV/0!</v>
      </c>
      <c s="356" t="e">
        <f t="shared" si="33"/>
        <v>#DIV/0!</v>
      </c>
      <c s="190">
        <f>Comp._Summary_Cat_REF!C51</f>
        <v>0</v>
      </c>
      <c s="190">
        <f>Comp._Summary_Cat_REF!D51</f>
        <v>0</v>
      </c>
      <c s="190">
        <f>Comp._Summary_Cat_REF!K51</f>
        <v>0</v>
      </c>
      <c s="190">
        <f>Comp._Summary_Cat_REF!L51</f>
        <v>0</v>
      </c>
      <c s="357" t="str">
        <f t="shared" si="0"/>
        <v>NA</v>
      </c>
      <c s="371">
        <f>IF(Info!$O$1=1,V55,X55)</f>
        <v>0</v>
      </c>
      <c s="190">
        <f>IF(Info!$O$1=1,W55,Y55)</f>
        <v>0</v>
      </c>
      <c s="355" t="str">
        <f t="shared" si="7"/>
        <v>NA</v>
      </c>
      <c s="303" t="e">
        <f t="shared" si="34"/>
        <v>#DIV/0!</v>
      </c>
      <c s="356" t="e">
        <f t="shared" si="35"/>
        <v>#DIV/0!</v>
      </c>
      <c s="190">
        <f>Comp._Summary_Cat_REF!E51</f>
        <v>0</v>
      </c>
      <c s="190">
        <f>Comp._Summary_Cat_REF!F51</f>
        <v>0</v>
      </c>
      <c s="190">
        <f>Comp._Summary_Cat_REF!M51</f>
        <v>0</v>
      </c>
      <c s="190">
        <f>Comp._Summary_Cat_REF!N51</f>
        <v>0</v>
      </c>
      <c s="357" t="str">
        <f t="shared" si="1"/>
        <v>NA</v>
      </c>
      <c s="371">
        <f>IF(Info!$O$1=1,AF55,AH55)</f>
        <v>0</v>
      </c>
      <c s="190">
        <f>IF(Info!$O$1=1,AG55,AI55)</f>
        <v>0</v>
      </c>
      <c s="355" t="str">
        <f t="shared" si="10"/>
        <v>NA</v>
      </c>
      <c s="303" t="e">
        <f t="shared" si="36"/>
        <v>#DIV/0!</v>
      </c>
      <c s="356" t="e">
        <f t="shared" si="37"/>
        <v>#DIV/0!</v>
      </c>
      <c s="190">
        <f>Comp._Summary_Cat_REF!G51</f>
        <v>0</v>
      </c>
      <c s="190">
        <f>Comp._Summary_Cat_REF!H51</f>
        <v>0</v>
      </c>
      <c s="190">
        <f>Comp._Summary_Cat_REF!O51</f>
        <v>0</v>
      </c>
      <c s="190">
        <f>Comp._Summary_Cat_REF!P51</f>
        <v>0</v>
      </c>
      <c s="357" t="str">
        <f t="shared" si="2"/>
        <v>NA</v>
      </c>
      <c s="371">
        <f>IF(Info!$O$1=1,AP55,AR55)</f>
        <v>0</v>
      </c>
      <c s="190">
        <f>IF(Info!$O$1=1,AQ55,AS55)</f>
        <v>0</v>
      </c>
      <c s="355" t="str">
        <f t="shared" si="13"/>
        <v>NA</v>
      </c>
      <c s="303" t="e">
        <f t="shared" si="38"/>
        <v>#DIV/0!</v>
      </c>
      <c s="356" t="e">
        <f t="shared" si="39"/>
        <v>#DIV/0!</v>
      </c>
      <c s="190">
        <f>Comp._Summary_Cat_REF!I51</f>
        <v>0</v>
      </c>
      <c s="190">
        <f>Comp._Summary_Cat_REF!J51</f>
        <v>0</v>
      </c>
      <c s="190">
        <f>Comp._Summary_Cat_REF!Q51</f>
        <v>0</v>
      </c>
      <c s="190">
        <f>Comp._Summary_Cat_REF!R51</f>
        <v>0</v>
      </c>
      <c s="357" t="str">
        <f t="shared" si="3"/>
        <v>NA</v>
      </c>
    </row>
    <row r="56" spans="1:46" s="22" customFormat="1" ht="11.45" customHeight="1">
      <c r="A56" s="61">
        <f>Comp._Summary_Cat_REF!B52</f>
        <v>0</v>
      </c>
      <c s="186" t="s">
        <v>27</v>
      </c>
      <c s="187" t="s">
        <v>38</v>
      </c>
      <c s="187" t="s">
        <v>38</v>
      </c>
      <c s="188"/>
      <c s="185"/>
      <c s="362">
        <f>IF(Info!$O$1=1,L56,N56)</f>
        <v>0</v>
      </c>
      <c s="192">
        <f>IF(Info!$O$1=1,M56,O56)</f>
        <v>0</v>
      </c>
      <c s="363" t="str">
        <f t="shared" si="4"/>
        <v>NA</v>
      </c>
      <c s="342" t="e">
        <f>(G56/G$56)*100</f>
        <v>#DIV/0!</v>
      </c>
      <c s="342" t="e">
        <f>J56-(H56/H$56*100)</f>
        <v>#DIV/0!</v>
      </c>
      <c s="192">
        <f>Comp._Summary_Cat_REF!C52</f>
        <v>0</v>
      </c>
      <c s="192">
        <f>Comp._Summary_Cat_REF!D52</f>
        <v>0</v>
      </c>
      <c s="192">
        <f>Comp._Summary_Cat_REF!K52</f>
        <v>0</v>
      </c>
      <c s="192">
        <f>Comp._Summary_Cat_REF!L52</f>
        <v>0</v>
      </c>
      <c s="364" t="str">
        <f t="shared" si="0"/>
        <v>NA</v>
      </c>
      <c s="362">
        <f>IF(Info!$O$1=1,V56,X56)</f>
        <v>0</v>
      </c>
      <c s="192">
        <f>IF(Info!$O$1=1,W56,Y56)</f>
        <v>0</v>
      </c>
      <c s="363" t="str">
        <f t="shared" si="7"/>
        <v>NA</v>
      </c>
      <c s="342" t="e">
        <f>(Q56/Q$56)*100</f>
        <v>#DIV/0!</v>
      </c>
      <c s="342" t="e">
        <f>T56-(R56/R$56*100)</f>
        <v>#DIV/0!</v>
      </c>
      <c s="192">
        <f>Comp._Summary_Cat_REF!E52</f>
        <v>0</v>
      </c>
      <c s="192">
        <f>Comp._Summary_Cat_REF!F52</f>
        <v>0</v>
      </c>
      <c s="192">
        <f>Comp._Summary_Cat_REF!M52</f>
        <v>0</v>
      </c>
      <c s="192">
        <f>Comp._Summary_Cat_REF!N52</f>
        <v>0</v>
      </c>
      <c s="364" t="str">
        <f t="shared" si="1"/>
        <v>NA</v>
      </c>
      <c s="362">
        <f>IF(Info!$O$1=1,AF56,AH56)</f>
        <v>0</v>
      </c>
      <c s="192">
        <f>IF(Info!$O$1=1,AG56,AI56)</f>
        <v>0</v>
      </c>
      <c s="363" t="str">
        <f t="shared" si="10"/>
        <v>NA</v>
      </c>
      <c s="342" t="e">
        <f>(AA56/AA$56)*100</f>
        <v>#DIV/0!</v>
      </c>
      <c s="342" t="e">
        <f>AD56-(AB56/AB$56*100)</f>
        <v>#DIV/0!</v>
      </c>
      <c s="192">
        <f>Comp._Summary_Cat_REF!G52</f>
        <v>0</v>
      </c>
      <c s="192">
        <f>Comp._Summary_Cat_REF!H52</f>
        <v>0</v>
      </c>
      <c s="192">
        <f>Comp._Summary_Cat_REF!O52</f>
        <v>0</v>
      </c>
      <c s="192">
        <f>Comp._Summary_Cat_REF!P52</f>
        <v>0</v>
      </c>
      <c s="364" t="str">
        <f t="shared" si="2"/>
        <v>NA</v>
      </c>
      <c s="362">
        <f>IF(Info!$O$1=1,AP56,AR56)</f>
        <v>0</v>
      </c>
      <c s="192">
        <f>IF(Info!$O$1=1,AQ56,AS56)</f>
        <v>0</v>
      </c>
      <c s="363" t="str">
        <f t="shared" si="13"/>
        <v>NA</v>
      </c>
      <c s="342" t="e">
        <f>(AK56/AK$56)*100</f>
        <v>#DIV/0!</v>
      </c>
      <c s="342" t="e">
        <f>AN56-(AL56/AL$56*100)</f>
        <v>#DIV/0!</v>
      </c>
      <c s="192">
        <f>Comp._Summary_Cat_REF!I52</f>
        <v>0</v>
      </c>
      <c s="192">
        <f>Comp._Summary_Cat_REF!J52</f>
        <v>0</v>
      </c>
      <c s="192">
        <f>Comp._Summary_Cat_REF!Q52</f>
        <v>0</v>
      </c>
      <c s="192">
        <f>Comp._Summary_Cat_REF!R52</f>
        <v>0</v>
      </c>
      <c s="364" t="str">
        <f t="shared" si="3"/>
        <v>NA</v>
      </c>
    </row>
    <row r="57" spans="1:46" s="15" customFormat="1" ht="11.45" customHeight="1">
      <c r="A57" s="61" t="str">
        <f>Comp._Summary_Cat_REF!B53</f>
        <v>PEP</v>
      </c>
      <c s="258" t="s">
        <v>67</v>
      </c>
      <c s="41"/>
      <c s="41"/>
      <c s="41"/>
      <c s="181"/>
      <c s="365">
        <f>IF(Info!$O$1=1,L57,N57)</f>
        <v>0</v>
      </c>
      <c s="194">
        <f>IF(Info!$O$1=1,M57,O57)</f>
        <v>0</v>
      </c>
      <c s="366" t="str">
        <f t="shared" si="4"/>
        <v>NA</v>
      </c>
      <c s="330" t="e">
        <f t="shared" ref="J57:J66" si="40">(G57/G$56)*100</f>
        <v>#DIV/0!</v>
      </c>
      <c s="335" t="e">
        <f t="shared" ref="K57:K66" si="41">J57-(H57/H$56*100)</f>
        <v>#DIV/0!</v>
      </c>
      <c s="194">
        <f>Comp._Summary_Cat_REF!C53</f>
        <v>0</v>
      </c>
      <c s="194">
        <f>Comp._Summary_Cat_REF!D53</f>
        <v>0</v>
      </c>
      <c s="194">
        <f>Comp._Summary_Cat_REF!K53</f>
        <v>0</v>
      </c>
      <c s="194">
        <f>Comp._Summary_Cat_REF!L53</f>
        <v>0</v>
      </c>
      <c s="367" t="str">
        <f t="shared" si="0"/>
        <v>NA</v>
      </c>
      <c s="365">
        <f>IF(Info!$O$1=1,V57,X57)</f>
        <v>0</v>
      </c>
      <c s="194">
        <f>IF(Info!$O$1=1,W57,Y57)</f>
        <v>0</v>
      </c>
      <c s="366" t="str">
        <f t="shared" si="7"/>
        <v>NA</v>
      </c>
      <c s="330" t="e">
        <f t="shared" ref="T57:T66" si="42">(Q57/Q$56)*100</f>
        <v>#DIV/0!</v>
      </c>
      <c s="335" t="e">
        <f t="shared" ref="U57:U66" si="43">T57-(R57/R$56*100)</f>
        <v>#DIV/0!</v>
      </c>
      <c s="194">
        <f>Comp._Summary_Cat_REF!E53</f>
        <v>0</v>
      </c>
      <c s="194">
        <f>Comp._Summary_Cat_REF!F53</f>
        <v>0</v>
      </c>
      <c s="194">
        <f>Comp._Summary_Cat_REF!M53</f>
        <v>0</v>
      </c>
      <c s="194">
        <f>Comp._Summary_Cat_REF!N53</f>
        <v>0</v>
      </c>
      <c s="367" t="str">
        <f t="shared" si="1"/>
        <v>NA</v>
      </c>
      <c s="365">
        <f>IF(Info!$O$1=1,AF57,AH57)</f>
        <v>0</v>
      </c>
      <c s="194">
        <f>IF(Info!$O$1=1,AG57,AI57)</f>
        <v>0</v>
      </c>
      <c s="366" t="str">
        <f t="shared" si="10"/>
        <v>NA</v>
      </c>
      <c s="330" t="e">
        <f t="shared" ref="AD57:AD66" si="44">(AA57/AA$56)*100</f>
        <v>#DIV/0!</v>
      </c>
      <c s="335" t="e">
        <f t="shared" ref="AE57:AE66" si="45">AD57-(AB57/AB$56*100)</f>
        <v>#DIV/0!</v>
      </c>
      <c s="194">
        <f>Comp._Summary_Cat_REF!G53</f>
        <v>0</v>
      </c>
      <c s="194">
        <f>Comp._Summary_Cat_REF!H53</f>
        <v>0</v>
      </c>
      <c s="194">
        <f>Comp._Summary_Cat_REF!O53</f>
        <v>0</v>
      </c>
      <c s="194">
        <f>Comp._Summary_Cat_REF!P53</f>
        <v>0</v>
      </c>
      <c s="367" t="str">
        <f t="shared" si="2"/>
        <v>NA</v>
      </c>
      <c s="365">
        <f>IF(Info!$O$1=1,AP57,AR57)</f>
        <v>0</v>
      </c>
      <c s="194">
        <f>IF(Info!$O$1=1,AQ57,AS57)</f>
        <v>0</v>
      </c>
      <c s="366" t="str">
        <f t="shared" si="13"/>
        <v>NA</v>
      </c>
      <c s="330" t="e">
        <f t="shared" ref="AN57:AN66" si="46">(AK57/AK$56)*100</f>
        <v>#DIV/0!</v>
      </c>
      <c s="335" t="e">
        <f t="shared" ref="AO57:AO66" si="47">AN57-(AL57/AL$56*100)</f>
        <v>#DIV/0!</v>
      </c>
      <c s="194">
        <f>Comp._Summary_Cat_REF!I53</f>
        <v>0</v>
      </c>
      <c s="194">
        <f>Comp._Summary_Cat_REF!J53</f>
        <v>0</v>
      </c>
      <c s="194">
        <f>Comp._Summary_Cat_REF!Q53</f>
        <v>0</v>
      </c>
      <c s="194">
        <f>Comp._Summary_Cat_REF!R53</f>
        <v>0</v>
      </c>
      <c s="367" t="str">
        <f t="shared" si="3"/>
        <v>NA</v>
      </c>
    </row>
    <row r="58" spans="1:46" s="15" customFormat="1" ht="11.45" customHeight="1">
      <c r="A58" s="61">
        <f>Comp._Summary_Cat_REF!B55</f>
        <v>0</v>
      </c>
      <c s="259" t="s">
        <v>196</v>
      </c>
      <c s="209"/>
      <c s="209"/>
      <c s="209"/>
      <c s="210"/>
      <c s="368">
        <f>IF(Info!$O$1=1,L58,N58)</f>
        <v>0</v>
      </c>
      <c s="211">
        <f>IF(Info!$O$1=1,M58,O58)</f>
        <v>0</v>
      </c>
      <c s="369" t="str">
        <f t="shared" si="4"/>
        <v>NA</v>
      </c>
      <c s="333" t="e">
        <f t="shared" si="40"/>
        <v>#DIV/0!</v>
      </c>
      <c s="335" t="e">
        <f t="shared" si="41"/>
        <v>#DIV/0!</v>
      </c>
      <c s="194">
        <f>Comp._Summary_Cat_REF!C55</f>
        <v>0</v>
      </c>
      <c s="194">
        <f>Comp._Summary_Cat_REF!D55</f>
        <v>0</v>
      </c>
      <c s="194">
        <f>Comp._Summary_Cat_REF!K55</f>
        <v>0</v>
      </c>
      <c s="194">
        <f>Comp._Summary_Cat_REF!L55</f>
        <v>0</v>
      </c>
      <c s="367" t="str">
        <f t="shared" si="0"/>
        <v>NA</v>
      </c>
      <c s="368">
        <f>IF(Info!$O$1=1,V58,X58)</f>
        <v>0</v>
      </c>
      <c s="211">
        <f>IF(Info!$O$1=1,W58,Y58)</f>
        <v>0</v>
      </c>
      <c s="369" t="str">
        <f t="shared" si="7"/>
        <v>NA</v>
      </c>
      <c s="333" t="e">
        <f t="shared" si="42"/>
        <v>#DIV/0!</v>
      </c>
      <c s="335" t="e">
        <f t="shared" si="43"/>
        <v>#DIV/0!</v>
      </c>
      <c s="194">
        <f>Comp._Summary_Cat_REF!E55</f>
        <v>0</v>
      </c>
      <c s="194">
        <f>Comp._Summary_Cat_REF!F55</f>
        <v>0</v>
      </c>
      <c s="194">
        <f>Comp._Summary_Cat_REF!M55</f>
        <v>0</v>
      </c>
      <c s="194">
        <f>Comp._Summary_Cat_REF!N55</f>
        <v>0</v>
      </c>
      <c s="367" t="str">
        <f t="shared" si="1"/>
        <v>NA</v>
      </c>
      <c s="368">
        <f>IF(Info!$O$1=1,AF58,AH58)</f>
        <v>0</v>
      </c>
      <c s="211">
        <f>IF(Info!$O$1=1,AG58,AI58)</f>
        <v>0</v>
      </c>
      <c s="369" t="str">
        <f t="shared" si="10"/>
        <v>NA</v>
      </c>
      <c s="333" t="e">
        <f t="shared" si="44"/>
        <v>#DIV/0!</v>
      </c>
      <c s="335" t="e">
        <f t="shared" si="45"/>
        <v>#DIV/0!</v>
      </c>
      <c s="194">
        <f>Comp._Summary_Cat_REF!G55</f>
        <v>0</v>
      </c>
      <c s="194">
        <f>Comp._Summary_Cat_REF!H55</f>
        <v>0</v>
      </c>
      <c s="194">
        <f>Comp._Summary_Cat_REF!O55</f>
        <v>0</v>
      </c>
      <c s="194">
        <f>Comp._Summary_Cat_REF!P55</f>
        <v>0</v>
      </c>
      <c s="367" t="str">
        <f t="shared" si="2"/>
        <v>NA</v>
      </c>
      <c s="368">
        <f>IF(Info!$O$1=1,AP58,AR58)</f>
        <v>0</v>
      </c>
      <c s="211">
        <f>IF(Info!$O$1=1,AQ58,AS58)</f>
        <v>0</v>
      </c>
      <c s="369" t="str">
        <f t="shared" si="13"/>
        <v>NA</v>
      </c>
      <c s="333" t="e">
        <f t="shared" si="46"/>
        <v>#DIV/0!</v>
      </c>
      <c s="335" t="e">
        <f t="shared" si="47"/>
        <v>#DIV/0!</v>
      </c>
      <c s="194">
        <f>Comp._Summary_Cat_REF!I55</f>
        <v>0</v>
      </c>
      <c s="194">
        <f>Comp._Summary_Cat_REF!J55</f>
        <v>0</v>
      </c>
      <c s="194">
        <f>Comp._Summary_Cat_REF!Q55</f>
        <v>0</v>
      </c>
      <c s="194">
        <f>Comp._Summary_Cat_REF!R55</f>
        <v>0</v>
      </c>
      <c s="367" t="str">
        <f t="shared" si="3"/>
        <v>NA</v>
      </c>
    </row>
    <row r="59" spans="1:46" s="15" customFormat="1" ht="11.45" customHeight="1">
      <c r="A59" s="61">
        <f>Comp._Summary_Cat_REF!B56</f>
        <v>0</v>
      </c>
      <c s="260" t="s">
        <v>126</v>
      </c>
      <c s="42"/>
      <c s="42"/>
      <c s="42"/>
      <c s="182"/>
      <c s="370">
        <f>IF(Info!$O$1=1,L59,N59)</f>
        <v>0</v>
      </c>
      <c s="189">
        <f>IF(Info!$O$1=1,M59,O59)</f>
        <v>0</v>
      </c>
      <c s="353" t="str">
        <f t="shared" si="4"/>
        <v>NA</v>
      </c>
      <c s="289" t="e">
        <f t="shared" si="40"/>
        <v>#DIV/0!</v>
      </c>
      <c s="335" t="e">
        <f t="shared" si="41"/>
        <v>#DIV/0!</v>
      </c>
      <c s="189">
        <f>Comp._Summary_Cat_REF!C56</f>
        <v>0</v>
      </c>
      <c s="189">
        <f>Comp._Summary_Cat_REF!D56</f>
        <v>0</v>
      </c>
      <c s="189">
        <f>Comp._Summary_Cat_REF!K56</f>
        <v>0</v>
      </c>
      <c s="189">
        <f>Comp._Summary_Cat_REF!L56</f>
        <v>0</v>
      </c>
      <c s="354" t="str">
        <f t="shared" si="0"/>
        <v>NA</v>
      </c>
      <c s="370">
        <f>IF(Info!$O$1=1,V59,X59)</f>
        <v>0</v>
      </c>
      <c s="189">
        <f>IF(Info!$O$1=1,W59,Y59)</f>
        <v>0</v>
      </c>
      <c s="353" t="str">
        <f t="shared" si="7"/>
        <v>NA</v>
      </c>
      <c s="289" t="e">
        <f t="shared" si="42"/>
        <v>#DIV/0!</v>
      </c>
      <c s="335" t="e">
        <f t="shared" si="43"/>
        <v>#DIV/0!</v>
      </c>
      <c s="189">
        <f>Comp._Summary_Cat_REF!E56</f>
        <v>0</v>
      </c>
      <c s="189">
        <f>Comp._Summary_Cat_REF!F56</f>
        <v>0</v>
      </c>
      <c s="189">
        <f>Comp._Summary_Cat_REF!M56</f>
        <v>0</v>
      </c>
      <c s="189">
        <f>Comp._Summary_Cat_REF!N56</f>
        <v>0</v>
      </c>
      <c s="354" t="str">
        <f t="shared" si="1"/>
        <v>NA</v>
      </c>
      <c s="370">
        <f>IF(Info!$O$1=1,AF59,AH59)</f>
        <v>0</v>
      </c>
      <c s="189">
        <f>IF(Info!$O$1=1,AG59,AI59)</f>
        <v>0</v>
      </c>
      <c s="353" t="str">
        <f t="shared" si="10"/>
        <v>NA</v>
      </c>
      <c s="289" t="e">
        <f t="shared" si="44"/>
        <v>#DIV/0!</v>
      </c>
      <c s="335" t="e">
        <f t="shared" si="45"/>
        <v>#DIV/0!</v>
      </c>
      <c s="189">
        <f>Comp._Summary_Cat_REF!G56</f>
        <v>0</v>
      </c>
      <c s="189">
        <f>Comp._Summary_Cat_REF!H56</f>
        <v>0</v>
      </c>
      <c s="189">
        <f>Comp._Summary_Cat_REF!O56</f>
        <v>0</v>
      </c>
      <c s="189">
        <f>Comp._Summary_Cat_REF!P56</f>
        <v>0</v>
      </c>
      <c s="354" t="str">
        <f t="shared" si="2"/>
        <v>NA</v>
      </c>
      <c s="370">
        <f>IF(Info!$O$1=1,AP59,AR59)</f>
        <v>0</v>
      </c>
      <c s="189">
        <f>IF(Info!$O$1=1,AQ59,AS59)</f>
        <v>0</v>
      </c>
      <c s="353" t="str">
        <f t="shared" si="13"/>
        <v>NA</v>
      </c>
      <c s="289" t="e">
        <f t="shared" si="46"/>
        <v>#DIV/0!</v>
      </c>
      <c s="335" t="e">
        <f t="shared" si="47"/>
        <v>#DIV/0!</v>
      </c>
      <c s="189">
        <f>Comp._Summary_Cat_REF!I56</f>
        <v>0</v>
      </c>
      <c s="189">
        <f>Comp._Summary_Cat_REF!J56</f>
        <v>0</v>
      </c>
      <c s="189">
        <f>Comp._Summary_Cat_REF!Q56</f>
        <v>0</v>
      </c>
      <c s="189">
        <f>Comp._Summary_Cat_REF!R56</f>
        <v>0</v>
      </c>
      <c s="354" t="str">
        <f t="shared" si="3"/>
        <v>NA</v>
      </c>
    </row>
    <row r="60" spans="1:46" s="15" customFormat="1" ht="11.45" customHeight="1">
      <c r="A60" s="61">
        <f>Comp._Summary_Cat_REF!B57</f>
        <v>0</v>
      </c>
      <c s="260" t="s">
        <v>6</v>
      </c>
      <c s="42"/>
      <c s="42"/>
      <c s="42"/>
      <c s="182"/>
      <c s="370">
        <f>IF(Info!$O$1=1,L60,N60)</f>
        <v>0</v>
      </c>
      <c s="189">
        <f>IF(Info!$O$1=1,M60,O60)</f>
        <v>0</v>
      </c>
      <c s="353" t="str">
        <f t="shared" si="4"/>
        <v>NA</v>
      </c>
      <c s="289" t="e">
        <f t="shared" si="40"/>
        <v>#DIV/0!</v>
      </c>
      <c s="335" t="e">
        <f t="shared" si="41"/>
        <v>#DIV/0!</v>
      </c>
      <c s="189">
        <f>Comp._Summary_Cat_REF!C57</f>
        <v>0</v>
      </c>
      <c s="189">
        <f>Comp._Summary_Cat_REF!D57</f>
        <v>0</v>
      </c>
      <c s="189">
        <f>Comp._Summary_Cat_REF!K57</f>
        <v>0</v>
      </c>
      <c s="189">
        <f>Comp._Summary_Cat_REF!L57</f>
        <v>0</v>
      </c>
      <c s="354" t="str">
        <f t="shared" si="0"/>
        <v>NA</v>
      </c>
      <c s="370">
        <f>IF(Info!$O$1=1,V60,X60)</f>
        <v>0</v>
      </c>
      <c s="189">
        <f>IF(Info!$O$1=1,W60,Y60)</f>
        <v>0</v>
      </c>
      <c s="353" t="str">
        <f t="shared" si="7"/>
        <v>NA</v>
      </c>
      <c s="289" t="e">
        <f t="shared" si="42"/>
        <v>#DIV/0!</v>
      </c>
      <c s="335" t="e">
        <f t="shared" si="43"/>
        <v>#DIV/0!</v>
      </c>
      <c s="189">
        <f>Comp._Summary_Cat_REF!E57</f>
        <v>0</v>
      </c>
      <c s="189">
        <f>Comp._Summary_Cat_REF!F57</f>
        <v>0</v>
      </c>
      <c s="189">
        <f>Comp._Summary_Cat_REF!M57</f>
        <v>0</v>
      </c>
      <c s="189">
        <f>Comp._Summary_Cat_REF!N57</f>
        <v>0</v>
      </c>
      <c s="354" t="str">
        <f t="shared" si="1"/>
        <v>NA</v>
      </c>
      <c s="370">
        <f>IF(Info!$O$1=1,AF60,AH60)</f>
        <v>0</v>
      </c>
      <c s="189">
        <f>IF(Info!$O$1=1,AG60,AI60)</f>
        <v>0</v>
      </c>
      <c s="353" t="str">
        <f t="shared" si="10"/>
        <v>NA</v>
      </c>
      <c s="289" t="e">
        <f t="shared" si="44"/>
        <v>#DIV/0!</v>
      </c>
      <c s="335" t="e">
        <f t="shared" si="45"/>
        <v>#DIV/0!</v>
      </c>
      <c s="189">
        <f>Comp._Summary_Cat_REF!G57</f>
        <v>0</v>
      </c>
      <c s="189">
        <f>Comp._Summary_Cat_REF!H57</f>
        <v>0</v>
      </c>
      <c s="189">
        <f>Comp._Summary_Cat_REF!O57</f>
        <v>0</v>
      </c>
      <c s="189">
        <f>Comp._Summary_Cat_REF!P57</f>
        <v>0</v>
      </c>
      <c s="354" t="str">
        <f t="shared" si="2"/>
        <v>NA</v>
      </c>
      <c s="370">
        <f>IF(Info!$O$1=1,AP60,AR60)</f>
        <v>0</v>
      </c>
      <c s="189">
        <f>IF(Info!$O$1=1,AQ60,AS60)</f>
        <v>0</v>
      </c>
      <c s="353" t="str">
        <f t="shared" si="13"/>
        <v>NA</v>
      </c>
      <c s="289" t="e">
        <f t="shared" si="46"/>
        <v>#DIV/0!</v>
      </c>
      <c s="335" t="e">
        <f t="shared" si="47"/>
        <v>#DIV/0!</v>
      </c>
      <c s="189">
        <f>Comp._Summary_Cat_REF!I57</f>
        <v>0</v>
      </c>
      <c s="189">
        <f>Comp._Summary_Cat_REF!J57</f>
        <v>0</v>
      </c>
      <c s="189">
        <f>Comp._Summary_Cat_REF!Q57</f>
        <v>0</v>
      </c>
      <c s="189">
        <f>Comp._Summary_Cat_REF!R57</f>
        <v>0</v>
      </c>
      <c s="354" t="str">
        <f t="shared" si="3"/>
        <v>NA</v>
      </c>
    </row>
    <row r="61" spans="1:46" s="15" customFormat="1" ht="11.45" customHeight="1">
      <c r="A61" s="61">
        <f>Comp._Summary_Cat_REF!B58</f>
        <v>0</v>
      </c>
      <c s="260" t="s">
        <v>209</v>
      </c>
      <c s="42"/>
      <c s="42"/>
      <c s="42"/>
      <c s="182"/>
      <c s="370">
        <f>IF(Info!$O$1=1,L61,N61)</f>
        <v>0</v>
      </c>
      <c s="189">
        <f>IF(Info!$O$1=1,M61,O61)</f>
        <v>0</v>
      </c>
      <c s="353" t="str">
        <f t="shared" si="4"/>
        <v>NA</v>
      </c>
      <c s="289" t="e">
        <f t="shared" si="40"/>
        <v>#DIV/0!</v>
      </c>
      <c s="335" t="e">
        <f t="shared" si="41"/>
        <v>#DIV/0!</v>
      </c>
      <c s="189">
        <f>Comp._Summary_Cat_REF!C58</f>
        <v>0</v>
      </c>
      <c s="189">
        <f>Comp._Summary_Cat_REF!D58</f>
        <v>0</v>
      </c>
      <c s="189">
        <f>Comp._Summary_Cat_REF!K58</f>
        <v>0</v>
      </c>
      <c s="189">
        <f>Comp._Summary_Cat_REF!L58</f>
        <v>0</v>
      </c>
      <c s="354" t="str">
        <f t="shared" si="0"/>
        <v>NA</v>
      </c>
      <c s="370">
        <f>IF(Info!$O$1=1,V61,X61)</f>
        <v>0</v>
      </c>
      <c s="189">
        <f>IF(Info!$O$1=1,W61,Y61)</f>
        <v>0</v>
      </c>
      <c s="353" t="str">
        <f t="shared" si="7"/>
        <v>NA</v>
      </c>
      <c s="289" t="e">
        <f t="shared" si="42"/>
        <v>#DIV/0!</v>
      </c>
      <c s="335" t="e">
        <f t="shared" si="43"/>
        <v>#DIV/0!</v>
      </c>
      <c s="189">
        <f>Comp._Summary_Cat_REF!E58</f>
        <v>0</v>
      </c>
      <c s="189">
        <f>Comp._Summary_Cat_REF!F58</f>
        <v>0</v>
      </c>
      <c s="189">
        <f>Comp._Summary_Cat_REF!M58</f>
        <v>0</v>
      </c>
      <c s="189">
        <f>Comp._Summary_Cat_REF!N58</f>
        <v>0</v>
      </c>
      <c s="354" t="str">
        <f t="shared" si="1"/>
        <v>NA</v>
      </c>
      <c s="370">
        <f>IF(Info!$O$1=1,AF61,AH61)</f>
        <v>0</v>
      </c>
      <c s="189">
        <f>IF(Info!$O$1=1,AG61,AI61)</f>
        <v>0</v>
      </c>
      <c s="353" t="str">
        <f t="shared" si="10"/>
        <v>NA</v>
      </c>
      <c s="289" t="e">
        <f t="shared" si="44"/>
        <v>#DIV/0!</v>
      </c>
      <c s="335" t="e">
        <f t="shared" si="45"/>
        <v>#DIV/0!</v>
      </c>
      <c s="189">
        <f>Comp._Summary_Cat_REF!G58</f>
        <v>0</v>
      </c>
      <c s="189">
        <f>Comp._Summary_Cat_REF!H58</f>
        <v>0</v>
      </c>
      <c s="189">
        <f>Comp._Summary_Cat_REF!O58</f>
        <v>0</v>
      </c>
      <c s="189">
        <f>Comp._Summary_Cat_REF!P58</f>
        <v>0</v>
      </c>
      <c s="354" t="str">
        <f t="shared" si="2"/>
        <v>NA</v>
      </c>
      <c s="370">
        <f>IF(Info!$O$1=1,AP61,AR61)</f>
        <v>0</v>
      </c>
      <c s="189">
        <f>IF(Info!$O$1=1,AQ61,AS61)</f>
        <v>0</v>
      </c>
      <c s="353" t="str">
        <f t="shared" si="13"/>
        <v>NA</v>
      </c>
      <c s="289" t="e">
        <f t="shared" si="46"/>
        <v>#DIV/0!</v>
      </c>
      <c s="335" t="e">
        <f t="shared" si="47"/>
        <v>#DIV/0!</v>
      </c>
      <c s="189">
        <f>Comp._Summary_Cat_REF!I58</f>
        <v>0</v>
      </c>
      <c s="189">
        <f>Comp._Summary_Cat_REF!J58</f>
        <v>0</v>
      </c>
      <c s="189">
        <f>Comp._Summary_Cat_REF!Q58</f>
        <v>0</v>
      </c>
      <c s="189">
        <f>Comp._Summary_Cat_REF!R58</f>
        <v>0</v>
      </c>
      <c s="354" t="str">
        <f t="shared" si="3"/>
        <v>NA</v>
      </c>
    </row>
    <row r="62" spans="1:46" s="15" customFormat="1" ht="11.45" customHeight="1">
      <c r="A62" s="61">
        <f>Comp._Summary_Cat_REF!B59</f>
        <v>0</v>
      </c>
      <c s="260" t="s">
        <v>127</v>
      </c>
      <c s="42"/>
      <c s="42"/>
      <c s="42"/>
      <c s="182"/>
      <c s="370">
        <f>IF(Info!$O$1=1,L62,N62)</f>
        <v>0</v>
      </c>
      <c s="189">
        <f>IF(Info!$O$1=1,M62,O62)</f>
        <v>0</v>
      </c>
      <c s="353" t="str">
        <f t="shared" si="4"/>
        <v>NA</v>
      </c>
      <c s="289" t="e">
        <f t="shared" si="40"/>
        <v>#DIV/0!</v>
      </c>
      <c s="335" t="e">
        <f t="shared" si="41"/>
        <v>#DIV/0!</v>
      </c>
      <c s="189">
        <f>Comp._Summary_Cat_REF!C59</f>
        <v>0</v>
      </c>
      <c s="189">
        <f>Comp._Summary_Cat_REF!D59</f>
        <v>0</v>
      </c>
      <c s="189">
        <f>Comp._Summary_Cat_REF!K59</f>
        <v>0</v>
      </c>
      <c s="189">
        <f>Comp._Summary_Cat_REF!L59</f>
        <v>0</v>
      </c>
      <c s="354" t="str">
        <f t="shared" si="0"/>
        <v>NA</v>
      </c>
      <c s="370">
        <f>IF(Info!$O$1=1,V62,X62)</f>
        <v>0</v>
      </c>
      <c s="189">
        <f>IF(Info!$O$1=1,W62,Y62)</f>
        <v>0</v>
      </c>
      <c s="353" t="str">
        <f t="shared" si="7"/>
        <v>NA</v>
      </c>
      <c s="289" t="e">
        <f t="shared" si="42"/>
        <v>#DIV/0!</v>
      </c>
      <c s="335" t="e">
        <f t="shared" si="43"/>
        <v>#DIV/0!</v>
      </c>
      <c s="189">
        <f>Comp._Summary_Cat_REF!E59</f>
        <v>0</v>
      </c>
      <c s="189">
        <f>Comp._Summary_Cat_REF!F59</f>
        <v>0</v>
      </c>
      <c s="189">
        <f>Comp._Summary_Cat_REF!M59</f>
        <v>0</v>
      </c>
      <c s="189">
        <f>Comp._Summary_Cat_REF!N59</f>
        <v>0</v>
      </c>
      <c s="354" t="str">
        <f t="shared" si="1"/>
        <v>NA</v>
      </c>
      <c s="370">
        <f>IF(Info!$O$1=1,AF62,AH62)</f>
        <v>0</v>
      </c>
      <c s="189">
        <f>IF(Info!$O$1=1,AG62,AI62)</f>
        <v>0</v>
      </c>
      <c s="353" t="str">
        <f t="shared" si="10"/>
        <v>NA</v>
      </c>
      <c s="289" t="e">
        <f t="shared" si="44"/>
        <v>#DIV/0!</v>
      </c>
      <c s="335" t="e">
        <f t="shared" si="45"/>
        <v>#DIV/0!</v>
      </c>
      <c s="189">
        <f>Comp._Summary_Cat_REF!G59</f>
        <v>0</v>
      </c>
      <c s="189">
        <f>Comp._Summary_Cat_REF!H59</f>
        <v>0</v>
      </c>
      <c s="189">
        <f>Comp._Summary_Cat_REF!O59</f>
        <v>0</v>
      </c>
      <c s="189">
        <f>Comp._Summary_Cat_REF!P59</f>
        <v>0</v>
      </c>
      <c s="354" t="str">
        <f t="shared" si="2"/>
        <v>NA</v>
      </c>
      <c s="370">
        <f>IF(Info!$O$1=1,AP62,AR62)</f>
        <v>0</v>
      </c>
      <c s="189">
        <f>IF(Info!$O$1=1,AQ62,AS62)</f>
        <v>0</v>
      </c>
      <c s="353" t="str">
        <f t="shared" si="13"/>
        <v>NA</v>
      </c>
      <c s="289" t="e">
        <f t="shared" si="46"/>
        <v>#DIV/0!</v>
      </c>
      <c s="335" t="e">
        <f t="shared" si="47"/>
        <v>#DIV/0!</v>
      </c>
      <c s="189">
        <f>Comp._Summary_Cat_REF!I59</f>
        <v>0</v>
      </c>
      <c s="189">
        <f>Comp._Summary_Cat_REF!J59</f>
        <v>0</v>
      </c>
      <c s="189">
        <f>Comp._Summary_Cat_REF!Q59</f>
        <v>0</v>
      </c>
      <c s="189">
        <f>Comp._Summary_Cat_REF!R59</f>
        <v>0</v>
      </c>
      <c s="354" t="str">
        <f t="shared" si="3"/>
        <v>NA</v>
      </c>
    </row>
    <row r="63" spans="1:46" s="15" customFormat="1" ht="11.45" customHeight="1">
      <c r="A63" s="61">
        <f>Comp._Summary_Cat_REF!B60</f>
        <v>0</v>
      </c>
      <c s="260" t="s">
        <v>128</v>
      </c>
      <c s="42"/>
      <c s="42"/>
      <c s="42"/>
      <c s="182"/>
      <c s="370">
        <f>IF(Info!$O$1=1,L63,N63)</f>
        <v>0</v>
      </c>
      <c s="189">
        <f>IF(Info!$O$1=1,M63,O63)</f>
        <v>0</v>
      </c>
      <c s="353" t="str">
        <f t="shared" si="4"/>
        <v>NA</v>
      </c>
      <c s="289" t="e">
        <f t="shared" si="40"/>
        <v>#DIV/0!</v>
      </c>
      <c s="335" t="e">
        <f t="shared" si="41"/>
        <v>#DIV/0!</v>
      </c>
      <c s="189">
        <f>Comp._Summary_Cat_REF!C60</f>
        <v>0</v>
      </c>
      <c s="189">
        <f>Comp._Summary_Cat_REF!D60</f>
        <v>0</v>
      </c>
      <c s="189">
        <f>Comp._Summary_Cat_REF!K60</f>
        <v>0</v>
      </c>
      <c s="189">
        <f>Comp._Summary_Cat_REF!L60</f>
        <v>0</v>
      </c>
      <c s="354" t="str">
        <f t="shared" si="0"/>
        <v>NA</v>
      </c>
      <c s="370">
        <f>IF(Info!$O$1=1,V63,X63)</f>
        <v>0</v>
      </c>
      <c s="189">
        <f>IF(Info!$O$1=1,W63,Y63)</f>
        <v>0</v>
      </c>
      <c s="353" t="str">
        <f t="shared" si="7"/>
        <v>NA</v>
      </c>
      <c s="289" t="e">
        <f t="shared" si="42"/>
        <v>#DIV/0!</v>
      </c>
      <c s="335" t="e">
        <f t="shared" si="43"/>
        <v>#DIV/0!</v>
      </c>
      <c s="189">
        <f>Comp._Summary_Cat_REF!E60</f>
        <v>0</v>
      </c>
      <c s="189">
        <f>Comp._Summary_Cat_REF!F60</f>
        <v>0</v>
      </c>
      <c s="189">
        <f>Comp._Summary_Cat_REF!M60</f>
        <v>0</v>
      </c>
      <c s="189">
        <f>Comp._Summary_Cat_REF!N60</f>
        <v>0</v>
      </c>
      <c s="354" t="str">
        <f t="shared" si="1"/>
        <v>NA</v>
      </c>
      <c s="370">
        <f>IF(Info!$O$1=1,AF63,AH63)</f>
        <v>0</v>
      </c>
      <c s="189">
        <f>IF(Info!$O$1=1,AG63,AI63)</f>
        <v>0</v>
      </c>
      <c s="353" t="str">
        <f t="shared" si="10"/>
        <v>NA</v>
      </c>
      <c s="289" t="e">
        <f t="shared" si="44"/>
        <v>#DIV/0!</v>
      </c>
      <c s="335" t="e">
        <f t="shared" si="45"/>
        <v>#DIV/0!</v>
      </c>
      <c s="189">
        <f>Comp._Summary_Cat_REF!G60</f>
        <v>0</v>
      </c>
      <c s="189">
        <f>Comp._Summary_Cat_REF!H60</f>
        <v>0</v>
      </c>
      <c s="189">
        <f>Comp._Summary_Cat_REF!O60</f>
        <v>0</v>
      </c>
      <c s="189">
        <f>Comp._Summary_Cat_REF!P60</f>
        <v>0</v>
      </c>
      <c s="354" t="str">
        <f t="shared" si="2"/>
        <v>NA</v>
      </c>
      <c s="370">
        <f>IF(Info!$O$1=1,AP63,AR63)</f>
        <v>0</v>
      </c>
      <c s="189">
        <f>IF(Info!$O$1=1,AQ63,AS63)</f>
        <v>0</v>
      </c>
      <c s="353" t="str">
        <f t="shared" si="13"/>
        <v>NA</v>
      </c>
      <c s="289" t="e">
        <f t="shared" si="46"/>
        <v>#DIV/0!</v>
      </c>
      <c s="335" t="e">
        <f t="shared" si="47"/>
        <v>#DIV/0!</v>
      </c>
      <c s="189">
        <f>Comp._Summary_Cat_REF!I60</f>
        <v>0</v>
      </c>
      <c s="189">
        <f>Comp._Summary_Cat_REF!J60</f>
        <v>0</v>
      </c>
      <c s="189">
        <f>Comp._Summary_Cat_REF!Q60</f>
        <v>0</v>
      </c>
      <c s="189">
        <f>Comp._Summary_Cat_REF!R60</f>
        <v>0</v>
      </c>
      <c s="354" t="str">
        <f t="shared" si="3"/>
        <v>NA</v>
      </c>
    </row>
    <row r="64" spans="1:46" s="15" customFormat="1" ht="11.45" customHeight="1">
      <c r="A64" s="61">
        <f>Comp._Summary_Cat_REF!B61</f>
        <v>0</v>
      </c>
      <c s="260" t="s">
        <v>129</v>
      </c>
      <c s="42"/>
      <c s="42"/>
      <c s="42"/>
      <c s="182"/>
      <c s="370">
        <f>IF(Info!$O$1=1,L64,N64)</f>
        <v>0</v>
      </c>
      <c s="189">
        <f>IF(Info!$O$1=1,M64,O64)</f>
        <v>0</v>
      </c>
      <c s="353" t="str">
        <f t="shared" si="4"/>
        <v>NA</v>
      </c>
      <c s="289" t="e">
        <f t="shared" si="40"/>
        <v>#DIV/0!</v>
      </c>
      <c s="335" t="e">
        <f t="shared" si="41"/>
        <v>#DIV/0!</v>
      </c>
      <c s="189">
        <f>Comp._Summary_Cat_REF!C61</f>
        <v>0</v>
      </c>
      <c s="189">
        <f>Comp._Summary_Cat_REF!D61</f>
        <v>0</v>
      </c>
      <c s="189">
        <f>Comp._Summary_Cat_REF!K61</f>
        <v>0</v>
      </c>
      <c s="189">
        <f>Comp._Summary_Cat_REF!L61</f>
        <v>0</v>
      </c>
      <c s="354" t="str">
        <f t="shared" si="0"/>
        <v>NA</v>
      </c>
      <c s="370">
        <f>IF(Info!$O$1=1,V64,X64)</f>
        <v>0</v>
      </c>
      <c s="189">
        <f>IF(Info!$O$1=1,W64,Y64)</f>
        <v>0</v>
      </c>
      <c s="353" t="str">
        <f t="shared" si="7"/>
        <v>NA</v>
      </c>
      <c s="289" t="e">
        <f t="shared" si="42"/>
        <v>#DIV/0!</v>
      </c>
      <c s="335" t="e">
        <f t="shared" si="43"/>
        <v>#DIV/0!</v>
      </c>
      <c s="189">
        <f>Comp._Summary_Cat_REF!E61</f>
        <v>0</v>
      </c>
      <c s="189">
        <f>Comp._Summary_Cat_REF!F61</f>
        <v>0</v>
      </c>
      <c s="189">
        <f>Comp._Summary_Cat_REF!M61</f>
        <v>0</v>
      </c>
      <c s="189">
        <f>Comp._Summary_Cat_REF!N61</f>
        <v>0</v>
      </c>
      <c s="354" t="str">
        <f t="shared" si="1"/>
        <v>NA</v>
      </c>
      <c s="370">
        <f>IF(Info!$O$1=1,AF64,AH64)</f>
        <v>0</v>
      </c>
      <c s="189">
        <f>IF(Info!$O$1=1,AG64,AI64)</f>
        <v>0</v>
      </c>
      <c s="353" t="str">
        <f t="shared" si="10"/>
        <v>NA</v>
      </c>
      <c s="289" t="e">
        <f t="shared" si="44"/>
        <v>#DIV/0!</v>
      </c>
      <c s="335" t="e">
        <f t="shared" si="45"/>
        <v>#DIV/0!</v>
      </c>
      <c s="189">
        <f>Comp._Summary_Cat_REF!G61</f>
        <v>0</v>
      </c>
      <c s="189">
        <f>Comp._Summary_Cat_REF!H61</f>
        <v>0</v>
      </c>
      <c s="189">
        <f>Comp._Summary_Cat_REF!O61</f>
        <v>0</v>
      </c>
      <c s="189">
        <f>Comp._Summary_Cat_REF!P61</f>
        <v>0</v>
      </c>
      <c s="354" t="str">
        <f t="shared" si="2"/>
        <v>NA</v>
      </c>
      <c s="370">
        <f>IF(Info!$O$1=1,AP64,AR64)</f>
        <v>0</v>
      </c>
      <c s="189">
        <f>IF(Info!$O$1=1,AQ64,AS64)</f>
        <v>0</v>
      </c>
      <c s="353" t="str">
        <f t="shared" si="13"/>
        <v>NA</v>
      </c>
      <c s="289" t="e">
        <f t="shared" si="46"/>
        <v>#DIV/0!</v>
      </c>
      <c s="335" t="e">
        <f t="shared" si="47"/>
        <v>#DIV/0!</v>
      </c>
      <c s="189">
        <f>Comp._Summary_Cat_REF!I61</f>
        <v>0</v>
      </c>
      <c s="189">
        <f>Comp._Summary_Cat_REF!J61</f>
        <v>0</v>
      </c>
      <c s="189">
        <f>Comp._Summary_Cat_REF!Q61</f>
        <v>0</v>
      </c>
      <c s="189">
        <f>Comp._Summary_Cat_REF!R61</f>
        <v>0</v>
      </c>
      <c s="354" t="str">
        <f t="shared" si="3"/>
        <v>NA</v>
      </c>
    </row>
    <row r="65" spans="1:46" s="15" customFormat="1" ht="11.45" customHeight="1">
      <c r="A65" s="61">
        <f>Comp._Summary_Cat_REF!B62</f>
        <v>0</v>
      </c>
      <c s="260" t="s">
        <v>130</v>
      </c>
      <c s="42"/>
      <c s="42"/>
      <c s="42"/>
      <c s="182"/>
      <c s="370">
        <f>IF(Info!$O$1=1,L65,N65)</f>
        <v>0</v>
      </c>
      <c s="189">
        <f>IF(Info!$O$1=1,M65,O65)</f>
        <v>0</v>
      </c>
      <c s="353" t="str">
        <f t="shared" si="4"/>
        <v>NA</v>
      </c>
      <c s="289" t="e">
        <f t="shared" si="40"/>
        <v>#DIV/0!</v>
      </c>
      <c s="335" t="e">
        <f t="shared" si="41"/>
        <v>#DIV/0!</v>
      </c>
      <c s="189">
        <f>Comp._Summary_Cat_REF!C62</f>
        <v>0</v>
      </c>
      <c s="189">
        <f>Comp._Summary_Cat_REF!D62</f>
        <v>0</v>
      </c>
      <c s="189">
        <f>Comp._Summary_Cat_REF!K62</f>
        <v>0</v>
      </c>
      <c s="189">
        <f>Comp._Summary_Cat_REF!L62</f>
        <v>0</v>
      </c>
      <c s="354" t="str">
        <f t="shared" si="0"/>
        <v>NA</v>
      </c>
      <c s="370">
        <f>IF(Info!$O$1=1,V65,X65)</f>
        <v>0</v>
      </c>
      <c s="189">
        <f>IF(Info!$O$1=1,W65,Y65)</f>
        <v>0</v>
      </c>
      <c s="353" t="str">
        <f t="shared" si="7"/>
        <v>NA</v>
      </c>
      <c s="289" t="e">
        <f t="shared" si="42"/>
        <v>#DIV/0!</v>
      </c>
      <c s="335" t="e">
        <f t="shared" si="43"/>
        <v>#DIV/0!</v>
      </c>
      <c s="189">
        <f>Comp._Summary_Cat_REF!E62</f>
        <v>0</v>
      </c>
      <c s="189">
        <f>Comp._Summary_Cat_REF!F62</f>
        <v>0</v>
      </c>
      <c s="189">
        <f>Comp._Summary_Cat_REF!M62</f>
        <v>0</v>
      </c>
      <c s="189">
        <f>Comp._Summary_Cat_REF!N62</f>
        <v>0</v>
      </c>
      <c s="354" t="str">
        <f t="shared" si="1"/>
        <v>NA</v>
      </c>
      <c s="370">
        <f>IF(Info!$O$1=1,AF65,AH65)</f>
        <v>0</v>
      </c>
      <c s="189">
        <f>IF(Info!$O$1=1,AG65,AI65)</f>
        <v>0</v>
      </c>
      <c s="353" t="str">
        <f t="shared" si="10"/>
        <v>NA</v>
      </c>
      <c s="289" t="e">
        <f t="shared" si="44"/>
        <v>#DIV/0!</v>
      </c>
      <c s="335" t="e">
        <f t="shared" si="45"/>
        <v>#DIV/0!</v>
      </c>
      <c s="189">
        <f>Comp._Summary_Cat_REF!G62</f>
        <v>0</v>
      </c>
      <c s="189">
        <f>Comp._Summary_Cat_REF!H62</f>
        <v>0</v>
      </c>
      <c s="189">
        <f>Comp._Summary_Cat_REF!O62</f>
        <v>0</v>
      </c>
      <c s="189">
        <f>Comp._Summary_Cat_REF!P62</f>
        <v>0</v>
      </c>
      <c s="354" t="str">
        <f t="shared" si="2"/>
        <v>NA</v>
      </c>
      <c s="370">
        <f>IF(Info!$O$1=1,AP65,AR65)</f>
        <v>0</v>
      </c>
      <c s="189">
        <f>IF(Info!$O$1=1,AQ65,AS65)</f>
        <v>0</v>
      </c>
      <c s="353" t="str">
        <f t="shared" si="13"/>
        <v>NA</v>
      </c>
      <c s="289" t="e">
        <f t="shared" si="46"/>
        <v>#DIV/0!</v>
      </c>
      <c s="335" t="e">
        <f t="shared" si="47"/>
        <v>#DIV/0!</v>
      </c>
      <c s="189">
        <f>Comp._Summary_Cat_REF!I62</f>
        <v>0</v>
      </c>
      <c s="189">
        <f>Comp._Summary_Cat_REF!J62</f>
        <v>0</v>
      </c>
      <c s="189">
        <f>Comp._Summary_Cat_REF!Q62</f>
        <v>0</v>
      </c>
      <c s="189">
        <f>Comp._Summary_Cat_REF!R62</f>
        <v>0</v>
      </c>
      <c s="354" t="str">
        <f t="shared" si="3"/>
        <v>NA</v>
      </c>
    </row>
    <row r="66" spans="1:46" s="15" customFormat="1" ht="11.45" customHeight="1">
      <c r="A66" s="61" t="str">
        <f>Comp._Summary_Cat_REF!B63</f>
        <v>All Others - FORMULA</v>
      </c>
      <c s="261" t="s">
        <v>19</v>
      </c>
      <c s="62"/>
      <c s="62"/>
      <c s="62"/>
      <c s="183"/>
      <c s="371">
        <f>IF(Info!$O$1=1,L66,N66)</f>
        <v>0</v>
      </c>
      <c s="190">
        <f>IF(Info!$O$1=1,M66,O66)</f>
        <v>0</v>
      </c>
      <c s="355" t="str">
        <f t="shared" si="4"/>
        <v>NA</v>
      </c>
      <c s="303" t="e">
        <f t="shared" si="40"/>
        <v>#DIV/0!</v>
      </c>
      <c s="356" t="e">
        <f t="shared" si="41"/>
        <v>#DIV/0!</v>
      </c>
      <c s="190">
        <f>Comp._Summary_Cat_REF!C63</f>
        <v>0</v>
      </c>
      <c s="190">
        <f>Comp._Summary_Cat_REF!D63</f>
        <v>0</v>
      </c>
      <c s="190">
        <f>Comp._Summary_Cat_REF!K63</f>
        <v>0</v>
      </c>
      <c s="190">
        <f>Comp._Summary_Cat_REF!L63</f>
        <v>0</v>
      </c>
      <c s="357" t="str">
        <f t="shared" si="0"/>
        <v>NA</v>
      </c>
      <c s="371">
        <f>IF(Info!$O$1=1,V66,X66)</f>
        <v>0</v>
      </c>
      <c s="190">
        <f>IF(Info!$O$1=1,W66,Y66)</f>
        <v>0</v>
      </c>
      <c s="355" t="str">
        <f t="shared" si="7"/>
        <v>NA</v>
      </c>
      <c s="303" t="e">
        <f t="shared" si="42"/>
        <v>#DIV/0!</v>
      </c>
      <c s="356" t="e">
        <f t="shared" si="43"/>
        <v>#DIV/0!</v>
      </c>
      <c s="190">
        <f>Comp._Summary_Cat_REF!E63</f>
        <v>0</v>
      </c>
      <c s="190">
        <f>Comp._Summary_Cat_REF!F63</f>
        <v>0</v>
      </c>
      <c s="190">
        <f>Comp._Summary_Cat_REF!M63</f>
        <v>0</v>
      </c>
      <c s="190">
        <f>Comp._Summary_Cat_REF!N63</f>
        <v>0</v>
      </c>
      <c s="357" t="str">
        <f t="shared" si="1"/>
        <v>NA</v>
      </c>
      <c s="371">
        <f>IF(Info!$O$1=1,AF66,AH66)</f>
        <v>0</v>
      </c>
      <c s="190">
        <f>IF(Info!$O$1=1,AG66,AI66)</f>
        <v>0</v>
      </c>
      <c s="355" t="str">
        <f t="shared" si="10"/>
        <v>NA</v>
      </c>
      <c s="303" t="e">
        <f t="shared" si="44"/>
        <v>#DIV/0!</v>
      </c>
      <c s="356" t="e">
        <f t="shared" si="45"/>
        <v>#DIV/0!</v>
      </c>
      <c s="190">
        <f>Comp._Summary_Cat_REF!G63</f>
        <v>0</v>
      </c>
      <c s="190">
        <f>Comp._Summary_Cat_REF!H63</f>
        <v>0</v>
      </c>
      <c s="190">
        <f>Comp._Summary_Cat_REF!O63</f>
        <v>0</v>
      </c>
      <c s="190">
        <f>Comp._Summary_Cat_REF!P63</f>
        <v>0</v>
      </c>
      <c s="357" t="str">
        <f t="shared" si="2"/>
        <v>NA</v>
      </c>
      <c s="371">
        <f>IF(Info!$O$1=1,AP66,AR66)</f>
        <v>0</v>
      </c>
      <c s="190">
        <f>IF(Info!$O$1=1,AQ66,AS66)</f>
        <v>0</v>
      </c>
      <c s="355" t="str">
        <f t="shared" si="13"/>
        <v>NA</v>
      </c>
      <c s="303" t="e">
        <f t="shared" si="46"/>
        <v>#DIV/0!</v>
      </c>
      <c s="356" t="e">
        <f t="shared" si="47"/>
        <v>#DIV/0!</v>
      </c>
      <c s="190">
        <f>Comp._Summary_Cat_REF!I63</f>
        <v>0</v>
      </c>
      <c s="190">
        <f>Comp._Summary_Cat_REF!J63</f>
        <v>0</v>
      </c>
      <c s="190">
        <f>Comp._Summary_Cat_REF!Q63</f>
        <v>0</v>
      </c>
      <c s="190">
        <f>Comp._Summary_Cat_REF!R63</f>
        <v>0</v>
      </c>
      <c s="357" t="str">
        <f t="shared" si="3"/>
        <v>NA</v>
      </c>
    </row>
    <row r="67" spans="1:46" s="22" customFormat="1" ht="11.45" customHeight="1">
      <c r="A67" s="61">
        <f>Comp._Summary_Cat_REF!B64</f>
        <v>0</v>
      </c>
      <c s="186" t="s">
        <v>39</v>
      </c>
      <c s="187" t="s">
        <v>38</v>
      </c>
      <c s="187" t="s">
        <v>38</v>
      </c>
      <c s="188"/>
      <c s="185"/>
      <c s="362">
        <f>IF(Info!$O$1=1,L67,N67)</f>
        <v>0</v>
      </c>
      <c s="192">
        <f>IF(Info!$O$1=1,M67,O67)</f>
        <v>0</v>
      </c>
      <c s="363" t="str">
        <f t="shared" si="4"/>
        <v>NA</v>
      </c>
      <c s="342" t="e">
        <f>(G67/G$67)*100</f>
        <v>#DIV/0!</v>
      </c>
      <c s="342" t="e">
        <f>J67-(H67/H$67*100)</f>
        <v>#DIV/0!</v>
      </c>
      <c s="192">
        <f>Comp._Summary_Cat_REF!C64</f>
        <v>0</v>
      </c>
      <c s="192">
        <f>Comp._Summary_Cat_REF!D64</f>
        <v>0</v>
      </c>
      <c s="192">
        <f>Comp._Summary_Cat_REF!K64</f>
        <v>0</v>
      </c>
      <c s="192">
        <f>Comp._Summary_Cat_REF!L64</f>
        <v>0</v>
      </c>
      <c s="364" t="str">
        <f t="shared" si="0"/>
        <v>NA</v>
      </c>
      <c s="362">
        <f>IF(Info!$O$1=1,V67,X67)</f>
        <v>0</v>
      </c>
      <c s="192">
        <f>IF(Info!$O$1=1,W67,Y67)</f>
        <v>0</v>
      </c>
      <c s="363" t="str">
        <f t="shared" si="7"/>
        <v>NA</v>
      </c>
      <c s="342" t="e">
        <f>(Q67/Q$67)*100</f>
        <v>#DIV/0!</v>
      </c>
      <c s="342" t="e">
        <f>T67-(R67/R$67*100)</f>
        <v>#DIV/0!</v>
      </c>
      <c s="192">
        <f>Comp._Summary_Cat_REF!E64</f>
        <v>0</v>
      </c>
      <c s="192">
        <f>Comp._Summary_Cat_REF!F64</f>
        <v>0</v>
      </c>
      <c s="192">
        <f>Comp._Summary_Cat_REF!M64</f>
        <v>0</v>
      </c>
      <c s="192">
        <f>Comp._Summary_Cat_REF!N64</f>
        <v>0</v>
      </c>
      <c s="364" t="str">
        <f t="shared" si="1"/>
        <v>NA</v>
      </c>
      <c s="362">
        <f>IF(Info!$O$1=1,AF67,AH67)</f>
        <v>0</v>
      </c>
      <c s="192">
        <f>IF(Info!$O$1=1,AG67,AI67)</f>
        <v>0</v>
      </c>
      <c s="363" t="str">
        <f t="shared" si="10"/>
        <v>NA</v>
      </c>
      <c s="342" t="e">
        <f>(AA67/AA$67)*100</f>
        <v>#DIV/0!</v>
      </c>
      <c s="342" t="e">
        <f>AD67-(AB67/AB$67*100)</f>
        <v>#DIV/0!</v>
      </c>
      <c s="192">
        <f>Comp._Summary_Cat_REF!G64</f>
        <v>0</v>
      </c>
      <c s="192">
        <f>Comp._Summary_Cat_REF!H64</f>
        <v>0</v>
      </c>
      <c s="192">
        <f>Comp._Summary_Cat_REF!O64</f>
        <v>0</v>
      </c>
      <c s="192">
        <f>Comp._Summary_Cat_REF!P64</f>
        <v>0</v>
      </c>
      <c s="364" t="str">
        <f t="shared" si="2"/>
        <v>NA</v>
      </c>
      <c s="362">
        <f>IF(Info!$O$1=1,AP67,AR67)</f>
        <v>0</v>
      </c>
      <c s="192">
        <f>IF(Info!$O$1=1,AQ67,AS67)</f>
        <v>0</v>
      </c>
      <c s="363" t="str">
        <f t="shared" si="13"/>
        <v>NA</v>
      </c>
      <c s="342" t="e">
        <f>(AK67/AK$67)*100</f>
        <v>#DIV/0!</v>
      </c>
      <c s="342" t="e">
        <f>AN67-(AL67/AL$67*100)</f>
        <v>#DIV/0!</v>
      </c>
      <c s="192">
        <f>Comp._Summary_Cat_REF!I64</f>
        <v>0</v>
      </c>
      <c s="192">
        <f>Comp._Summary_Cat_REF!J64</f>
        <v>0</v>
      </c>
      <c s="192">
        <f>Comp._Summary_Cat_REF!Q64</f>
        <v>0</v>
      </c>
      <c s="192">
        <f>Comp._Summary_Cat_REF!R64</f>
        <v>0</v>
      </c>
      <c s="364" t="str">
        <f t="shared" si="3"/>
        <v>NA</v>
      </c>
    </row>
    <row r="68" spans="1:46" s="15" customFormat="1" ht="11.45" customHeight="1">
      <c r="A68" s="61">
        <f>Comp._Summary_Cat_REF!B65</f>
        <v>0</v>
      </c>
      <c s="258" t="s">
        <v>202</v>
      </c>
      <c s="41"/>
      <c s="41"/>
      <c s="41"/>
      <c s="181"/>
      <c s="365">
        <f>IF(Info!$O$1=1,L68,N68)</f>
        <v>0</v>
      </c>
      <c s="194">
        <f>IF(Info!$O$1=1,M68,O68)</f>
        <v>0</v>
      </c>
      <c s="366" t="str">
        <f t="shared" si="4"/>
        <v>NA</v>
      </c>
      <c s="330" t="e">
        <f t="shared" ref="J68:J74" si="48">(G68/G$67)*100</f>
        <v>#DIV/0!</v>
      </c>
      <c s="335" t="e">
        <f t="shared" ref="K68:K74" si="49">J68-(H68/H$67*100)</f>
        <v>#DIV/0!</v>
      </c>
      <c s="194">
        <f>Comp._Summary_Cat_REF!C65</f>
        <v>0</v>
      </c>
      <c s="194">
        <f>Comp._Summary_Cat_REF!D65</f>
        <v>0</v>
      </c>
      <c s="194">
        <f>Comp._Summary_Cat_REF!K65</f>
        <v>0</v>
      </c>
      <c s="194">
        <f>Comp._Summary_Cat_REF!L65</f>
        <v>0</v>
      </c>
      <c s="367" t="str">
        <f t="shared" si="0"/>
        <v>NA</v>
      </c>
      <c s="365">
        <f>IF(Info!$O$1=1,V68,X68)</f>
        <v>0</v>
      </c>
      <c s="194">
        <f>IF(Info!$O$1=1,W68,Y68)</f>
        <v>0</v>
      </c>
      <c s="366" t="str">
        <f t="shared" si="7"/>
        <v>NA</v>
      </c>
      <c s="330" t="e">
        <f t="shared" ref="T68:T74" si="50">(Q68/Q$67)*100</f>
        <v>#DIV/0!</v>
      </c>
      <c s="335" t="e">
        <f t="shared" ref="U68:U74" si="51">T68-(R68/R$67*100)</f>
        <v>#DIV/0!</v>
      </c>
      <c s="194">
        <f>Comp._Summary_Cat_REF!E65</f>
        <v>0</v>
      </c>
      <c s="194">
        <f>Comp._Summary_Cat_REF!F65</f>
        <v>0</v>
      </c>
      <c s="194">
        <f>Comp._Summary_Cat_REF!M65</f>
        <v>0</v>
      </c>
      <c s="194">
        <f>Comp._Summary_Cat_REF!N65</f>
        <v>0</v>
      </c>
      <c s="367" t="str">
        <f t="shared" si="1"/>
        <v>NA</v>
      </c>
      <c s="365">
        <f>IF(Info!$O$1=1,AF68,AH68)</f>
        <v>0</v>
      </c>
      <c s="194">
        <f>IF(Info!$O$1=1,AG68,AI68)</f>
        <v>0</v>
      </c>
      <c s="366" t="str">
        <f t="shared" si="10"/>
        <v>NA</v>
      </c>
      <c s="330" t="e">
        <f t="shared" ref="AD68:AD74" si="52">(AA68/AA$67)*100</f>
        <v>#DIV/0!</v>
      </c>
      <c s="335" t="e">
        <f t="shared" ref="AE68:AE74" si="53">AD68-(AB68/AB$67*100)</f>
        <v>#DIV/0!</v>
      </c>
      <c s="194">
        <f>Comp._Summary_Cat_REF!G65</f>
        <v>0</v>
      </c>
      <c s="194">
        <f>Comp._Summary_Cat_REF!H65</f>
        <v>0</v>
      </c>
      <c s="194">
        <f>Comp._Summary_Cat_REF!O65</f>
        <v>0</v>
      </c>
      <c s="194">
        <f>Comp._Summary_Cat_REF!P65</f>
        <v>0</v>
      </c>
      <c s="367" t="str">
        <f t="shared" si="2"/>
        <v>NA</v>
      </c>
      <c s="365">
        <f>IF(Info!$O$1=1,AP68,AR68)</f>
        <v>0</v>
      </c>
      <c s="194">
        <f>IF(Info!$O$1=1,AQ68,AS68)</f>
        <v>0</v>
      </c>
      <c s="366" t="str">
        <f t="shared" si="13"/>
        <v>NA</v>
      </c>
      <c s="330" t="e">
        <f t="shared" ref="AN68:AN74" si="54">(AK68/AK$67)*100</f>
        <v>#DIV/0!</v>
      </c>
      <c s="335" t="e">
        <f t="shared" ref="AO68:AO74" si="55">AN68-(AL68/AL$67*100)</f>
        <v>#DIV/0!</v>
      </c>
      <c s="194">
        <f>Comp._Summary_Cat_REF!I65</f>
        <v>0</v>
      </c>
      <c s="194">
        <f>Comp._Summary_Cat_REF!J65</f>
        <v>0</v>
      </c>
      <c s="194">
        <f>Comp._Summary_Cat_REF!Q65</f>
        <v>0</v>
      </c>
      <c s="194">
        <f>Comp._Summary_Cat_REF!R65</f>
        <v>0</v>
      </c>
      <c s="367" t="str">
        <f t="shared" si="3"/>
        <v>NA</v>
      </c>
    </row>
    <row r="69" spans="1:46" s="15" customFormat="1" ht="11.45" customHeight="1">
      <c r="A69" s="61">
        <f>Comp._Summary_Cat_REF!B66</f>
        <v>0</v>
      </c>
      <c s="214" t="s">
        <v>197</v>
      </c>
      <c s="209"/>
      <c s="209"/>
      <c s="209"/>
      <c s="210"/>
      <c s="368">
        <f>IF(Info!$O$1=1,L69,N69)</f>
        <v>0</v>
      </c>
      <c s="211">
        <f>IF(Info!$O$1=1,M69,O69)</f>
        <v>0</v>
      </c>
      <c s="369" t="str">
        <f t="shared" si="4"/>
        <v>NA</v>
      </c>
      <c s="333" t="e">
        <f t="shared" si="48"/>
        <v>#DIV/0!</v>
      </c>
      <c s="335" t="e">
        <f t="shared" si="49"/>
        <v>#DIV/0!</v>
      </c>
      <c s="194">
        <f>Comp._Summary_Cat_REF!C66</f>
        <v>0</v>
      </c>
      <c s="194">
        <f>Comp._Summary_Cat_REF!D66</f>
        <v>0</v>
      </c>
      <c s="194">
        <f>Comp._Summary_Cat_REF!K66</f>
        <v>0</v>
      </c>
      <c s="194">
        <f>Comp._Summary_Cat_REF!L66</f>
        <v>0</v>
      </c>
      <c s="367" t="str">
        <f t="shared" si="0"/>
        <v>NA</v>
      </c>
      <c s="368">
        <f>IF(Info!$O$1=1,V69,X69)</f>
        <v>0</v>
      </c>
      <c s="211">
        <f>IF(Info!$O$1=1,W69,Y69)</f>
        <v>0</v>
      </c>
      <c s="369" t="str">
        <f t="shared" si="7"/>
        <v>NA</v>
      </c>
      <c s="333" t="e">
        <f t="shared" si="50"/>
        <v>#DIV/0!</v>
      </c>
      <c s="335" t="e">
        <f t="shared" si="51"/>
        <v>#DIV/0!</v>
      </c>
      <c s="194">
        <f>Comp._Summary_Cat_REF!E66</f>
        <v>0</v>
      </c>
      <c s="194">
        <f>Comp._Summary_Cat_REF!F66</f>
        <v>0</v>
      </c>
      <c s="194">
        <f>Comp._Summary_Cat_REF!M66</f>
        <v>0</v>
      </c>
      <c s="194">
        <f>Comp._Summary_Cat_REF!N66</f>
        <v>0</v>
      </c>
      <c s="367" t="str">
        <f t="shared" si="1"/>
        <v>NA</v>
      </c>
      <c s="368">
        <f>IF(Info!$O$1=1,AF69,AH69)</f>
        <v>0</v>
      </c>
      <c s="211">
        <f>IF(Info!$O$1=1,AG69,AI69)</f>
        <v>0</v>
      </c>
      <c s="369" t="str">
        <f t="shared" si="10"/>
        <v>NA</v>
      </c>
      <c s="333" t="e">
        <f t="shared" si="52"/>
        <v>#DIV/0!</v>
      </c>
      <c s="335" t="e">
        <f t="shared" si="53"/>
        <v>#DIV/0!</v>
      </c>
      <c s="194">
        <f>Comp._Summary_Cat_REF!G66</f>
        <v>0</v>
      </c>
      <c s="194">
        <f>Comp._Summary_Cat_REF!H66</f>
        <v>0</v>
      </c>
      <c s="194">
        <f>Comp._Summary_Cat_REF!O66</f>
        <v>0</v>
      </c>
      <c s="194">
        <f>Comp._Summary_Cat_REF!P66</f>
        <v>0</v>
      </c>
      <c s="367" t="str">
        <f t="shared" si="2"/>
        <v>NA</v>
      </c>
      <c s="368">
        <f>IF(Info!$O$1=1,AP69,AR69)</f>
        <v>0</v>
      </c>
      <c s="211">
        <f>IF(Info!$O$1=1,AQ69,AS69)</f>
        <v>0</v>
      </c>
      <c s="369" t="str">
        <f t="shared" si="13"/>
        <v>NA</v>
      </c>
      <c s="333" t="e">
        <f t="shared" si="54"/>
        <v>#DIV/0!</v>
      </c>
      <c s="335" t="e">
        <f t="shared" si="55"/>
        <v>#DIV/0!</v>
      </c>
      <c s="194">
        <f>Comp._Summary_Cat_REF!I66</f>
        <v>0</v>
      </c>
      <c s="194">
        <f>Comp._Summary_Cat_REF!J66</f>
        <v>0</v>
      </c>
      <c s="194">
        <f>Comp._Summary_Cat_REF!Q66</f>
        <v>0</v>
      </c>
      <c s="194">
        <f>Comp._Summary_Cat_REF!R66</f>
        <v>0</v>
      </c>
      <c s="367" t="str">
        <f t="shared" si="3"/>
        <v>NA</v>
      </c>
    </row>
    <row r="70" spans="1:46" s="15" customFormat="1" ht="11.45" customHeight="1">
      <c r="A70" s="61">
        <f>Comp._Summary_Cat_REF!B67</f>
        <v>0</v>
      </c>
      <c s="35" t="s">
        <v>131</v>
      </c>
      <c s="42"/>
      <c s="42"/>
      <c s="42"/>
      <c s="182"/>
      <c s="370">
        <f>IF(Info!$O$1=1,L70,N70)</f>
        <v>0</v>
      </c>
      <c s="189">
        <f>IF(Info!$O$1=1,M70,O70)</f>
        <v>0</v>
      </c>
      <c s="353" t="str">
        <f t="shared" si="4"/>
        <v>NA</v>
      </c>
      <c s="289" t="e">
        <f t="shared" si="48"/>
        <v>#DIV/0!</v>
      </c>
      <c s="335" t="e">
        <f t="shared" si="49"/>
        <v>#DIV/0!</v>
      </c>
      <c s="189">
        <f>Comp._Summary_Cat_REF!C67</f>
        <v>0</v>
      </c>
      <c s="189">
        <f>Comp._Summary_Cat_REF!D67</f>
        <v>0</v>
      </c>
      <c s="189">
        <f>Comp._Summary_Cat_REF!K67</f>
        <v>0</v>
      </c>
      <c s="189">
        <f>Comp._Summary_Cat_REF!L67</f>
        <v>0</v>
      </c>
      <c s="354" t="str">
        <f t="shared" si="0"/>
        <v>NA</v>
      </c>
      <c s="370">
        <f>IF(Info!$O$1=1,V70,X70)</f>
        <v>0</v>
      </c>
      <c s="189">
        <f>IF(Info!$O$1=1,W70,Y70)</f>
        <v>0</v>
      </c>
      <c s="353" t="str">
        <f t="shared" si="7"/>
        <v>NA</v>
      </c>
      <c s="289" t="e">
        <f t="shared" si="50"/>
        <v>#DIV/0!</v>
      </c>
      <c s="335" t="e">
        <f t="shared" si="51"/>
        <v>#DIV/0!</v>
      </c>
      <c s="189">
        <f>Comp._Summary_Cat_REF!E67</f>
        <v>0</v>
      </c>
      <c s="189">
        <f>Comp._Summary_Cat_REF!F67</f>
        <v>0</v>
      </c>
      <c s="189">
        <f>Comp._Summary_Cat_REF!M67</f>
        <v>0</v>
      </c>
      <c s="189">
        <f>Comp._Summary_Cat_REF!N67</f>
        <v>0</v>
      </c>
      <c s="354" t="str">
        <f t="shared" si="1"/>
        <v>NA</v>
      </c>
      <c s="370">
        <f>IF(Info!$O$1=1,AF70,AH70)</f>
        <v>0</v>
      </c>
      <c s="189">
        <f>IF(Info!$O$1=1,AG70,AI70)</f>
        <v>0</v>
      </c>
      <c s="353" t="str">
        <f t="shared" si="10"/>
        <v>NA</v>
      </c>
      <c s="289" t="e">
        <f t="shared" si="52"/>
        <v>#DIV/0!</v>
      </c>
      <c s="335" t="e">
        <f t="shared" si="53"/>
        <v>#DIV/0!</v>
      </c>
      <c s="189">
        <f>Comp._Summary_Cat_REF!G67</f>
        <v>0</v>
      </c>
      <c s="189">
        <f>Comp._Summary_Cat_REF!H67</f>
        <v>0</v>
      </c>
      <c s="189">
        <f>Comp._Summary_Cat_REF!O67</f>
        <v>0</v>
      </c>
      <c s="189">
        <f>Comp._Summary_Cat_REF!P67</f>
        <v>0</v>
      </c>
      <c s="354" t="str">
        <f t="shared" si="2"/>
        <v>NA</v>
      </c>
      <c s="370">
        <f>IF(Info!$O$1=1,AP70,AR70)</f>
        <v>0</v>
      </c>
      <c s="189">
        <f>IF(Info!$O$1=1,AQ70,AS70)</f>
        <v>0</v>
      </c>
      <c s="353" t="str">
        <f t="shared" si="13"/>
        <v>NA</v>
      </c>
      <c s="289" t="e">
        <f t="shared" si="54"/>
        <v>#DIV/0!</v>
      </c>
      <c s="335" t="e">
        <f t="shared" si="55"/>
        <v>#DIV/0!</v>
      </c>
      <c s="189">
        <f>Comp._Summary_Cat_REF!I67</f>
        <v>0</v>
      </c>
      <c s="189">
        <f>Comp._Summary_Cat_REF!J67</f>
        <v>0</v>
      </c>
      <c s="189">
        <f>Comp._Summary_Cat_REF!Q67</f>
        <v>0</v>
      </c>
      <c s="189">
        <f>Comp._Summary_Cat_REF!R67</f>
        <v>0</v>
      </c>
      <c s="354" t="str">
        <f t="shared" si="3"/>
        <v>NA</v>
      </c>
    </row>
    <row r="71" spans="1:46" s="15" customFormat="1" ht="11.45" customHeight="1">
      <c r="A71" s="61">
        <f>Comp._Summary_Cat_REF!B68</f>
        <v>0</v>
      </c>
      <c s="35" t="s">
        <v>124</v>
      </c>
      <c s="42"/>
      <c s="42"/>
      <c s="42"/>
      <c s="182"/>
      <c s="370">
        <f>IF(Info!$O$1=1,L71,N71)</f>
        <v>0</v>
      </c>
      <c s="189">
        <f>IF(Info!$O$1=1,M71,O71)</f>
        <v>0</v>
      </c>
      <c s="353" t="str">
        <f t="shared" si="4"/>
        <v>NA</v>
      </c>
      <c s="289" t="e">
        <f t="shared" si="48"/>
        <v>#DIV/0!</v>
      </c>
      <c s="335" t="e">
        <f t="shared" si="49"/>
        <v>#DIV/0!</v>
      </c>
      <c s="189">
        <f>Comp._Summary_Cat_REF!C68</f>
        <v>0</v>
      </c>
      <c s="189">
        <f>Comp._Summary_Cat_REF!D68</f>
        <v>0</v>
      </c>
      <c s="189">
        <f>Comp._Summary_Cat_REF!K68</f>
        <v>0</v>
      </c>
      <c s="189">
        <f>Comp._Summary_Cat_REF!L68</f>
        <v>0</v>
      </c>
      <c s="354" t="str">
        <f t="shared" si="0"/>
        <v>NA</v>
      </c>
      <c s="370">
        <f>IF(Info!$O$1=1,V71,X71)</f>
        <v>0</v>
      </c>
      <c s="189">
        <f>IF(Info!$O$1=1,W71,Y71)</f>
        <v>0</v>
      </c>
      <c s="353" t="str">
        <f t="shared" si="7"/>
        <v>NA</v>
      </c>
      <c s="289" t="e">
        <f t="shared" si="50"/>
        <v>#DIV/0!</v>
      </c>
      <c s="335" t="e">
        <f t="shared" si="51"/>
        <v>#DIV/0!</v>
      </c>
      <c s="189">
        <f>Comp._Summary_Cat_REF!E68</f>
        <v>0</v>
      </c>
      <c s="189">
        <f>Comp._Summary_Cat_REF!F68</f>
        <v>0</v>
      </c>
      <c s="189">
        <f>Comp._Summary_Cat_REF!M68</f>
        <v>0</v>
      </c>
      <c s="189">
        <f>Comp._Summary_Cat_REF!N68</f>
        <v>0</v>
      </c>
      <c s="354" t="str">
        <f t="shared" si="1"/>
        <v>NA</v>
      </c>
      <c s="370">
        <f>IF(Info!$O$1=1,AF71,AH71)</f>
        <v>0</v>
      </c>
      <c s="189">
        <f>IF(Info!$O$1=1,AG71,AI71)</f>
        <v>0</v>
      </c>
      <c s="353" t="str">
        <f t="shared" si="10"/>
        <v>NA</v>
      </c>
      <c s="289" t="e">
        <f t="shared" si="52"/>
        <v>#DIV/0!</v>
      </c>
      <c s="335" t="e">
        <f t="shared" si="53"/>
        <v>#DIV/0!</v>
      </c>
      <c s="189">
        <f>Comp._Summary_Cat_REF!G68</f>
        <v>0</v>
      </c>
      <c s="189">
        <f>Comp._Summary_Cat_REF!H68</f>
        <v>0</v>
      </c>
      <c s="189">
        <f>Comp._Summary_Cat_REF!O68</f>
        <v>0</v>
      </c>
      <c s="189">
        <f>Comp._Summary_Cat_REF!P68</f>
        <v>0</v>
      </c>
      <c s="354" t="str">
        <f t="shared" si="2"/>
        <v>NA</v>
      </c>
      <c s="370">
        <f>IF(Info!$O$1=1,AP71,AR71)</f>
        <v>0</v>
      </c>
      <c s="189">
        <f>IF(Info!$O$1=1,AQ71,AS71)</f>
        <v>0</v>
      </c>
      <c s="353" t="str">
        <f t="shared" si="13"/>
        <v>NA</v>
      </c>
      <c s="289" t="e">
        <f t="shared" si="54"/>
        <v>#DIV/0!</v>
      </c>
      <c s="335" t="e">
        <f t="shared" si="55"/>
        <v>#DIV/0!</v>
      </c>
      <c s="189">
        <f>Comp._Summary_Cat_REF!I68</f>
        <v>0</v>
      </c>
      <c s="189">
        <f>Comp._Summary_Cat_REF!J68</f>
        <v>0</v>
      </c>
      <c s="189">
        <f>Comp._Summary_Cat_REF!Q68</f>
        <v>0</v>
      </c>
      <c s="189">
        <f>Comp._Summary_Cat_REF!R68</f>
        <v>0</v>
      </c>
      <c s="354" t="str">
        <f t="shared" si="3"/>
        <v>NA</v>
      </c>
    </row>
    <row r="72" spans="1:46" s="15" customFormat="1" ht="11.45" customHeight="1">
      <c r="A72" s="61">
        <f>Comp._Summary_Cat_REF!B69</f>
        <v>0</v>
      </c>
      <c s="35" t="s">
        <v>121</v>
      </c>
      <c s="42"/>
      <c s="42"/>
      <c s="42"/>
      <c s="182"/>
      <c s="370">
        <f>IF(Info!$O$1=1,L72,N72)</f>
        <v>0</v>
      </c>
      <c s="189">
        <f>IF(Info!$O$1=1,M72,O72)</f>
        <v>0</v>
      </c>
      <c s="353" t="str">
        <f t="shared" si="4"/>
        <v>NA</v>
      </c>
      <c s="289" t="e">
        <f t="shared" si="48"/>
        <v>#DIV/0!</v>
      </c>
      <c s="335" t="e">
        <f t="shared" si="49"/>
        <v>#DIV/0!</v>
      </c>
      <c s="189">
        <f>Comp._Summary_Cat_REF!C69</f>
        <v>0</v>
      </c>
      <c s="189">
        <f>Comp._Summary_Cat_REF!D69</f>
        <v>0</v>
      </c>
      <c s="189">
        <f>Comp._Summary_Cat_REF!K69</f>
        <v>0</v>
      </c>
      <c s="189">
        <f>Comp._Summary_Cat_REF!L69</f>
        <v>0</v>
      </c>
      <c s="354" t="str">
        <f t="shared" ref="P72:P135" si="56">IFERROR(((L72/N72)-(M72/O72))/(M72/O72)*100,"NA")</f>
        <v>NA</v>
      </c>
      <c s="370">
        <f>IF(Info!$O$1=1,V72,X72)</f>
        <v>0</v>
      </c>
      <c s="189">
        <f>IF(Info!$O$1=1,W72,Y72)</f>
        <v>0</v>
      </c>
      <c s="353" t="str">
        <f t="shared" si="7"/>
        <v>NA</v>
      </c>
      <c s="289" t="e">
        <f t="shared" si="50"/>
        <v>#DIV/0!</v>
      </c>
      <c s="335" t="e">
        <f t="shared" si="51"/>
        <v>#DIV/0!</v>
      </c>
      <c s="189">
        <f>Comp._Summary_Cat_REF!E69</f>
        <v>0</v>
      </c>
      <c s="189">
        <f>Comp._Summary_Cat_REF!F69</f>
        <v>0</v>
      </c>
      <c s="189">
        <f>Comp._Summary_Cat_REF!M69</f>
        <v>0</v>
      </c>
      <c s="189">
        <f>Comp._Summary_Cat_REF!N69</f>
        <v>0</v>
      </c>
      <c s="354" t="str">
        <f t="shared" si="1"/>
        <v>NA</v>
      </c>
      <c s="370">
        <f>IF(Info!$O$1=1,AF72,AH72)</f>
        <v>0</v>
      </c>
      <c s="189">
        <f>IF(Info!$O$1=1,AG72,AI72)</f>
        <v>0</v>
      </c>
      <c s="353" t="str">
        <f t="shared" si="10"/>
        <v>NA</v>
      </c>
      <c s="289" t="e">
        <f t="shared" si="52"/>
        <v>#DIV/0!</v>
      </c>
      <c s="335" t="e">
        <f t="shared" si="53"/>
        <v>#DIV/0!</v>
      </c>
      <c s="189">
        <f>Comp._Summary_Cat_REF!G69</f>
        <v>0</v>
      </c>
      <c s="189">
        <f>Comp._Summary_Cat_REF!H69</f>
        <v>0</v>
      </c>
      <c s="189">
        <f>Comp._Summary_Cat_REF!O69</f>
        <v>0</v>
      </c>
      <c s="189">
        <f>Comp._Summary_Cat_REF!P69</f>
        <v>0</v>
      </c>
      <c s="354" t="str">
        <f t="shared" si="2"/>
        <v>NA</v>
      </c>
      <c s="370">
        <f>IF(Info!$O$1=1,AP72,AR72)</f>
        <v>0</v>
      </c>
      <c s="189">
        <f>IF(Info!$O$1=1,AQ72,AS72)</f>
        <v>0</v>
      </c>
      <c s="353" t="str">
        <f t="shared" si="13"/>
        <v>NA</v>
      </c>
      <c s="289" t="e">
        <f t="shared" si="54"/>
        <v>#DIV/0!</v>
      </c>
      <c s="335" t="e">
        <f t="shared" si="55"/>
        <v>#DIV/0!</v>
      </c>
      <c s="189">
        <f>Comp._Summary_Cat_REF!I69</f>
        <v>0</v>
      </c>
      <c s="189">
        <f>Comp._Summary_Cat_REF!J69</f>
        <v>0</v>
      </c>
      <c s="189">
        <f>Comp._Summary_Cat_REF!Q69</f>
        <v>0</v>
      </c>
      <c s="189">
        <f>Comp._Summary_Cat_REF!R69</f>
        <v>0</v>
      </c>
      <c s="354" t="str">
        <f t="shared" si="3"/>
        <v>NA</v>
      </c>
    </row>
    <row r="73" spans="1:46" s="15" customFormat="1" ht="11.45" customHeight="1">
      <c r="A73" s="61">
        <f>Comp._Summary_Cat_REF!B70</f>
        <v>0</v>
      </c>
      <c s="35" t="s">
        <v>132</v>
      </c>
      <c s="42"/>
      <c s="42"/>
      <c s="42"/>
      <c s="182"/>
      <c s="370">
        <f>IF(Info!$O$1=1,L73,N73)</f>
        <v>0</v>
      </c>
      <c s="189">
        <f>IF(Info!$O$1=1,M73,O73)</f>
        <v>0</v>
      </c>
      <c s="353" t="str">
        <f t="shared" si="4"/>
        <v>NA</v>
      </c>
      <c s="289" t="e">
        <f t="shared" si="48"/>
        <v>#DIV/0!</v>
      </c>
      <c s="335" t="e">
        <f t="shared" si="49"/>
        <v>#DIV/0!</v>
      </c>
      <c s="189">
        <f>Comp._Summary_Cat_REF!C70</f>
        <v>0</v>
      </c>
      <c s="189">
        <f>Comp._Summary_Cat_REF!D70</f>
        <v>0</v>
      </c>
      <c s="189">
        <f>Comp._Summary_Cat_REF!K70</f>
        <v>0</v>
      </c>
      <c s="189">
        <f>Comp._Summary_Cat_REF!L70</f>
        <v>0</v>
      </c>
      <c s="354" t="str">
        <f t="shared" si="56"/>
        <v>NA</v>
      </c>
      <c s="370">
        <f>IF(Info!$O$1=1,V73,X73)</f>
        <v>0</v>
      </c>
      <c s="189">
        <f>IF(Info!$O$1=1,W73,Y73)</f>
        <v>0</v>
      </c>
      <c s="353" t="str">
        <f t="shared" si="7"/>
        <v>NA</v>
      </c>
      <c s="289" t="e">
        <f t="shared" si="50"/>
        <v>#DIV/0!</v>
      </c>
      <c s="335" t="e">
        <f t="shared" si="51"/>
        <v>#DIV/0!</v>
      </c>
      <c s="189">
        <f>Comp._Summary_Cat_REF!E70</f>
        <v>0</v>
      </c>
      <c s="189">
        <f>Comp._Summary_Cat_REF!F70</f>
        <v>0</v>
      </c>
      <c s="189">
        <f>Comp._Summary_Cat_REF!M70</f>
        <v>0</v>
      </c>
      <c s="189">
        <f>Comp._Summary_Cat_REF!N70</f>
        <v>0</v>
      </c>
      <c s="354" t="str">
        <f t="shared" si="1"/>
        <v>NA</v>
      </c>
      <c s="370">
        <f>IF(Info!$O$1=1,AF73,AH73)</f>
        <v>0</v>
      </c>
      <c s="189">
        <f>IF(Info!$O$1=1,AG73,AI73)</f>
        <v>0</v>
      </c>
      <c s="353" t="str">
        <f t="shared" si="10"/>
        <v>NA</v>
      </c>
      <c s="289" t="e">
        <f t="shared" si="52"/>
        <v>#DIV/0!</v>
      </c>
      <c s="335" t="e">
        <f t="shared" si="53"/>
        <v>#DIV/0!</v>
      </c>
      <c s="189">
        <f>Comp._Summary_Cat_REF!G70</f>
        <v>0</v>
      </c>
      <c s="189">
        <f>Comp._Summary_Cat_REF!H70</f>
        <v>0</v>
      </c>
      <c s="189">
        <f>Comp._Summary_Cat_REF!O70</f>
        <v>0</v>
      </c>
      <c s="189">
        <f>Comp._Summary_Cat_REF!P70</f>
        <v>0</v>
      </c>
      <c s="354" t="str">
        <f t="shared" si="2"/>
        <v>NA</v>
      </c>
      <c s="370">
        <f>IF(Info!$O$1=1,AP73,AR73)</f>
        <v>0</v>
      </c>
      <c s="189">
        <f>IF(Info!$O$1=1,AQ73,AS73)</f>
        <v>0</v>
      </c>
      <c s="353" t="str">
        <f t="shared" si="13"/>
        <v>NA</v>
      </c>
      <c s="289" t="e">
        <f t="shared" si="54"/>
        <v>#DIV/0!</v>
      </c>
      <c s="335" t="e">
        <f t="shared" si="55"/>
        <v>#DIV/0!</v>
      </c>
      <c s="189">
        <f>Comp._Summary_Cat_REF!I70</f>
        <v>0</v>
      </c>
      <c s="189">
        <f>Comp._Summary_Cat_REF!J70</f>
        <v>0</v>
      </c>
      <c s="189">
        <f>Comp._Summary_Cat_REF!Q70</f>
        <v>0</v>
      </c>
      <c s="189">
        <f>Comp._Summary_Cat_REF!R70</f>
        <v>0</v>
      </c>
      <c s="354" t="str">
        <f t="shared" si="3"/>
        <v>NA</v>
      </c>
    </row>
    <row r="74" spans="1:46" s="15" customFormat="1" ht="11.45" customHeight="1">
      <c r="A74" s="61" t="str">
        <f>Comp._Summary_Cat_REF!B71</f>
        <v>All Others - FORMULA</v>
      </c>
      <c s="73" t="s">
        <v>116</v>
      </c>
      <c s="62"/>
      <c s="62"/>
      <c s="62"/>
      <c s="183"/>
      <c s="371">
        <f>IF(Info!$O$1=1,L74,N74)</f>
        <v>0</v>
      </c>
      <c s="190">
        <f>IF(Info!$O$1=1,M74,O74)</f>
        <v>0</v>
      </c>
      <c s="355" t="str">
        <f t="shared" si="4"/>
        <v>NA</v>
      </c>
      <c s="303" t="e">
        <f t="shared" si="48"/>
        <v>#DIV/0!</v>
      </c>
      <c s="356" t="e">
        <f t="shared" si="49"/>
        <v>#DIV/0!</v>
      </c>
      <c s="190">
        <f>Comp._Summary_Cat_REF!C71</f>
        <v>0</v>
      </c>
      <c s="190">
        <f>Comp._Summary_Cat_REF!D71</f>
        <v>0</v>
      </c>
      <c s="190">
        <f>Comp._Summary_Cat_REF!K71</f>
        <v>0</v>
      </c>
      <c s="190">
        <f>Comp._Summary_Cat_REF!L71</f>
        <v>0</v>
      </c>
      <c s="357" t="str">
        <f t="shared" si="56"/>
        <v>NA</v>
      </c>
      <c s="371">
        <f>IF(Info!$O$1=1,V74,X74)</f>
        <v>0</v>
      </c>
      <c s="190">
        <f>IF(Info!$O$1=1,W74,Y74)</f>
        <v>0</v>
      </c>
      <c s="355" t="str">
        <f t="shared" si="7"/>
        <v>NA</v>
      </c>
      <c s="303" t="e">
        <f t="shared" si="50"/>
        <v>#DIV/0!</v>
      </c>
      <c s="356" t="e">
        <f t="shared" si="51"/>
        <v>#DIV/0!</v>
      </c>
      <c s="190">
        <f>Comp._Summary_Cat_REF!E71</f>
        <v>0</v>
      </c>
      <c s="190">
        <f>Comp._Summary_Cat_REF!F71</f>
        <v>0</v>
      </c>
      <c s="190">
        <f>Comp._Summary_Cat_REF!M71</f>
        <v>0</v>
      </c>
      <c s="190">
        <f>Comp._Summary_Cat_REF!N71</f>
        <v>0</v>
      </c>
      <c s="357" t="str">
        <f t="shared" si="1"/>
        <v>NA</v>
      </c>
      <c s="371">
        <f>IF(Info!$O$1=1,AF74,AH74)</f>
        <v>0</v>
      </c>
      <c s="190">
        <f>IF(Info!$O$1=1,AG74,AI74)</f>
        <v>0</v>
      </c>
      <c s="355" t="str">
        <f t="shared" si="10"/>
        <v>NA</v>
      </c>
      <c s="303" t="e">
        <f t="shared" si="52"/>
        <v>#DIV/0!</v>
      </c>
      <c s="356" t="e">
        <f t="shared" si="53"/>
        <v>#DIV/0!</v>
      </c>
      <c s="190">
        <f>Comp._Summary_Cat_REF!G71</f>
        <v>0</v>
      </c>
      <c s="190">
        <f>Comp._Summary_Cat_REF!H71</f>
        <v>0</v>
      </c>
      <c s="190">
        <f>Comp._Summary_Cat_REF!O71</f>
        <v>0</v>
      </c>
      <c s="190">
        <f>Comp._Summary_Cat_REF!P71</f>
        <v>0</v>
      </c>
      <c s="357" t="str">
        <f t="shared" si="2"/>
        <v>NA</v>
      </c>
      <c s="371">
        <f>IF(Info!$O$1=1,AP74,AR74)</f>
        <v>0</v>
      </c>
      <c s="190">
        <f>IF(Info!$O$1=1,AQ74,AS74)</f>
        <v>0</v>
      </c>
      <c s="355" t="str">
        <f t="shared" si="13"/>
        <v>NA</v>
      </c>
      <c s="303" t="e">
        <f t="shared" si="54"/>
        <v>#DIV/0!</v>
      </c>
      <c s="356" t="e">
        <f t="shared" si="55"/>
        <v>#DIV/0!</v>
      </c>
      <c s="190">
        <f>Comp._Summary_Cat_REF!I71</f>
        <v>0</v>
      </c>
      <c s="190">
        <f>Comp._Summary_Cat_REF!J71</f>
        <v>0</v>
      </c>
      <c s="190">
        <f>Comp._Summary_Cat_REF!Q71</f>
        <v>0</v>
      </c>
      <c s="190">
        <f>Comp._Summary_Cat_REF!R71</f>
        <v>0</v>
      </c>
      <c s="357" t="str">
        <f t="shared" si="3"/>
        <v>NA</v>
      </c>
    </row>
    <row r="75" spans="1:46" s="22" customFormat="1" ht="11.45" customHeight="1">
      <c r="A75" s="61">
        <f>Comp._Summary_Cat_REF!B72</f>
        <v>0</v>
      </c>
      <c s="186" t="s">
        <v>28</v>
      </c>
      <c s="187" t="s">
        <v>38</v>
      </c>
      <c s="187" t="s">
        <v>38</v>
      </c>
      <c s="188" t="s">
        <v>38</v>
      </c>
      <c s="185"/>
      <c s="362">
        <f>IF(Info!$O$1=1,L75,N75)</f>
        <v>0</v>
      </c>
      <c s="192">
        <f>IF(Info!$O$1=1,M75,O75)</f>
        <v>0</v>
      </c>
      <c s="363" t="str">
        <f t="shared" si="4"/>
        <v>NA</v>
      </c>
      <c s="342" t="e">
        <f>(G75/G$75)*100</f>
        <v>#DIV/0!</v>
      </c>
      <c s="342" t="e">
        <f>J75-(H75/H$75*100)</f>
        <v>#DIV/0!</v>
      </c>
      <c s="192">
        <f>Comp._Summary_Cat_REF!C72</f>
        <v>0</v>
      </c>
      <c s="192">
        <f>Comp._Summary_Cat_REF!D72</f>
        <v>0</v>
      </c>
      <c s="192">
        <f>Comp._Summary_Cat_REF!K72</f>
        <v>0</v>
      </c>
      <c s="192">
        <f>Comp._Summary_Cat_REF!L72</f>
        <v>0</v>
      </c>
      <c s="364" t="str">
        <f t="shared" si="56"/>
        <v>NA</v>
      </c>
      <c s="362">
        <f>IF(Info!$O$1=1,V75,X75)</f>
        <v>0</v>
      </c>
      <c s="192">
        <f>IF(Info!$O$1=1,W75,Y75)</f>
        <v>0</v>
      </c>
      <c s="363" t="str">
        <f t="shared" si="7"/>
        <v>NA</v>
      </c>
      <c s="342" t="e">
        <f>(Q75/Q$75)*100</f>
        <v>#DIV/0!</v>
      </c>
      <c s="342" t="e">
        <f>T75-(R75/R$75*100)</f>
        <v>#DIV/0!</v>
      </c>
      <c s="192">
        <f>Comp._Summary_Cat_REF!E72</f>
        <v>0</v>
      </c>
      <c s="192">
        <f>Comp._Summary_Cat_REF!F72</f>
        <v>0</v>
      </c>
      <c s="192">
        <f>Comp._Summary_Cat_REF!M72</f>
        <v>0</v>
      </c>
      <c s="192">
        <f>Comp._Summary_Cat_REF!N72</f>
        <v>0</v>
      </c>
      <c s="364" t="str">
        <f t="shared" si="1"/>
        <v>NA</v>
      </c>
      <c s="362">
        <f>IF(Info!$O$1=1,AF75,AH75)</f>
        <v>0</v>
      </c>
      <c s="192">
        <f>IF(Info!$O$1=1,AG75,AI75)</f>
        <v>0</v>
      </c>
      <c s="363" t="str">
        <f t="shared" si="10"/>
        <v>NA</v>
      </c>
      <c s="342" t="e">
        <f>(AA75/AA$75)*100</f>
        <v>#DIV/0!</v>
      </c>
      <c s="342" t="e">
        <f>AD75-(AB75/AB$75*100)</f>
        <v>#DIV/0!</v>
      </c>
      <c s="192">
        <f>Comp._Summary_Cat_REF!G72</f>
        <v>0</v>
      </c>
      <c s="192">
        <f>Comp._Summary_Cat_REF!H72</f>
        <v>0</v>
      </c>
      <c s="192">
        <f>Comp._Summary_Cat_REF!O72</f>
        <v>0</v>
      </c>
      <c s="192">
        <f>Comp._Summary_Cat_REF!P72</f>
        <v>0</v>
      </c>
      <c s="364" t="str">
        <f t="shared" si="2"/>
        <v>NA</v>
      </c>
      <c s="362">
        <f>IF(Info!$O$1=1,AP75,AR75)</f>
        <v>0</v>
      </c>
      <c s="192">
        <f>IF(Info!$O$1=1,AQ75,AS75)</f>
        <v>0</v>
      </c>
      <c s="363" t="str">
        <f t="shared" si="13"/>
        <v>NA</v>
      </c>
      <c s="342" t="e">
        <f>(AK75/AK$75)*100</f>
        <v>#DIV/0!</v>
      </c>
      <c s="342" t="e">
        <f>AN75-(AL75/AL$75*100)</f>
        <v>#DIV/0!</v>
      </c>
      <c s="192">
        <f>Comp._Summary_Cat_REF!I72</f>
        <v>0</v>
      </c>
      <c s="192">
        <f>Comp._Summary_Cat_REF!J72</f>
        <v>0</v>
      </c>
      <c s="192">
        <f>Comp._Summary_Cat_REF!Q72</f>
        <v>0</v>
      </c>
      <c s="192">
        <f>Comp._Summary_Cat_REF!R72</f>
        <v>0</v>
      </c>
      <c s="364" t="str">
        <f t="shared" si="3"/>
        <v>NA</v>
      </c>
    </row>
    <row r="76" spans="1:46" s="15" customFormat="1" ht="11.45" customHeight="1">
      <c r="A76" s="61">
        <f>Comp._Summary_Cat_REF!B73</f>
        <v>0</v>
      </c>
      <c s="258" t="s">
        <v>202</v>
      </c>
      <c s="41"/>
      <c s="41"/>
      <c s="41"/>
      <c s="181"/>
      <c s="365">
        <f>IF(Info!$O$1=1,L76,N76)</f>
        <v>0</v>
      </c>
      <c s="194">
        <f>IF(Info!$O$1=1,M76,O76)</f>
        <v>0</v>
      </c>
      <c s="366" t="str">
        <f t="shared" si="4"/>
        <v>NA</v>
      </c>
      <c s="330" t="e">
        <f t="shared" ref="J76:J81" si="57">(G76/G$75)*100</f>
        <v>#DIV/0!</v>
      </c>
      <c s="335" t="e">
        <f t="shared" ref="K76:K81" si="58">J76-(H76/H$75*100)</f>
        <v>#DIV/0!</v>
      </c>
      <c s="194">
        <f>Comp._Summary_Cat_REF!C73</f>
        <v>0</v>
      </c>
      <c s="194">
        <f>Comp._Summary_Cat_REF!D73</f>
        <v>0</v>
      </c>
      <c s="194">
        <f>Comp._Summary_Cat_REF!K73</f>
        <v>0</v>
      </c>
      <c s="194">
        <f>Comp._Summary_Cat_REF!L73</f>
        <v>0</v>
      </c>
      <c s="367" t="str">
        <f t="shared" si="56"/>
        <v>NA</v>
      </c>
      <c s="365">
        <f>IF(Info!$O$1=1,V76,X76)</f>
        <v>0</v>
      </c>
      <c s="194">
        <f>IF(Info!$O$1=1,W76,Y76)</f>
        <v>0</v>
      </c>
      <c s="366" t="str">
        <f t="shared" si="7"/>
        <v>NA</v>
      </c>
      <c s="330" t="e">
        <f t="shared" ref="T76:T81" si="59">(Q76/Q$75)*100</f>
        <v>#DIV/0!</v>
      </c>
      <c s="335" t="e">
        <f t="shared" ref="U76:U81" si="60">T76-(R76/R$75*100)</f>
        <v>#DIV/0!</v>
      </c>
      <c s="194">
        <f>Comp._Summary_Cat_REF!E73</f>
        <v>0</v>
      </c>
      <c s="194">
        <f>Comp._Summary_Cat_REF!F73</f>
        <v>0</v>
      </c>
      <c s="194">
        <f>Comp._Summary_Cat_REF!M73</f>
        <v>0</v>
      </c>
      <c s="194">
        <f>Comp._Summary_Cat_REF!N73</f>
        <v>0</v>
      </c>
      <c s="367" t="str">
        <f t="shared" ref="Z76:Z81" si="61">IFERROR(((V76/X76)-(W76/Y76))/(W76/Y76)*100,"NA")</f>
        <v>NA</v>
      </c>
      <c s="365">
        <f>IF(Info!$O$1=1,AF76,AH76)</f>
        <v>0</v>
      </c>
      <c s="194">
        <f>IF(Info!$O$1=1,AG76,AI76)</f>
        <v>0</v>
      </c>
      <c s="366" t="str">
        <f t="shared" si="10"/>
        <v>NA</v>
      </c>
      <c s="330" t="e">
        <f t="shared" ref="AD76:AD81" si="62">(AA76/AA$75)*100</f>
        <v>#DIV/0!</v>
      </c>
      <c s="335" t="e">
        <f t="shared" ref="AE76:AE81" si="63">AD76-(AB76/AB$75*100)</f>
        <v>#DIV/0!</v>
      </c>
      <c s="194">
        <f>Comp._Summary_Cat_REF!G73</f>
        <v>0</v>
      </c>
      <c s="194">
        <f>Comp._Summary_Cat_REF!H73</f>
        <v>0</v>
      </c>
      <c s="194">
        <f>Comp._Summary_Cat_REF!O73</f>
        <v>0</v>
      </c>
      <c s="194">
        <f>Comp._Summary_Cat_REF!P73</f>
        <v>0</v>
      </c>
      <c s="367" t="str">
        <f t="shared" ref="AJ76:AJ81" si="64">IFERROR(((AF76/AH76)-(AG76/AI76))/(AG76/AI76)*100,"NA")</f>
        <v>NA</v>
      </c>
      <c s="365">
        <f>IF(Info!$O$1=1,AP76,AR76)</f>
        <v>0</v>
      </c>
      <c s="194">
        <f>IF(Info!$O$1=1,AQ76,AS76)</f>
        <v>0</v>
      </c>
      <c s="366" t="str">
        <f t="shared" si="13"/>
        <v>NA</v>
      </c>
      <c s="330" t="e">
        <f t="shared" ref="AN76:AN81" si="65">(AK76/AK$75)*100</f>
        <v>#DIV/0!</v>
      </c>
      <c s="335" t="e">
        <f t="shared" ref="AO76:AO81" si="66">AN76-(AL76/AL$75*100)</f>
        <v>#DIV/0!</v>
      </c>
      <c s="194">
        <f>Comp._Summary_Cat_REF!I73</f>
        <v>0</v>
      </c>
      <c s="194">
        <f>Comp._Summary_Cat_REF!J73</f>
        <v>0</v>
      </c>
      <c s="194">
        <f>Comp._Summary_Cat_REF!Q73</f>
        <v>0</v>
      </c>
      <c s="194">
        <f>Comp._Summary_Cat_REF!R73</f>
        <v>0</v>
      </c>
      <c s="367" t="str">
        <f t="shared" ref="AT76:AT81" si="67">IFERROR(((AP76/AR76)-(AQ76/AS76))/(AQ76/AS76)*100,"NA")</f>
        <v>NA</v>
      </c>
    </row>
    <row r="77" spans="1:46" s="15" customFormat="1" ht="11.45" customHeight="1">
      <c r="A77" s="61">
        <f>Comp._Summary_Cat_REF!B74</f>
        <v>0</v>
      </c>
      <c s="214" t="s">
        <v>203</v>
      </c>
      <c s="209"/>
      <c s="209"/>
      <c s="209"/>
      <c s="210"/>
      <c s="368">
        <f>IF(Info!$O$1=1,L77,N77)</f>
        <v>0</v>
      </c>
      <c s="211">
        <f>IF(Info!$O$1=1,M77,O77)</f>
        <v>0</v>
      </c>
      <c s="369" t="str">
        <f t="shared" ref="I77:I140" si="68">IFERROR((G77-H77)/H77*100,"NA")</f>
        <v>NA</v>
      </c>
      <c s="333" t="e">
        <f t="shared" si="57"/>
        <v>#DIV/0!</v>
      </c>
      <c s="335" t="e">
        <f t="shared" si="58"/>
        <v>#DIV/0!</v>
      </c>
      <c s="194">
        <f>Comp._Summary_Cat_REF!C74</f>
        <v>0</v>
      </c>
      <c s="194">
        <f>Comp._Summary_Cat_REF!D74</f>
        <v>0</v>
      </c>
      <c s="194">
        <f>Comp._Summary_Cat_REF!K74</f>
        <v>0</v>
      </c>
      <c s="194">
        <f>Comp._Summary_Cat_REF!L74</f>
        <v>0</v>
      </c>
      <c s="367" t="str">
        <f t="shared" si="56"/>
        <v>NA</v>
      </c>
      <c s="368">
        <f>IF(Info!$O$1=1,V77,X77)</f>
        <v>0</v>
      </c>
      <c s="211">
        <f>IF(Info!$O$1=1,W77,Y77)</f>
        <v>0</v>
      </c>
      <c s="369" t="str">
        <f t="shared" ref="S77:S83" si="69">IFERROR((Q77-R77)/R77*100,"NA")</f>
        <v>NA</v>
      </c>
      <c s="333" t="e">
        <f t="shared" si="59"/>
        <v>#DIV/0!</v>
      </c>
      <c s="335" t="e">
        <f t="shared" si="60"/>
        <v>#DIV/0!</v>
      </c>
      <c s="194">
        <f>Comp._Summary_Cat_REF!E74</f>
        <v>0</v>
      </c>
      <c s="194">
        <f>Comp._Summary_Cat_REF!F74</f>
        <v>0</v>
      </c>
      <c s="194">
        <f>Comp._Summary_Cat_REF!M74</f>
        <v>0</v>
      </c>
      <c s="194">
        <f>Comp._Summary_Cat_REF!N74</f>
        <v>0</v>
      </c>
      <c s="367" t="str">
        <f t="shared" si="61"/>
        <v>NA</v>
      </c>
      <c s="368">
        <f>IF(Info!$O$1=1,AF77,AH77)</f>
        <v>0</v>
      </c>
      <c s="211">
        <f>IF(Info!$O$1=1,AG77,AI77)</f>
        <v>0</v>
      </c>
      <c s="369" t="str">
        <f t="shared" ref="AC77:AC83" si="70">IFERROR((AA77-AB77)/AB77*100,"NA")</f>
        <v>NA</v>
      </c>
      <c s="333" t="e">
        <f t="shared" si="62"/>
        <v>#DIV/0!</v>
      </c>
      <c s="335" t="e">
        <f t="shared" si="63"/>
        <v>#DIV/0!</v>
      </c>
      <c s="194">
        <f>Comp._Summary_Cat_REF!G74</f>
        <v>0</v>
      </c>
      <c s="194">
        <f>Comp._Summary_Cat_REF!H74</f>
        <v>0</v>
      </c>
      <c s="194">
        <f>Comp._Summary_Cat_REF!O74</f>
        <v>0</v>
      </c>
      <c s="194">
        <f>Comp._Summary_Cat_REF!P74</f>
        <v>0</v>
      </c>
      <c s="367" t="str">
        <f t="shared" si="64"/>
        <v>NA</v>
      </c>
      <c s="368">
        <f>IF(Info!$O$1=1,AP77,AR77)</f>
        <v>0</v>
      </c>
      <c s="211">
        <f>IF(Info!$O$1=1,AQ77,AS77)</f>
        <v>0</v>
      </c>
      <c s="369" t="str">
        <f t="shared" ref="AM77:AM83" si="71">IFERROR((AK77-AL77)/AL77*100,"NA")</f>
        <v>NA</v>
      </c>
      <c s="333" t="e">
        <f t="shared" si="65"/>
        <v>#DIV/0!</v>
      </c>
      <c s="335" t="e">
        <f t="shared" si="66"/>
        <v>#DIV/0!</v>
      </c>
      <c s="194">
        <f>Comp._Summary_Cat_REF!I74</f>
        <v>0</v>
      </c>
      <c s="194">
        <f>Comp._Summary_Cat_REF!J74</f>
        <v>0</v>
      </c>
      <c s="194">
        <f>Comp._Summary_Cat_REF!Q74</f>
        <v>0</v>
      </c>
      <c s="194">
        <f>Comp._Summary_Cat_REF!R74</f>
        <v>0</v>
      </c>
      <c s="367" t="str">
        <f t="shared" si="67"/>
        <v>NA</v>
      </c>
    </row>
    <row r="78" spans="1:46" s="15" customFormat="1" ht="11.45" customHeight="1">
      <c r="A78" s="61">
        <f>Comp._Summary_Cat_REF!B75</f>
        <v>0</v>
      </c>
      <c s="35" t="s">
        <v>6</v>
      </c>
      <c s="42"/>
      <c s="42"/>
      <c s="42"/>
      <c s="182"/>
      <c s="370">
        <f>IF(Info!$O$1=1,L78,N78)</f>
        <v>0</v>
      </c>
      <c s="189">
        <f>IF(Info!$O$1=1,M78,O78)</f>
        <v>0</v>
      </c>
      <c s="353" t="str">
        <f t="shared" si="68"/>
        <v>NA</v>
      </c>
      <c s="289" t="e">
        <f t="shared" si="57"/>
        <v>#DIV/0!</v>
      </c>
      <c s="335" t="e">
        <f t="shared" si="58"/>
        <v>#DIV/0!</v>
      </c>
      <c s="189">
        <f>Comp._Summary_Cat_REF!C75</f>
        <v>0</v>
      </c>
      <c s="189">
        <f>Comp._Summary_Cat_REF!D75</f>
        <v>0</v>
      </c>
      <c s="189">
        <f>Comp._Summary_Cat_REF!K75</f>
        <v>0</v>
      </c>
      <c s="189">
        <f>Comp._Summary_Cat_REF!L75</f>
        <v>0</v>
      </c>
      <c s="354" t="str">
        <f t="shared" si="56"/>
        <v>NA</v>
      </c>
      <c s="370">
        <f>IF(Info!$O$1=1,V78,X78)</f>
        <v>0</v>
      </c>
      <c s="189">
        <f>IF(Info!$O$1=1,W78,Y78)</f>
        <v>0</v>
      </c>
      <c s="353" t="str">
        <f t="shared" si="69"/>
        <v>NA</v>
      </c>
      <c s="289" t="e">
        <f t="shared" si="59"/>
        <v>#DIV/0!</v>
      </c>
      <c s="335" t="e">
        <f t="shared" si="60"/>
        <v>#DIV/0!</v>
      </c>
      <c s="189">
        <f>Comp._Summary_Cat_REF!E75</f>
        <v>0</v>
      </c>
      <c s="189">
        <f>Comp._Summary_Cat_REF!F75</f>
        <v>0</v>
      </c>
      <c s="189">
        <f>Comp._Summary_Cat_REF!M75</f>
        <v>0</v>
      </c>
      <c s="189">
        <f>Comp._Summary_Cat_REF!N75</f>
        <v>0</v>
      </c>
      <c s="354" t="str">
        <f t="shared" si="61"/>
        <v>NA</v>
      </c>
      <c s="370">
        <f>IF(Info!$O$1=1,AF78,AH78)</f>
        <v>0</v>
      </c>
      <c s="189">
        <f>IF(Info!$O$1=1,AG78,AI78)</f>
        <v>0</v>
      </c>
      <c s="353" t="str">
        <f t="shared" si="70"/>
        <v>NA</v>
      </c>
      <c s="289" t="e">
        <f t="shared" si="62"/>
        <v>#DIV/0!</v>
      </c>
      <c s="335" t="e">
        <f t="shared" si="63"/>
        <v>#DIV/0!</v>
      </c>
      <c s="189">
        <f>Comp._Summary_Cat_REF!G75</f>
        <v>0</v>
      </c>
      <c s="189">
        <f>Comp._Summary_Cat_REF!H75</f>
        <v>0</v>
      </c>
      <c s="189">
        <f>Comp._Summary_Cat_REF!O75</f>
        <v>0</v>
      </c>
      <c s="189">
        <f>Comp._Summary_Cat_REF!P75</f>
        <v>0</v>
      </c>
      <c s="354" t="str">
        <f t="shared" si="64"/>
        <v>NA</v>
      </c>
      <c s="370">
        <f>IF(Info!$O$1=1,AP78,AR78)</f>
        <v>0</v>
      </c>
      <c s="189">
        <f>IF(Info!$O$1=1,AQ78,AS78)</f>
        <v>0</v>
      </c>
      <c s="353" t="str">
        <f t="shared" si="71"/>
        <v>NA</v>
      </c>
      <c s="289" t="e">
        <f t="shared" si="65"/>
        <v>#DIV/0!</v>
      </c>
      <c s="335" t="e">
        <f t="shared" si="66"/>
        <v>#DIV/0!</v>
      </c>
      <c s="189">
        <f>Comp._Summary_Cat_REF!I75</f>
        <v>0</v>
      </c>
      <c s="189">
        <f>Comp._Summary_Cat_REF!J75</f>
        <v>0</v>
      </c>
      <c s="189">
        <f>Comp._Summary_Cat_REF!Q75</f>
        <v>0</v>
      </c>
      <c s="189">
        <f>Comp._Summary_Cat_REF!R75</f>
        <v>0</v>
      </c>
      <c s="354" t="str">
        <f t="shared" si="67"/>
        <v>NA</v>
      </c>
    </row>
    <row r="79" spans="1:46" s="15" customFormat="1" ht="11.45" customHeight="1">
      <c r="A79" s="61">
        <f>Comp._Summary_Cat_REF!B76</f>
        <v>0</v>
      </c>
      <c s="35" t="s">
        <v>111</v>
      </c>
      <c s="42"/>
      <c s="42"/>
      <c s="42"/>
      <c s="182"/>
      <c s="370">
        <f>IF(Info!$O$1=1,L79,N79)</f>
        <v>0</v>
      </c>
      <c s="189">
        <f>IF(Info!$O$1=1,M79,O79)</f>
        <v>0</v>
      </c>
      <c s="353" t="str">
        <f t="shared" si="68"/>
        <v>NA</v>
      </c>
      <c s="289" t="e">
        <f t="shared" si="57"/>
        <v>#DIV/0!</v>
      </c>
      <c s="335" t="e">
        <f t="shared" si="58"/>
        <v>#DIV/0!</v>
      </c>
      <c s="189">
        <f>Comp._Summary_Cat_REF!C76</f>
        <v>0</v>
      </c>
      <c s="189">
        <f>Comp._Summary_Cat_REF!D76</f>
        <v>0</v>
      </c>
      <c s="189">
        <f>Comp._Summary_Cat_REF!K76</f>
        <v>0</v>
      </c>
      <c s="189">
        <f>Comp._Summary_Cat_REF!L76</f>
        <v>0</v>
      </c>
      <c s="354" t="str">
        <f t="shared" si="56"/>
        <v>NA</v>
      </c>
      <c s="370">
        <f>IF(Info!$O$1=1,V79,X79)</f>
        <v>0</v>
      </c>
      <c s="189">
        <f>IF(Info!$O$1=1,W79,Y79)</f>
        <v>0</v>
      </c>
      <c s="353" t="str">
        <f t="shared" si="69"/>
        <v>NA</v>
      </c>
      <c s="289" t="e">
        <f t="shared" si="59"/>
        <v>#DIV/0!</v>
      </c>
      <c s="335" t="e">
        <f t="shared" si="60"/>
        <v>#DIV/0!</v>
      </c>
      <c s="189">
        <f>Comp._Summary_Cat_REF!E76</f>
        <v>0</v>
      </c>
      <c s="189">
        <f>Comp._Summary_Cat_REF!F76</f>
        <v>0</v>
      </c>
      <c s="189">
        <f>Comp._Summary_Cat_REF!M76</f>
        <v>0</v>
      </c>
      <c s="189">
        <f>Comp._Summary_Cat_REF!N76</f>
        <v>0</v>
      </c>
      <c s="354" t="str">
        <f t="shared" si="61"/>
        <v>NA</v>
      </c>
      <c s="370">
        <f>IF(Info!$O$1=1,AF79,AH79)</f>
        <v>0</v>
      </c>
      <c s="189">
        <f>IF(Info!$O$1=1,AG79,AI79)</f>
        <v>0</v>
      </c>
      <c s="353" t="str">
        <f t="shared" si="70"/>
        <v>NA</v>
      </c>
      <c s="289" t="e">
        <f t="shared" si="62"/>
        <v>#DIV/0!</v>
      </c>
      <c s="335" t="e">
        <f t="shared" si="63"/>
        <v>#DIV/0!</v>
      </c>
      <c s="189">
        <f>Comp._Summary_Cat_REF!G76</f>
        <v>0</v>
      </c>
      <c s="189">
        <f>Comp._Summary_Cat_REF!H76</f>
        <v>0</v>
      </c>
      <c s="189">
        <f>Comp._Summary_Cat_REF!O76</f>
        <v>0</v>
      </c>
      <c s="189">
        <f>Comp._Summary_Cat_REF!P76</f>
        <v>0</v>
      </c>
      <c s="354" t="str">
        <f t="shared" si="64"/>
        <v>NA</v>
      </c>
      <c s="370">
        <f>IF(Info!$O$1=1,AP79,AR79)</f>
        <v>0</v>
      </c>
      <c s="189">
        <f>IF(Info!$O$1=1,AQ79,AS79)</f>
        <v>0</v>
      </c>
      <c s="353" t="str">
        <f t="shared" si="71"/>
        <v>NA</v>
      </c>
      <c s="289" t="e">
        <f t="shared" si="65"/>
        <v>#DIV/0!</v>
      </c>
      <c s="335" t="e">
        <f t="shared" si="66"/>
        <v>#DIV/0!</v>
      </c>
      <c s="189">
        <f>Comp._Summary_Cat_REF!I76</f>
        <v>0</v>
      </c>
      <c s="189">
        <f>Comp._Summary_Cat_REF!J76</f>
        <v>0</v>
      </c>
      <c s="189">
        <f>Comp._Summary_Cat_REF!Q76</f>
        <v>0</v>
      </c>
      <c s="189">
        <f>Comp._Summary_Cat_REF!R76</f>
        <v>0</v>
      </c>
      <c s="354" t="str">
        <f t="shared" si="67"/>
        <v>NA</v>
      </c>
    </row>
    <row r="80" spans="1:46" s="15" customFormat="1" ht="11.45" customHeight="1">
      <c r="A80" s="61">
        <f>Comp._Summary_Cat_REF!B77</f>
        <v>0</v>
      </c>
      <c s="35" t="s">
        <v>112</v>
      </c>
      <c s="42"/>
      <c s="42"/>
      <c s="42"/>
      <c s="182"/>
      <c s="370">
        <f>IF(Info!$O$1=1,L80,N80)</f>
        <v>0</v>
      </c>
      <c s="189">
        <f>IF(Info!$O$1=1,M80,O80)</f>
        <v>0</v>
      </c>
      <c s="353" t="str">
        <f t="shared" si="68"/>
        <v>NA</v>
      </c>
      <c s="289" t="e">
        <f t="shared" si="57"/>
        <v>#DIV/0!</v>
      </c>
      <c s="335" t="e">
        <f t="shared" si="58"/>
        <v>#DIV/0!</v>
      </c>
      <c s="189">
        <f>Comp._Summary_Cat_REF!C77</f>
        <v>0</v>
      </c>
      <c s="189">
        <f>Comp._Summary_Cat_REF!D77</f>
        <v>0</v>
      </c>
      <c s="189">
        <f>Comp._Summary_Cat_REF!K77</f>
        <v>0</v>
      </c>
      <c s="189">
        <f>Comp._Summary_Cat_REF!L77</f>
        <v>0</v>
      </c>
      <c s="354" t="str">
        <f t="shared" si="56"/>
        <v>NA</v>
      </c>
      <c s="370">
        <f>IF(Info!$O$1=1,V80,X80)</f>
        <v>0</v>
      </c>
      <c s="189">
        <f>IF(Info!$O$1=1,W80,Y80)</f>
        <v>0</v>
      </c>
      <c s="353" t="str">
        <f t="shared" si="69"/>
        <v>NA</v>
      </c>
      <c s="289" t="e">
        <f t="shared" si="59"/>
        <v>#DIV/0!</v>
      </c>
      <c s="335" t="e">
        <f t="shared" si="60"/>
        <v>#DIV/0!</v>
      </c>
      <c s="189">
        <f>Comp._Summary_Cat_REF!E77</f>
        <v>0</v>
      </c>
      <c s="189">
        <f>Comp._Summary_Cat_REF!F77</f>
        <v>0</v>
      </c>
      <c s="189">
        <f>Comp._Summary_Cat_REF!M77</f>
        <v>0</v>
      </c>
      <c s="189">
        <f>Comp._Summary_Cat_REF!N77</f>
        <v>0</v>
      </c>
      <c s="354" t="str">
        <f t="shared" si="61"/>
        <v>NA</v>
      </c>
      <c s="370">
        <f>IF(Info!$O$1=1,AF80,AH80)</f>
        <v>0</v>
      </c>
      <c s="189">
        <f>IF(Info!$O$1=1,AG80,AI80)</f>
        <v>0</v>
      </c>
      <c s="353" t="str">
        <f t="shared" si="70"/>
        <v>NA</v>
      </c>
      <c s="289" t="e">
        <f t="shared" si="62"/>
        <v>#DIV/0!</v>
      </c>
      <c s="335" t="e">
        <f t="shared" si="63"/>
        <v>#DIV/0!</v>
      </c>
      <c s="189">
        <f>Comp._Summary_Cat_REF!G77</f>
        <v>0</v>
      </c>
      <c s="189">
        <f>Comp._Summary_Cat_REF!H77</f>
        <v>0</v>
      </c>
      <c s="189">
        <f>Comp._Summary_Cat_REF!O77</f>
        <v>0</v>
      </c>
      <c s="189">
        <f>Comp._Summary_Cat_REF!P77</f>
        <v>0</v>
      </c>
      <c s="354" t="str">
        <f t="shared" si="64"/>
        <v>NA</v>
      </c>
      <c s="370">
        <f>IF(Info!$O$1=1,AP80,AR80)</f>
        <v>0</v>
      </c>
      <c s="189">
        <f>IF(Info!$O$1=1,AQ80,AS80)</f>
        <v>0</v>
      </c>
      <c s="353" t="str">
        <f t="shared" si="71"/>
        <v>NA</v>
      </c>
      <c s="289" t="e">
        <f t="shared" si="65"/>
        <v>#DIV/0!</v>
      </c>
      <c s="335" t="e">
        <f t="shared" si="66"/>
        <v>#DIV/0!</v>
      </c>
      <c s="189">
        <f>Comp._Summary_Cat_REF!I77</f>
        <v>0</v>
      </c>
      <c s="189">
        <f>Comp._Summary_Cat_REF!J77</f>
        <v>0</v>
      </c>
      <c s="189">
        <f>Comp._Summary_Cat_REF!Q77</f>
        <v>0</v>
      </c>
      <c s="189">
        <f>Comp._Summary_Cat_REF!R77</f>
        <v>0</v>
      </c>
      <c s="354" t="str">
        <f t="shared" si="67"/>
        <v>NA</v>
      </c>
    </row>
    <row r="81" spans="1:46" s="15" customFormat="1" ht="11.45" customHeight="1">
      <c r="A81" s="61" t="str">
        <f>Comp._Summary_Cat_REF!B78</f>
        <v>All Others - FORMULA</v>
      </c>
      <c s="73" t="s">
        <v>19</v>
      </c>
      <c s="62"/>
      <c s="62"/>
      <c s="62"/>
      <c s="183"/>
      <c s="371">
        <f>IF(Info!$O$1=1,L81,N81)</f>
        <v>0</v>
      </c>
      <c s="190">
        <f>IF(Info!$O$1=1,M81,O81)</f>
        <v>0</v>
      </c>
      <c s="355" t="str">
        <f t="shared" si="68"/>
        <v>NA</v>
      </c>
      <c s="303" t="e">
        <f t="shared" si="57"/>
        <v>#DIV/0!</v>
      </c>
      <c s="356" t="e">
        <f t="shared" si="58"/>
        <v>#DIV/0!</v>
      </c>
      <c s="190">
        <f>Comp._Summary_Cat_REF!C78</f>
        <v>0</v>
      </c>
      <c s="190">
        <f>Comp._Summary_Cat_REF!D78</f>
        <v>0</v>
      </c>
      <c s="190">
        <f>Comp._Summary_Cat_REF!K78</f>
        <v>0</v>
      </c>
      <c s="190">
        <f>Comp._Summary_Cat_REF!L78</f>
        <v>0</v>
      </c>
      <c s="357" t="str">
        <f t="shared" si="56"/>
        <v>NA</v>
      </c>
      <c s="371">
        <f>IF(Info!$O$1=1,V81,X81)</f>
        <v>0</v>
      </c>
      <c s="190">
        <f>IF(Info!$O$1=1,W81,Y81)</f>
        <v>0</v>
      </c>
      <c s="355" t="str">
        <f t="shared" si="69"/>
        <v>NA</v>
      </c>
      <c s="303" t="e">
        <f t="shared" si="59"/>
        <v>#DIV/0!</v>
      </c>
      <c s="356" t="e">
        <f t="shared" si="60"/>
        <v>#DIV/0!</v>
      </c>
      <c s="190">
        <f>Comp._Summary_Cat_REF!E78</f>
        <v>0</v>
      </c>
      <c s="190">
        <f>Comp._Summary_Cat_REF!F78</f>
        <v>0</v>
      </c>
      <c s="190">
        <f>Comp._Summary_Cat_REF!M78</f>
        <v>0</v>
      </c>
      <c s="190">
        <f>Comp._Summary_Cat_REF!N78</f>
        <v>0</v>
      </c>
      <c s="357" t="str">
        <f t="shared" si="61"/>
        <v>NA</v>
      </c>
      <c s="371">
        <f>IF(Info!$O$1=1,AF81,AH81)</f>
        <v>0</v>
      </c>
      <c s="190">
        <f>IF(Info!$O$1=1,AG81,AI81)</f>
        <v>0</v>
      </c>
      <c s="355" t="str">
        <f t="shared" si="70"/>
        <v>NA</v>
      </c>
      <c s="303" t="e">
        <f t="shared" si="62"/>
        <v>#DIV/0!</v>
      </c>
      <c s="356" t="e">
        <f t="shared" si="63"/>
        <v>#DIV/0!</v>
      </c>
      <c s="190">
        <f>Comp._Summary_Cat_REF!G78</f>
        <v>0</v>
      </c>
      <c s="190">
        <f>Comp._Summary_Cat_REF!H78</f>
        <v>0</v>
      </c>
      <c s="190">
        <f>Comp._Summary_Cat_REF!O78</f>
        <v>0</v>
      </c>
      <c s="190">
        <f>Comp._Summary_Cat_REF!P78</f>
        <v>0</v>
      </c>
      <c s="357" t="str">
        <f t="shared" si="64"/>
        <v>NA</v>
      </c>
      <c s="371">
        <f>IF(Info!$O$1=1,AP81,AR81)</f>
        <v>0</v>
      </c>
      <c s="190">
        <f>IF(Info!$O$1=1,AQ81,AS81)</f>
        <v>0</v>
      </c>
      <c s="355" t="str">
        <f t="shared" si="71"/>
        <v>NA</v>
      </c>
      <c s="303" t="e">
        <f t="shared" si="65"/>
        <v>#DIV/0!</v>
      </c>
      <c s="356" t="e">
        <f t="shared" si="66"/>
        <v>#DIV/0!</v>
      </c>
      <c s="190">
        <f>Comp._Summary_Cat_REF!I78</f>
        <v>0</v>
      </c>
      <c s="190">
        <f>Comp._Summary_Cat_REF!J78</f>
        <v>0</v>
      </c>
      <c s="190">
        <f>Comp._Summary_Cat_REF!Q78</f>
        <v>0</v>
      </c>
      <c s="190">
        <f>Comp._Summary_Cat_REF!R78</f>
        <v>0</v>
      </c>
      <c s="357" t="str">
        <f t="shared" si="67"/>
        <v>NA</v>
      </c>
    </row>
    <row r="82" spans="1:46" s="22" customFormat="1" ht="11.45" customHeight="1">
      <c r="A82" s="61">
        <f>Comp._Summary_Cat_REF!B79</f>
        <v>0</v>
      </c>
      <c s="186" t="s">
        <v>29</v>
      </c>
      <c s="187" t="s">
        <v>38</v>
      </c>
      <c s="187"/>
      <c s="188" t="s">
        <v>38</v>
      </c>
      <c s="185"/>
      <c s="362">
        <f>IF(Info!$O$1=1,L82,N82)</f>
        <v>0</v>
      </c>
      <c s="192">
        <f>IF(Info!$O$1=1,M82,O82)</f>
        <v>0</v>
      </c>
      <c s="363" t="str">
        <f>IFERROR((G82-H82)/H82*100,"NA")</f>
        <v>NA</v>
      </c>
      <c s="342" t="e">
        <f t="shared" ref="J82:J89" si="72">(G82/G$82)*100</f>
        <v>#DIV/0!</v>
      </c>
      <c s="342" t="e">
        <f t="shared" ref="K82:K89" si="73">J82-(H82/H$82*100)</f>
        <v>#DIV/0!</v>
      </c>
      <c s="192">
        <f>Comp._Summary_Cat_REF!C79</f>
        <v>0</v>
      </c>
      <c s="192">
        <f>Comp._Summary_Cat_REF!D79</f>
        <v>0</v>
      </c>
      <c s="192">
        <f>Comp._Summary_Cat_REF!K79</f>
        <v>0</v>
      </c>
      <c s="192">
        <f>Comp._Summary_Cat_REF!L79</f>
        <v>0</v>
      </c>
      <c s="364" t="str">
        <f>IFERROR(((L82/N82)-(M82/O82))/(M82/O82)*100,"NA")</f>
        <v>NA</v>
      </c>
      <c s="362">
        <f>IF(Info!$O$1=1,V82,X82)</f>
        <v>0</v>
      </c>
      <c s="192">
        <f>IF(Info!$O$1=1,W82,Y82)</f>
        <v>0</v>
      </c>
      <c s="363" t="str">
        <f t="shared" si="69"/>
        <v>NA</v>
      </c>
      <c s="342" t="e">
        <f t="shared" ref="T82:T89" si="74">(Q82/Q$82)*100</f>
        <v>#DIV/0!</v>
      </c>
      <c s="342" t="e">
        <f t="shared" ref="U82:U89" si="75">T82-(R82/R$82*100)</f>
        <v>#DIV/0!</v>
      </c>
      <c s="192">
        <f>Comp._Summary_Cat_REF!E79</f>
        <v>0</v>
      </c>
      <c s="192">
        <f>Comp._Summary_Cat_REF!F79</f>
        <v>0</v>
      </c>
      <c s="192">
        <f>Comp._Summary_Cat_REF!M79</f>
        <v>0</v>
      </c>
      <c s="192">
        <f>Comp._Summary_Cat_REF!N79</f>
        <v>0</v>
      </c>
      <c s="364" t="str">
        <f>IFERROR(((V82/X82)-(W82/Y82))/(W82/Y82)*100,"NA")</f>
        <v>NA</v>
      </c>
      <c s="362">
        <f>IF(Info!$O$1=1,AF82,AH82)</f>
        <v>0</v>
      </c>
      <c s="192">
        <f>IF(Info!$O$1=1,AG82,AI82)</f>
        <v>0</v>
      </c>
      <c s="363" t="str">
        <f t="shared" si="70"/>
        <v>NA</v>
      </c>
      <c s="342" t="e">
        <f t="shared" ref="AD82:AD89" si="76">(AA82/AA$82)*100</f>
        <v>#DIV/0!</v>
      </c>
      <c s="342" t="e">
        <f t="shared" ref="AE82:AE89" si="77">AD82-(AB82/AB$82*100)</f>
        <v>#DIV/0!</v>
      </c>
      <c s="192">
        <f>Comp._Summary_Cat_REF!G79</f>
        <v>0</v>
      </c>
      <c s="192">
        <f>Comp._Summary_Cat_REF!H79</f>
        <v>0</v>
      </c>
      <c s="192">
        <f>Comp._Summary_Cat_REF!O79</f>
        <v>0</v>
      </c>
      <c s="192">
        <f>Comp._Summary_Cat_REF!P79</f>
        <v>0</v>
      </c>
      <c s="364" t="str">
        <f>IFERROR(((AF82/AH82)-(AG82/AI82))/(AG82/AI82)*100,"NA")</f>
        <v>NA</v>
      </c>
      <c s="362">
        <f>IF(Info!$O$1=1,AP82,AR82)</f>
        <v>0</v>
      </c>
      <c s="192">
        <f>IF(Info!$O$1=1,AQ82,AS82)</f>
        <v>0</v>
      </c>
      <c s="363" t="str">
        <f t="shared" si="71"/>
        <v>NA</v>
      </c>
      <c s="342" t="e">
        <f t="shared" ref="AN82:AN89" si="78">(AK82/AK$82)*100</f>
        <v>#DIV/0!</v>
      </c>
      <c s="342" t="e">
        <f t="shared" ref="AO82:AO89" si="79">AN82-(AL82/AL$82*100)</f>
        <v>#DIV/0!</v>
      </c>
      <c s="192">
        <f>Comp._Summary_Cat_REF!I79</f>
        <v>0</v>
      </c>
      <c s="192">
        <f>Comp._Summary_Cat_REF!J79</f>
        <v>0</v>
      </c>
      <c s="192">
        <f>Comp._Summary_Cat_REF!Q79</f>
        <v>0</v>
      </c>
      <c s="192">
        <f>Comp._Summary_Cat_REF!R79</f>
        <v>0</v>
      </c>
      <c s="364" t="str">
        <f>IFERROR(((AP82/AR82)-(AQ82/AS82))/(AQ82/AS82)*100,"NA")</f>
        <v>NA</v>
      </c>
    </row>
    <row r="83" spans="1:46" s="15" customFormat="1" ht="11.45" customHeight="1">
      <c r="A83" s="61">
        <f>Comp._Summary_Cat_REF!B80</f>
        <v>0</v>
      </c>
      <c s="264" t="s">
        <v>15</v>
      </c>
      <c s="41"/>
      <c s="41"/>
      <c s="41"/>
      <c s="181"/>
      <c s="365">
        <f>IF(Info!$O$1=1,L83,N83)</f>
        <v>0</v>
      </c>
      <c s="194">
        <f>IF(Info!$O$1=1,M83,O83)</f>
        <v>0</v>
      </c>
      <c s="366" t="str">
        <f>IFERROR((G83-H83)/H83*100,"NA")</f>
        <v>NA</v>
      </c>
      <c s="330" t="e">
        <f t="shared" si="72"/>
        <v>#DIV/0!</v>
      </c>
      <c s="335" t="e">
        <f t="shared" si="73"/>
        <v>#DIV/0!</v>
      </c>
      <c s="194">
        <f>Comp._Summary_Cat_REF!C80</f>
        <v>0</v>
      </c>
      <c s="194">
        <f>Comp._Summary_Cat_REF!D80</f>
        <v>0</v>
      </c>
      <c s="194">
        <f>Comp._Summary_Cat_REF!K80</f>
        <v>0</v>
      </c>
      <c s="194">
        <f>Comp._Summary_Cat_REF!L80</f>
        <v>0</v>
      </c>
      <c s="367" t="str">
        <f>IFERROR(((L83/N83)-(M83/O83))/(M83/O83)*100,"NA")</f>
        <v>NA</v>
      </c>
      <c s="365">
        <f>IF(Info!$O$1=1,V83,X83)</f>
        <v>0</v>
      </c>
      <c s="194">
        <f>IF(Info!$O$1=1,W83,Y83)</f>
        <v>0</v>
      </c>
      <c s="366" t="str">
        <f t="shared" si="69"/>
        <v>NA</v>
      </c>
      <c s="330" t="e">
        <f t="shared" si="74"/>
        <v>#DIV/0!</v>
      </c>
      <c s="335" t="e">
        <f t="shared" si="75"/>
        <v>#DIV/0!</v>
      </c>
      <c s="194">
        <f>Comp._Summary_Cat_REF!E80</f>
        <v>0</v>
      </c>
      <c s="194">
        <f>Comp._Summary_Cat_REF!F80</f>
        <v>0</v>
      </c>
      <c s="194">
        <f>Comp._Summary_Cat_REF!M80</f>
        <v>0</v>
      </c>
      <c s="194">
        <f>Comp._Summary_Cat_REF!N80</f>
        <v>0</v>
      </c>
      <c s="367" t="str">
        <f>IFERROR(((V83/X83)-(W83/Y83))/(W83/Y83)*100,"NA")</f>
        <v>NA</v>
      </c>
      <c s="365">
        <f>IF(Info!$O$1=1,AF83,AH83)</f>
        <v>0</v>
      </c>
      <c s="194">
        <f>IF(Info!$O$1=1,AG83,AI83)</f>
        <v>0</v>
      </c>
      <c s="366" t="str">
        <f t="shared" si="70"/>
        <v>NA</v>
      </c>
      <c s="330" t="e">
        <f t="shared" si="76"/>
        <v>#DIV/0!</v>
      </c>
      <c s="335" t="e">
        <f t="shared" si="77"/>
        <v>#DIV/0!</v>
      </c>
      <c s="194">
        <f>Comp._Summary_Cat_REF!G80</f>
        <v>0</v>
      </c>
      <c s="194">
        <f>Comp._Summary_Cat_REF!H80</f>
        <v>0</v>
      </c>
      <c s="194">
        <f>Comp._Summary_Cat_REF!O80</f>
        <v>0</v>
      </c>
      <c s="194">
        <f>Comp._Summary_Cat_REF!P80</f>
        <v>0</v>
      </c>
      <c s="367" t="str">
        <f>IFERROR(((AF83/AH83)-(AG83/AI83))/(AG83/AI83)*100,"NA")</f>
        <v>NA</v>
      </c>
      <c s="365">
        <f>IF(Info!$O$1=1,AP83,AR83)</f>
        <v>0</v>
      </c>
      <c s="194">
        <f>IF(Info!$O$1=1,AQ83,AS83)</f>
        <v>0</v>
      </c>
      <c s="366" t="str">
        <f t="shared" si="71"/>
        <v>NA</v>
      </c>
      <c s="330" t="e">
        <f t="shared" si="78"/>
        <v>#DIV/0!</v>
      </c>
      <c s="335" t="e">
        <f t="shared" si="79"/>
        <v>#DIV/0!</v>
      </c>
      <c s="194">
        <f>Comp._Summary_Cat_REF!I80</f>
        <v>0</v>
      </c>
      <c s="194">
        <f>Comp._Summary_Cat_REF!J80</f>
        <v>0</v>
      </c>
      <c s="194">
        <f>Comp._Summary_Cat_REF!Q80</f>
        <v>0</v>
      </c>
      <c s="194">
        <f>Comp._Summary_Cat_REF!R80</f>
        <v>0</v>
      </c>
      <c s="367" t="str">
        <f>IFERROR(((AP83/AR83)-(AQ83/AS83))/(AQ83/AS83)*100,"NA")</f>
        <v>NA</v>
      </c>
    </row>
    <row r="84" spans="1:46" s="15" customFormat="1" ht="11.45" customHeight="1">
      <c r="A84" s="61">
        <f>Comp._Summary_Cat_REF!B81</f>
        <v>0</v>
      </c>
      <c s="214" t="s">
        <v>198</v>
      </c>
      <c s="209"/>
      <c s="209"/>
      <c s="209"/>
      <c s="210"/>
      <c s="368">
        <f>IF(Info!$O$1=1,L84,N84)</f>
        <v>0</v>
      </c>
      <c s="211">
        <f>IF(Info!$O$1=1,M84,O84)</f>
        <v>0</v>
      </c>
      <c s="369" t="str">
        <f t="shared" si="68"/>
        <v>NA</v>
      </c>
      <c s="333" t="e">
        <f t="shared" si="72"/>
        <v>#DIV/0!</v>
      </c>
      <c s="335" t="e">
        <f t="shared" si="73"/>
        <v>#DIV/0!</v>
      </c>
      <c s="194">
        <f>Comp._Summary_Cat_REF!C81</f>
        <v>0</v>
      </c>
      <c s="194">
        <f>Comp._Summary_Cat_REF!D81</f>
        <v>0</v>
      </c>
      <c s="194">
        <f>Comp._Summary_Cat_REF!K81</f>
        <v>0</v>
      </c>
      <c s="194">
        <f>Comp._Summary_Cat_REF!L81</f>
        <v>0</v>
      </c>
      <c s="367" t="str">
        <f t="shared" si="56"/>
        <v>NA</v>
      </c>
      <c s="368">
        <f>IF(Info!$O$1=1,V84,X84)</f>
        <v>0</v>
      </c>
      <c s="211">
        <f>IF(Info!$O$1=1,W84,Y84)</f>
        <v>0</v>
      </c>
      <c s="369" t="str">
        <f t="shared" ref="S84:S147" si="80">IFERROR((Q84-R84)/R84*100,"NA")</f>
        <v>NA</v>
      </c>
      <c s="333" t="e">
        <f t="shared" si="74"/>
        <v>#DIV/0!</v>
      </c>
      <c s="335" t="e">
        <f t="shared" si="75"/>
        <v>#DIV/0!</v>
      </c>
      <c s="194">
        <f>Comp._Summary_Cat_REF!E81</f>
        <v>0</v>
      </c>
      <c s="194">
        <f>Comp._Summary_Cat_REF!F81</f>
        <v>0</v>
      </c>
      <c s="194">
        <f>Comp._Summary_Cat_REF!M81</f>
        <v>0</v>
      </c>
      <c s="194">
        <f>Comp._Summary_Cat_REF!N81</f>
        <v>0</v>
      </c>
      <c s="367" t="str">
        <f t="shared" ref="Z84:Z147" si="81">IFERROR(((V84/X84)-(W84/Y84))/(W84/Y84)*100,"NA")</f>
        <v>NA</v>
      </c>
      <c s="368">
        <f>IF(Info!$O$1=1,AF84,AH84)</f>
        <v>0</v>
      </c>
      <c s="211">
        <f>IF(Info!$O$1=1,AG84,AI84)</f>
        <v>0</v>
      </c>
      <c s="369" t="str">
        <f t="shared" ref="AC84:AC147" si="82">IFERROR((AA84-AB84)/AB84*100,"NA")</f>
        <v>NA</v>
      </c>
      <c s="333" t="e">
        <f t="shared" si="76"/>
        <v>#DIV/0!</v>
      </c>
      <c s="335" t="e">
        <f t="shared" si="77"/>
        <v>#DIV/0!</v>
      </c>
      <c s="194">
        <f>Comp._Summary_Cat_REF!G81</f>
        <v>0</v>
      </c>
      <c s="194">
        <f>Comp._Summary_Cat_REF!H81</f>
        <v>0</v>
      </c>
      <c s="194">
        <f>Comp._Summary_Cat_REF!O81</f>
        <v>0</v>
      </c>
      <c s="194">
        <f>Comp._Summary_Cat_REF!P81</f>
        <v>0</v>
      </c>
      <c s="367" t="str">
        <f t="shared" ref="AJ84:AJ147" si="83">IFERROR(((AF84/AH84)-(AG84/AI84))/(AG84/AI84)*100,"NA")</f>
        <v>NA</v>
      </c>
      <c s="368">
        <f>IF(Info!$O$1=1,AP84,AR84)</f>
        <v>0</v>
      </c>
      <c s="211">
        <f>IF(Info!$O$1=1,AQ84,AS84)</f>
        <v>0</v>
      </c>
      <c s="369" t="str">
        <f t="shared" ref="AM84:AM147" si="84">IFERROR((AK84-AL84)/AL84*100,"NA")</f>
        <v>NA</v>
      </c>
      <c s="333" t="e">
        <f t="shared" si="78"/>
        <v>#DIV/0!</v>
      </c>
      <c s="335" t="e">
        <f t="shared" si="79"/>
        <v>#DIV/0!</v>
      </c>
      <c s="194">
        <f>Comp._Summary_Cat_REF!I81</f>
        <v>0</v>
      </c>
      <c s="194">
        <f>Comp._Summary_Cat_REF!J81</f>
        <v>0</v>
      </c>
      <c s="194">
        <f>Comp._Summary_Cat_REF!Q81</f>
        <v>0</v>
      </c>
      <c s="194">
        <f>Comp._Summary_Cat_REF!R81</f>
        <v>0</v>
      </c>
      <c s="367" t="str">
        <f t="shared" ref="AT84:AT147" si="85">IFERROR(((AP84/AR84)-(AQ84/AS84))/(AQ84/AS84)*100,"NA")</f>
        <v>NA</v>
      </c>
    </row>
    <row r="85" spans="1:46" s="15" customFormat="1" ht="11.45" customHeight="1">
      <c r="A85" s="61">
        <f>Comp._Summary_Cat_REF!B82</f>
        <v>0</v>
      </c>
      <c s="35" t="s">
        <v>113</v>
      </c>
      <c s="42"/>
      <c s="42"/>
      <c s="42"/>
      <c s="182"/>
      <c s="370">
        <f>IF(Info!$O$1=1,L85,N85)</f>
        <v>0</v>
      </c>
      <c s="189">
        <f>IF(Info!$O$1=1,M85,O85)</f>
        <v>0</v>
      </c>
      <c s="353" t="str">
        <f t="shared" si="68"/>
        <v>NA</v>
      </c>
      <c s="289" t="e">
        <f t="shared" si="72"/>
        <v>#DIV/0!</v>
      </c>
      <c s="335" t="e">
        <f t="shared" si="73"/>
        <v>#DIV/0!</v>
      </c>
      <c s="189">
        <f>Comp._Summary_Cat_REF!C82</f>
        <v>0</v>
      </c>
      <c s="189">
        <f>Comp._Summary_Cat_REF!D82</f>
        <v>0</v>
      </c>
      <c s="189">
        <f>Comp._Summary_Cat_REF!K82</f>
        <v>0</v>
      </c>
      <c s="189">
        <f>Comp._Summary_Cat_REF!L82</f>
        <v>0</v>
      </c>
      <c s="354" t="str">
        <f t="shared" si="56"/>
        <v>NA</v>
      </c>
      <c s="370">
        <f>IF(Info!$O$1=1,V85,X85)</f>
        <v>0</v>
      </c>
      <c s="189">
        <f>IF(Info!$O$1=1,W85,Y85)</f>
        <v>0</v>
      </c>
      <c s="353" t="str">
        <f t="shared" si="80"/>
        <v>NA</v>
      </c>
      <c s="289" t="e">
        <f t="shared" si="74"/>
        <v>#DIV/0!</v>
      </c>
      <c s="335" t="e">
        <f t="shared" si="75"/>
        <v>#DIV/0!</v>
      </c>
      <c s="189">
        <f>Comp._Summary_Cat_REF!E82</f>
        <v>0</v>
      </c>
      <c s="189">
        <f>Comp._Summary_Cat_REF!F82</f>
        <v>0</v>
      </c>
      <c s="189">
        <f>Comp._Summary_Cat_REF!M82</f>
        <v>0</v>
      </c>
      <c s="189">
        <f>Comp._Summary_Cat_REF!N82</f>
        <v>0</v>
      </c>
      <c s="354" t="str">
        <f t="shared" si="81"/>
        <v>NA</v>
      </c>
      <c s="370">
        <f>IF(Info!$O$1=1,AF85,AH85)</f>
        <v>0</v>
      </c>
      <c s="189">
        <f>IF(Info!$O$1=1,AG85,AI85)</f>
        <v>0</v>
      </c>
      <c s="353" t="str">
        <f t="shared" si="82"/>
        <v>NA</v>
      </c>
      <c s="289" t="e">
        <f t="shared" si="76"/>
        <v>#DIV/0!</v>
      </c>
      <c s="335" t="e">
        <f t="shared" si="77"/>
        <v>#DIV/0!</v>
      </c>
      <c s="189">
        <f>Comp._Summary_Cat_REF!G82</f>
        <v>0</v>
      </c>
      <c s="189">
        <f>Comp._Summary_Cat_REF!H82</f>
        <v>0</v>
      </c>
      <c s="189">
        <f>Comp._Summary_Cat_REF!O82</f>
        <v>0</v>
      </c>
      <c s="189">
        <f>Comp._Summary_Cat_REF!P82</f>
        <v>0</v>
      </c>
      <c s="354" t="str">
        <f t="shared" si="83"/>
        <v>NA</v>
      </c>
      <c s="370">
        <f>IF(Info!$O$1=1,AP85,AR85)</f>
        <v>0</v>
      </c>
      <c s="189">
        <f>IF(Info!$O$1=1,AQ85,AS85)</f>
        <v>0</v>
      </c>
      <c s="353" t="str">
        <f t="shared" si="84"/>
        <v>NA</v>
      </c>
      <c s="289" t="e">
        <f t="shared" si="78"/>
        <v>#DIV/0!</v>
      </c>
      <c s="335" t="e">
        <f t="shared" si="79"/>
        <v>#DIV/0!</v>
      </c>
      <c s="189">
        <f>Comp._Summary_Cat_REF!I82</f>
        <v>0</v>
      </c>
      <c s="189">
        <f>Comp._Summary_Cat_REF!J82</f>
        <v>0</v>
      </c>
      <c s="189">
        <f>Comp._Summary_Cat_REF!Q82</f>
        <v>0</v>
      </c>
      <c s="189">
        <f>Comp._Summary_Cat_REF!R82</f>
        <v>0</v>
      </c>
      <c s="354" t="str">
        <f t="shared" si="85"/>
        <v>NA</v>
      </c>
    </row>
    <row r="86" spans="1:46" s="15" customFormat="1" ht="11.45" customHeight="1">
      <c r="A86" s="61">
        <f>Comp._Summary_Cat_REF!B83</f>
        <v>0</v>
      </c>
      <c s="35" t="s">
        <v>10</v>
      </c>
      <c s="42"/>
      <c s="42"/>
      <c s="42"/>
      <c s="182"/>
      <c s="370">
        <f>IF(Info!$O$1=1,L86,N86)</f>
        <v>0</v>
      </c>
      <c s="189">
        <f>IF(Info!$O$1=1,M86,O86)</f>
        <v>0</v>
      </c>
      <c s="353" t="str">
        <f t="shared" si="68"/>
        <v>NA</v>
      </c>
      <c s="289" t="e">
        <f t="shared" si="72"/>
        <v>#DIV/0!</v>
      </c>
      <c s="335" t="e">
        <f t="shared" si="73"/>
        <v>#DIV/0!</v>
      </c>
      <c s="189">
        <f>Comp._Summary_Cat_REF!C83</f>
        <v>0</v>
      </c>
      <c s="189">
        <f>Comp._Summary_Cat_REF!D83</f>
        <v>0</v>
      </c>
      <c s="189">
        <f>Comp._Summary_Cat_REF!K83</f>
        <v>0</v>
      </c>
      <c s="189">
        <f>Comp._Summary_Cat_REF!L83</f>
        <v>0</v>
      </c>
      <c s="354" t="str">
        <f t="shared" si="56"/>
        <v>NA</v>
      </c>
      <c s="370">
        <f>IF(Info!$O$1=1,V86,X86)</f>
        <v>0</v>
      </c>
      <c s="189">
        <f>IF(Info!$O$1=1,W86,Y86)</f>
        <v>0</v>
      </c>
      <c s="353" t="str">
        <f t="shared" si="80"/>
        <v>NA</v>
      </c>
      <c s="289" t="e">
        <f t="shared" si="74"/>
        <v>#DIV/0!</v>
      </c>
      <c s="335" t="e">
        <f t="shared" si="75"/>
        <v>#DIV/0!</v>
      </c>
      <c s="189">
        <f>Comp._Summary_Cat_REF!E83</f>
        <v>0</v>
      </c>
      <c s="189">
        <f>Comp._Summary_Cat_REF!F83</f>
        <v>0</v>
      </c>
      <c s="189">
        <f>Comp._Summary_Cat_REF!M83</f>
        <v>0</v>
      </c>
      <c s="189">
        <f>Comp._Summary_Cat_REF!N83</f>
        <v>0</v>
      </c>
      <c s="354" t="str">
        <f t="shared" si="81"/>
        <v>NA</v>
      </c>
      <c s="370">
        <f>IF(Info!$O$1=1,AF86,AH86)</f>
        <v>0</v>
      </c>
      <c s="189">
        <f>IF(Info!$O$1=1,AG86,AI86)</f>
        <v>0</v>
      </c>
      <c s="353" t="str">
        <f t="shared" si="82"/>
        <v>NA</v>
      </c>
      <c s="289" t="e">
        <f t="shared" si="76"/>
        <v>#DIV/0!</v>
      </c>
      <c s="335" t="e">
        <f t="shared" si="77"/>
        <v>#DIV/0!</v>
      </c>
      <c s="189">
        <f>Comp._Summary_Cat_REF!G83</f>
        <v>0</v>
      </c>
      <c s="189">
        <f>Comp._Summary_Cat_REF!H83</f>
        <v>0</v>
      </c>
      <c s="189">
        <f>Comp._Summary_Cat_REF!O83</f>
        <v>0</v>
      </c>
      <c s="189">
        <f>Comp._Summary_Cat_REF!P83</f>
        <v>0</v>
      </c>
      <c s="354" t="str">
        <f t="shared" si="83"/>
        <v>NA</v>
      </c>
      <c s="370">
        <f>IF(Info!$O$1=1,AP86,AR86)</f>
        <v>0</v>
      </c>
      <c s="189">
        <f>IF(Info!$O$1=1,AQ86,AS86)</f>
        <v>0</v>
      </c>
      <c s="353" t="str">
        <f t="shared" si="84"/>
        <v>NA</v>
      </c>
      <c s="289" t="e">
        <f t="shared" si="78"/>
        <v>#DIV/0!</v>
      </c>
      <c s="335" t="e">
        <f t="shared" si="79"/>
        <v>#DIV/0!</v>
      </c>
      <c s="189">
        <f>Comp._Summary_Cat_REF!I83</f>
        <v>0</v>
      </c>
      <c s="189">
        <f>Comp._Summary_Cat_REF!J83</f>
        <v>0</v>
      </c>
      <c s="189">
        <f>Comp._Summary_Cat_REF!Q83</f>
        <v>0</v>
      </c>
      <c s="189">
        <f>Comp._Summary_Cat_REF!R83</f>
        <v>0</v>
      </c>
      <c s="354" t="str">
        <f t="shared" si="85"/>
        <v>NA</v>
      </c>
    </row>
    <row r="87" spans="1:46" s="15" customFormat="1" ht="11.45" customHeight="1">
      <c r="A87" s="61">
        <f>Comp._Summary_Cat_REF!B84</f>
        <v>0</v>
      </c>
      <c s="35" t="s">
        <v>96</v>
      </c>
      <c s="42"/>
      <c s="42"/>
      <c s="42"/>
      <c s="182"/>
      <c s="370">
        <f>IF(Info!$O$1=1,L87,N87)</f>
        <v>0</v>
      </c>
      <c s="189">
        <f>IF(Info!$O$1=1,M87,O87)</f>
        <v>0</v>
      </c>
      <c s="353" t="str">
        <f t="shared" si="68"/>
        <v>NA</v>
      </c>
      <c s="289" t="e">
        <f t="shared" si="72"/>
        <v>#DIV/0!</v>
      </c>
      <c s="335" t="e">
        <f t="shared" si="73"/>
        <v>#DIV/0!</v>
      </c>
      <c s="189">
        <f>Comp._Summary_Cat_REF!C84</f>
        <v>0</v>
      </c>
      <c s="189">
        <f>Comp._Summary_Cat_REF!D84</f>
        <v>0</v>
      </c>
      <c s="189">
        <f>Comp._Summary_Cat_REF!K84</f>
        <v>0</v>
      </c>
      <c s="189">
        <f>Comp._Summary_Cat_REF!L84</f>
        <v>0</v>
      </c>
      <c s="354" t="str">
        <f t="shared" si="56"/>
        <v>NA</v>
      </c>
      <c s="370">
        <f>IF(Info!$O$1=1,V87,X87)</f>
        <v>0</v>
      </c>
      <c s="189">
        <f>IF(Info!$O$1=1,W87,Y87)</f>
        <v>0</v>
      </c>
      <c s="353" t="str">
        <f t="shared" si="80"/>
        <v>NA</v>
      </c>
      <c s="289" t="e">
        <f t="shared" si="74"/>
        <v>#DIV/0!</v>
      </c>
      <c s="335" t="e">
        <f t="shared" si="75"/>
        <v>#DIV/0!</v>
      </c>
      <c s="189">
        <f>Comp._Summary_Cat_REF!E84</f>
        <v>0</v>
      </c>
      <c s="189">
        <f>Comp._Summary_Cat_REF!F84</f>
        <v>0</v>
      </c>
      <c s="189">
        <f>Comp._Summary_Cat_REF!M84</f>
        <v>0</v>
      </c>
      <c s="189">
        <f>Comp._Summary_Cat_REF!N84</f>
        <v>0</v>
      </c>
      <c s="354" t="str">
        <f t="shared" si="81"/>
        <v>NA</v>
      </c>
      <c s="370">
        <f>IF(Info!$O$1=1,AF87,AH87)</f>
        <v>0</v>
      </c>
      <c s="189">
        <f>IF(Info!$O$1=1,AG87,AI87)</f>
        <v>0</v>
      </c>
      <c s="353" t="str">
        <f t="shared" si="82"/>
        <v>NA</v>
      </c>
      <c s="289" t="e">
        <f t="shared" si="76"/>
        <v>#DIV/0!</v>
      </c>
      <c s="335" t="e">
        <f t="shared" si="77"/>
        <v>#DIV/0!</v>
      </c>
      <c s="189">
        <f>Comp._Summary_Cat_REF!G84</f>
        <v>0</v>
      </c>
      <c s="189">
        <f>Comp._Summary_Cat_REF!H84</f>
        <v>0</v>
      </c>
      <c s="189">
        <f>Comp._Summary_Cat_REF!O84</f>
        <v>0</v>
      </c>
      <c s="189">
        <f>Comp._Summary_Cat_REF!P84</f>
        <v>0</v>
      </c>
      <c s="354" t="str">
        <f t="shared" si="83"/>
        <v>NA</v>
      </c>
      <c s="370">
        <f>IF(Info!$O$1=1,AP87,AR87)</f>
        <v>0</v>
      </c>
      <c s="189">
        <f>IF(Info!$O$1=1,AQ87,AS87)</f>
        <v>0</v>
      </c>
      <c s="353" t="str">
        <f t="shared" si="84"/>
        <v>NA</v>
      </c>
      <c s="289" t="e">
        <f t="shared" si="78"/>
        <v>#DIV/0!</v>
      </c>
      <c s="335" t="e">
        <f t="shared" si="79"/>
        <v>#DIV/0!</v>
      </c>
      <c s="189">
        <f>Comp._Summary_Cat_REF!I84</f>
        <v>0</v>
      </c>
      <c s="189">
        <f>Comp._Summary_Cat_REF!J84</f>
        <v>0</v>
      </c>
      <c s="189">
        <f>Comp._Summary_Cat_REF!Q84</f>
        <v>0</v>
      </c>
      <c s="189">
        <f>Comp._Summary_Cat_REF!R84</f>
        <v>0</v>
      </c>
      <c s="354" t="str">
        <f t="shared" si="85"/>
        <v>NA</v>
      </c>
    </row>
    <row r="88" spans="1:46" s="15" customFormat="1" ht="11.45" customHeight="1">
      <c r="A88" s="61">
        <f>Comp._Summary_Cat_REF!B85</f>
        <v>0</v>
      </c>
      <c s="35" t="s">
        <v>6</v>
      </c>
      <c s="42"/>
      <c s="42"/>
      <c s="42"/>
      <c s="182"/>
      <c s="370">
        <f>IF(Info!$O$1=1,L88,N88)</f>
        <v>0</v>
      </c>
      <c s="189">
        <f>IF(Info!$O$1=1,M88,O88)</f>
        <v>0</v>
      </c>
      <c s="353" t="str">
        <f t="shared" si="68"/>
        <v>NA</v>
      </c>
      <c s="289" t="e">
        <f t="shared" si="72"/>
        <v>#DIV/0!</v>
      </c>
      <c s="335" t="e">
        <f t="shared" si="73"/>
        <v>#DIV/0!</v>
      </c>
      <c s="189">
        <f>Comp._Summary_Cat_REF!C85</f>
        <v>0</v>
      </c>
      <c s="189">
        <f>Comp._Summary_Cat_REF!D85</f>
        <v>0</v>
      </c>
      <c s="189">
        <f>Comp._Summary_Cat_REF!K85</f>
        <v>0</v>
      </c>
      <c s="189">
        <f>Comp._Summary_Cat_REF!L85</f>
        <v>0</v>
      </c>
      <c s="354" t="str">
        <f t="shared" si="56"/>
        <v>NA</v>
      </c>
      <c s="370">
        <f>IF(Info!$O$1=1,V88,X88)</f>
        <v>0</v>
      </c>
      <c s="189">
        <f>IF(Info!$O$1=1,W88,Y88)</f>
        <v>0</v>
      </c>
      <c s="353" t="str">
        <f t="shared" si="80"/>
        <v>NA</v>
      </c>
      <c s="289" t="e">
        <f t="shared" si="74"/>
        <v>#DIV/0!</v>
      </c>
      <c s="335" t="e">
        <f t="shared" si="75"/>
        <v>#DIV/0!</v>
      </c>
      <c s="189">
        <f>Comp._Summary_Cat_REF!E85</f>
        <v>0</v>
      </c>
      <c s="189">
        <f>Comp._Summary_Cat_REF!F85</f>
        <v>0</v>
      </c>
      <c s="189">
        <f>Comp._Summary_Cat_REF!M85</f>
        <v>0</v>
      </c>
      <c s="189">
        <f>Comp._Summary_Cat_REF!N85</f>
        <v>0</v>
      </c>
      <c s="354" t="str">
        <f t="shared" si="81"/>
        <v>NA</v>
      </c>
      <c s="370">
        <f>IF(Info!$O$1=1,AF88,AH88)</f>
        <v>0</v>
      </c>
      <c s="189">
        <f>IF(Info!$O$1=1,AG88,AI88)</f>
        <v>0</v>
      </c>
      <c s="353" t="str">
        <f t="shared" si="82"/>
        <v>NA</v>
      </c>
      <c s="289" t="e">
        <f t="shared" si="76"/>
        <v>#DIV/0!</v>
      </c>
      <c s="335" t="e">
        <f t="shared" si="77"/>
        <v>#DIV/0!</v>
      </c>
      <c s="189">
        <f>Comp._Summary_Cat_REF!G85</f>
        <v>0</v>
      </c>
      <c s="189">
        <f>Comp._Summary_Cat_REF!H85</f>
        <v>0</v>
      </c>
      <c s="189">
        <f>Comp._Summary_Cat_REF!O85</f>
        <v>0</v>
      </c>
      <c s="189">
        <f>Comp._Summary_Cat_REF!P85</f>
        <v>0</v>
      </c>
      <c s="354" t="str">
        <f t="shared" si="83"/>
        <v>NA</v>
      </c>
      <c s="370">
        <f>IF(Info!$O$1=1,AP88,AR88)</f>
        <v>0</v>
      </c>
      <c s="189">
        <f>IF(Info!$O$1=1,AQ88,AS88)</f>
        <v>0</v>
      </c>
      <c s="353" t="str">
        <f t="shared" si="84"/>
        <v>NA</v>
      </c>
      <c s="289" t="e">
        <f t="shared" si="78"/>
        <v>#DIV/0!</v>
      </c>
      <c s="335" t="e">
        <f t="shared" si="79"/>
        <v>#DIV/0!</v>
      </c>
      <c s="189">
        <f>Comp._Summary_Cat_REF!I85</f>
        <v>0</v>
      </c>
      <c s="189">
        <f>Comp._Summary_Cat_REF!J85</f>
        <v>0</v>
      </c>
      <c s="189">
        <f>Comp._Summary_Cat_REF!Q85</f>
        <v>0</v>
      </c>
      <c s="189">
        <f>Comp._Summary_Cat_REF!R85</f>
        <v>0</v>
      </c>
      <c s="354" t="str">
        <f t="shared" si="85"/>
        <v>NA</v>
      </c>
    </row>
    <row r="89" spans="1:46" s="15" customFormat="1" ht="11.45" customHeight="1">
      <c r="A89" s="61" t="str">
        <f>Comp._Summary_Cat_REF!B86</f>
        <v>All Others - FORMULA</v>
      </c>
      <c s="73" t="s">
        <v>19</v>
      </c>
      <c s="62"/>
      <c s="62"/>
      <c s="62"/>
      <c s="183"/>
      <c s="371">
        <f>IF(Info!$O$1=1,L89,N89)</f>
        <v>0</v>
      </c>
      <c s="190">
        <f>IF(Info!$O$1=1,M89,O89)</f>
        <v>0</v>
      </c>
      <c s="355" t="str">
        <f t="shared" si="68"/>
        <v>NA</v>
      </c>
      <c s="303" t="e">
        <f t="shared" si="72"/>
        <v>#DIV/0!</v>
      </c>
      <c s="356" t="e">
        <f t="shared" si="73"/>
        <v>#DIV/0!</v>
      </c>
      <c s="190">
        <f>Comp._Summary_Cat_REF!C86</f>
        <v>0</v>
      </c>
      <c s="190">
        <f>Comp._Summary_Cat_REF!D86</f>
        <v>0</v>
      </c>
      <c s="190">
        <f>Comp._Summary_Cat_REF!K86</f>
        <v>0</v>
      </c>
      <c s="190">
        <f>Comp._Summary_Cat_REF!L86</f>
        <v>0</v>
      </c>
      <c s="357" t="str">
        <f t="shared" si="56"/>
        <v>NA</v>
      </c>
      <c s="371">
        <f>IF(Info!$O$1=1,V89,X89)</f>
        <v>0</v>
      </c>
      <c s="190">
        <f>IF(Info!$O$1=1,W89,Y89)</f>
        <v>0</v>
      </c>
      <c s="355" t="str">
        <f t="shared" si="80"/>
        <v>NA</v>
      </c>
      <c s="303" t="e">
        <f t="shared" si="74"/>
        <v>#DIV/0!</v>
      </c>
      <c s="356" t="e">
        <f t="shared" si="75"/>
        <v>#DIV/0!</v>
      </c>
      <c s="190">
        <f>Comp._Summary_Cat_REF!E86</f>
        <v>0</v>
      </c>
      <c s="190">
        <f>Comp._Summary_Cat_REF!F86</f>
        <v>0</v>
      </c>
      <c s="190">
        <f>Comp._Summary_Cat_REF!M86</f>
        <v>0</v>
      </c>
      <c s="190">
        <f>Comp._Summary_Cat_REF!N86</f>
        <v>0</v>
      </c>
      <c s="357" t="str">
        <f t="shared" si="81"/>
        <v>NA</v>
      </c>
      <c s="371">
        <f>IF(Info!$O$1=1,AF89,AH89)</f>
        <v>0</v>
      </c>
      <c s="190">
        <f>IF(Info!$O$1=1,AG89,AI89)</f>
        <v>0</v>
      </c>
      <c s="355" t="str">
        <f t="shared" si="82"/>
        <v>NA</v>
      </c>
      <c s="303" t="e">
        <f t="shared" si="76"/>
        <v>#DIV/0!</v>
      </c>
      <c s="356" t="e">
        <f t="shared" si="77"/>
        <v>#DIV/0!</v>
      </c>
      <c s="190">
        <f>Comp._Summary_Cat_REF!G86</f>
        <v>0</v>
      </c>
      <c s="190">
        <f>Comp._Summary_Cat_REF!H86</f>
        <v>0</v>
      </c>
      <c s="190">
        <f>Comp._Summary_Cat_REF!O86</f>
        <v>0</v>
      </c>
      <c s="190">
        <f>Comp._Summary_Cat_REF!P86</f>
        <v>0</v>
      </c>
      <c s="357" t="str">
        <f t="shared" si="83"/>
        <v>NA</v>
      </c>
      <c s="371">
        <f>IF(Info!$O$1=1,AP89,AR89)</f>
        <v>0</v>
      </c>
      <c s="190">
        <f>IF(Info!$O$1=1,AQ89,AS89)</f>
        <v>0</v>
      </c>
      <c s="355" t="str">
        <f t="shared" si="84"/>
        <v>NA</v>
      </c>
      <c s="303" t="e">
        <f t="shared" si="78"/>
        <v>#DIV/0!</v>
      </c>
      <c s="356" t="e">
        <f t="shared" si="79"/>
        <v>#DIV/0!</v>
      </c>
      <c s="190">
        <f>Comp._Summary_Cat_REF!I86</f>
        <v>0</v>
      </c>
      <c s="190">
        <f>Comp._Summary_Cat_REF!J86</f>
        <v>0</v>
      </c>
      <c s="190">
        <f>Comp._Summary_Cat_REF!Q86</f>
        <v>0</v>
      </c>
      <c s="190">
        <f>Comp._Summary_Cat_REF!R86</f>
        <v>0</v>
      </c>
      <c s="357" t="str">
        <f t="shared" si="85"/>
        <v>NA</v>
      </c>
    </row>
    <row r="90" spans="1:46" s="22" customFormat="1" ht="11.45" customHeight="1">
      <c r="A90" s="61">
        <f>Comp._Summary_Cat_REF!B87</f>
        <v>0</v>
      </c>
      <c s="186" t="s">
        <v>40</v>
      </c>
      <c s="187" t="s">
        <v>38</v>
      </c>
      <c s="187" t="s">
        <v>23</v>
      </c>
      <c s="188"/>
      <c s="185"/>
      <c s="362">
        <f>IF(Info!$O$1=1,L90,N90)</f>
        <v>0</v>
      </c>
      <c s="192">
        <f>IF(Info!$O$1=1,M90,O90)</f>
        <v>0</v>
      </c>
      <c s="363" t="str">
        <f t="shared" si="68"/>
        <v>NA</v>
      </c>
      <c s="342" t="e">
        <f>(G90/G$90)*100</f>
        <v>#DIV/0!</v>
      </c>
      <c s="342" t="e">
        <f>J90-(H90/H$90*100)</f>
        <v>#DIV/0!</v>
      </c>
      <c s="192">
        <f>Comp._Summary_Cat_REF!C87</f>
        <v>0</v>
      </c>
      <c s="192">
        <f>Comp._Summary_Cat_REF!D87</f>
        <v>0</v>
      </c>
      <c s="192">
        <f>Comp._Summary_Cat_REF!K87</f>
        <v>0</v>
      </c>
      <c s="192">
        <f>Comp._Summary_Cat_REF!L87</f>
        <v>0</v>
      </c>
      <c s="364" t="str">
        <f t="shared" si="56"/>
        <v>NA</v>
      </c>
      <c s="362">
        <f>IF(Info!$O$1=1,V90,X90)</f>
        <v>0</v>
      </c>
      <c s="192">
        <f>IF(Info!$O$1=1,W90,Y90)</f>
        <v>0</v>
      </c>
      <c s="363" t="str">
        <f t="shared" si="80"/>
        <v>NA</v>
      </c>
      <c s="342" t="e">
        <f>(Q90/Q$90)*100</f>
        <v>#DIV/0!</v>
      </c>
      <c s="342" t="e">
        <f>T90-(R90/R$90*100)</f>
        <v>#DIV/0!</v>
      </c>
      <c s="192">
        <f>Comp._Summary_Cat_REF!E87</f>
        <v>0</v>
      </c>
      <c s="192">
        <f>Comp._Summary_Cat_REF!F87</f>
        <v>0</v>
      </c>
      <c s="192">
        <f>Comp._Summary_Cat_REF!M87</f>
        <v>0</v>
      </c>
      <c s="192">
        <f>Comp._Summary_Cat_REF!N87</f>
        <v>0</v>
      </c>
      <c s="364" t="str">
        <f t="shared" si="81"/>
        <v>NA</v>
      </c>
      <c s="362">
        <f>IF(Info!$O$1=1,AF90,AH90)</f>
        <v>0</v>
      </c>
      <c s="192">
        <f>IF(Info!$O$1=1,AG90,AI90)</f>
        <v>0</v>
      </c>
      <c s="363" t="str">
        <f t="shared" si="82"/>
        <v>NA</v>
      </c>
      <c s="342" t="e">
        <f>(AA90/AA$90)*100</f>
        <v>#DIV/0!</v>
      </c>
      <c s="342" t="e">
        <f>AD90-(AB90/AB$90*100)</f>
        <v>#DIV/0!</v>
      </c>
      <c s="192">
        <f>Comp._Summary_Cat_REF!G87</f>
        <v>0</v>
      </c>
      <c s="192">
        <f>Comp._Summary_Cat_REF!H87</f>
        <v>0</v>
      </c>
      <c s="192">
        <f>Comp._Summary_Cat_REF!O87</f>
        <v>0</v>
      </c>
      <c s="192">
        <f>Comp._Summary_Cat_REF!P87</f>
        <v>0</v>
      </c>
      <c s="364" t="str">
        <f t="shared" si="83"/>
        <v>NA</v>
      </c>
      <c s="362">
        <f>IF(Info!$O$1=1,AP90,AR90)</f>
        <v>0</v>
      </c>
      <c s="192">
        <f>IF(Info!$O$1=1,AQ90,AS90)</f>
        <v>0</v>
      </c>
      <c s="363" t="str">
        <f t="shared" si="84"/>
        <v>NA</v>
      </c>
      <c s="342" t="e">
        <f>(AK90/AK$90)*100</f>
        <v>#DIV/0!</v>
      </c>
      <c s="342" t="e">
        <f>AN90-(AL90/AL$90*100)</f>
        <v>#DIV/0!</v>
      </c>
      <c s="192">
        <f>Comp._Summary_Cat_REF!I87</f>
        <v>0</v>
      </c>
      <c s="192">
        <f>Comp._Summary_Cat_REF!J87</f>
        <v>0</v>
      </c>
      <c s="192">
        <f>Comp._Summary_Cat_REF!Q87</f>
        <v>0</v>
      </c>
      <c s="192">
        <f>Comp._Summary_Cat_REF!R87</f>
        <v>0</v>
      </c>
      <c s="364" t="str">
        <f t="shared" si="85"/>
        <v>NA</v>
      </c>
    </row>
    <row r="91" spans="1:46" s="15" customFormat="1" ht="11.45" customHeight="1">
      <c r="A91" s="61">
        <f>Comp._Summary_Cat_REF!B88</f>
        <v>0</v>
      </c>
      <c s="258" t="s">
        <v>67</v>
      </c>
      <c s="41"/>
      <c s="41"/>
      <c s="41"/>
      <c s="181"/>
      <c s="365">
        <f>IF(Info!$O$1=1,L91,N91)</f>
        <v>0</v>
      </c>
      <c s="194">
        <f>IF(Info!$O$1=1,M91,O91)</f>
        <v>0</v>
      </c>
      <c s="366" t="str">
        <f t="shared" si="68"/>
        <v>NA</v>
      </c>
      <c s="330" t="e">
        <f t="shared" ref="J91:J101" si="86">(G91/G$90)*100</f>
        <v>#DIV/0!</v>
      </c>
      <c s="335" t="e">
        <f t="shared" ref="K91:K101" si="87">J91-(H91/H$90*100)</f>
        <v>#DIV/0!</v>
      </c>
      <c s="194">
        <f>Comp._Summary_Cat_REF!C88</f>
        <v>0</v>
      </c>
      <c s="194">
        <f>Comp._Summary_Cat_REF!D88</f>
        <v>0</v>
      </c>
      <c s="194">
        <f>Comp._Summary_Cat_REF!K88</f>
        <v>0</v>
      </c>
      <c s="194">
        <f>Comp._Summary_Cat_REF!L88</f>
        <v>0</v>
      </c>
      <c s="367" t="str">
        <f t="shared" si="56"/>
        <v>NA</v>
      </c>
      <c s="365">
        <f>IF(Info!$O$1=1,V91,X91)</f>
        <v>0</v>
      </c>
      <c s="194">
        <f>IF(Info!$O$1=1,W91,Y91)</f>
        <v>0</v>
      </c>
      <c s="366" t="str">
        <f t="shared" si="80"/>
        <v>NA</v>
      </c>
      <c s="330" t="e">
        <f t="shared" ref="T91:T101" si="88">(Q91/Q$90)*100</f>
        <v>#DIV/0!</v>
      </c>
      <c s="335" t="e">
        <f t="shared" ref="U91:U101" si="89">T91-(R91/R$90*100)</f>
        <v>#DIV/0!</v>
      </c>
      <c s="194">
        <f>Comp._Summary_Cat_REF!E88</f>
        <v>0</v>
      </c>
      <c s="194">
        <f>Comp._Summary_Cat_REF!F88</f>
        <v>0</v>
      </c>
      <c s="194">
        <f>Comp._Summary_Cat_REF!M88</f>
        <v>0</v>
      </c>
      <c s="194">
        <f>Comp._Summary_Cat_REF!N88</f>
        <v>0</v>
      </c>
      <c s="367" t="str">
        <f t="shared" si="81"/>
        <v>NA</v>
      </c>
      <c s="365">
        <f>IF(Info!$O$1=1,AF91,AH91)</f>
        <v>0</v>
      </c>
      <c s="194">
        <f>IF(Info!$O$1=1,AG91,AI91)</f>
        <v>0</v>
      </c>
      <c s="366" t="str">
        <f t="shared" si="82"/>
        <v>NA</v>
      </c>
      <c s="330" t="e">
        <f t="shared" ref="AD91:AD101" si="90">(AA91/AA$90)*100</f>
        <v>#DIV/0!</v>
      </c>
      <c s="335" t="e">
        <f t="shared" ref="AE91:AE101" si="91">AD91-(AB91/AB$90*100)</f>
        <v>#DIV/0!</v>
      </c>
      <c s="194">
        <f>Comp._Summary_Cat_REF!G88</f>
        <v>0</v>
      </c>
      <c s="194">
        <f>Comp._Summary_Cat_REF!H88</f>
        <v>0</v>
      </c>
      <c s="194">
        <f>Comp._Summary_Cat_REF!O88</f>
        <v>0</v>
      </c>
      <c s="194">
        <f>Comp._Summary_Cat_REF!P88</f>
        <v>0</v>
      </c>
      <c s="367" t="str">
        <f t="shared" si="83"/>
        <v>NA</v>
      </c>
      <c s="365">
        <f>IF(Info!$O$1=1,AP91,AR91)</f>
        <v>0</v>
      </c>
      <c s="194">
        <f>IF(Info!$O$1=1,AQ91,AS91)</f>
        <v>0</v>
      </c>
      <c s="366" t="str">
        <f t="shared" si="84"/>
        <v>NA</v>
      </c>
      <c s="330" t="e">
        <f t="shared" ref="AN91:AN101" si="92">(AK91/AK$90)*100</f>
        <v>#DIV/0!</v>
      </c>
      <c s="335" t="e">
        <f t="shared" ref="AO91:AO101" si="93">AN91-(AL91/AL$90*100)</f>
        <v>#DIV/0!</v>
      </c>
      <c s="194">
        <f>Comp._Summary_Cat_REF!I88</f>
        <v>0</v>
      </c>
      <c s="194">
        <f>Comp._Summary_Cat_REF!J88</f>
        <v>0</v>
      </c>
      <c s="194">
        <f>Comp._Summary_Cat_REF!Q88</f>
        <v>0</v>
      </c>
      <c s="194">
        <f>Comp._Summary_Cat_REF!R88</f>
        <v>0</v>
      </c>
      <c s="367" t="str">
        <f t="shared" si="85"/>
        <v>NA</v>
      </c>
    </row>
    <row r="92" spans="1:46" s="15" customFormat="1" ht="11.45" customHeight="1">
      <c r="A92" s="61">
        <f>Comp._Summary_Cat_REF!B89</f>
        <v>0</v>
      </c>
      <c s="214" t="s">
        <v>204</v>
      </c>
      <c s="209"/>
      <c s="209"/>
      <c s="209"/>
      <c s="210"/>
      <c s="368">
        <f>IF(Info!$O$1=1,L92,N92)</f>
        <v>0</v>
      </c>
      <c s="211">
        <f>IF(Info!$O$1=1,M92,O92)</f>
        <v>0</v>
      </c>
      <c s="369" t="str">
        <f t="shared" si="68"/>
        <v>NA</v>
      </c>
      <c s="333" t="e">
        <f t="shared" si="86"/>
        <v>#DIV/0!</v>
      </c>
      <c s="335" t="e">
        <f t="shared" si="87"/>
        <v>#DIV/0!</v>
      </c>
      <c s="194">
        <f>Comp._Summary_Cat_REF!C89</f>
        <v>0</v>
      </c>
      <c s="194">
        <f>Comp._Summary_Cat_REF!D89</f>
        <v>0</v>
      </c>
      <c s="194">
        <f>Comp._Summary_Cat_REF!K89</f>
        <v>0</v>
      </c>
      <c s="194">
        <f>Comp._Summary_Cat_REF!L89</f>
        <v>0</v>
      </c>
      <c s="367" t="str">
        <f t="shared" si="56"/>
        <v>NA</v>
      </c>
      <c s="368">
        <f>IF(Info!$O$1=1,V92,X92)</f>
        <v>0</v>
      </c>
      <c s="211">
        <f>IF(Info!$O$1=1,W92,Y92)</f>
        <v>0</v>
      </c>
      <c s="369" t="str">
        <f t="shared" si="80"/>
        <v>NA</v>
      </c>
      <c s="333" t="e">
        <f t="shared" si="88"/>
        <v>#DIV/0!</v>
      </c>
      <c s="335" t="e">
        <f t="shared" si="89"/>
        <v>#DIV/0!</v>
      </c>
      <c s="194">
        <f>Comp._Summary_Cat_REF!E89</f>
        <v>0</v>
      </c>
      <c s="194">
        <f>Comp._Summary_Cat_REF!F89</f>
        <v>0</v>
      </c>
      <c s="194">
        <f>Comp._Summary_Cat_REF!M89</f>
        <v>0</v>
      </c>
      <c s="194">
        <f>Comp._Summary_Cat_REF!N89</f>
        <v>0</v>
      </c>
      <c s="367" t="str">
        <f t="shared" si="81"/>
        <v>NA</v>
      </c>
      <c s="368">
        <f>IF(Info!$O$1=1,AF92,AH92)</f>
        <v>0</v>
      </c>
      <c s="211">
        <f>IF(Info!$O$1=1,AG92,AI92)</f>
        <v>0</v>
      </c>
      <c s="369" t="str">
        <f t="shared" si="82"/>
        <v>NA</v>
      </c>
      <c s="333" t="e">
        <f t="shared" si="90"/>
        <v>#DIV/0!</v>
      </c>
      <c s="335" t="e">
        <f t="shared" si="91"/>
        <v>#DIV/0!</v>
      </c>
      <c s="194">
        <f>Comp._Summary_Cat_REF!G89</f>
        <v>0</v>
      </c>
      <c s="194">
        <f>Comp._Summary_Cat_REF!H89</f>
        <v>0</v>
      </c>
      <c s="194">
        <f>Comp._Summary_Cat_REF!O89</f>
        <v>0</v>
      </c>
      <c s="194">
        <f>Comp._Summary_Cat_REF!P89</f>
        <v>0</v>
      </c>
      <c s="367" t="str">
        <f t="shared" si="83"/>
        <v>NA</v>
      </c>
      <c s="368">
        <f>IF(Info!$O$1=1,AP92,AR92)</f>
        <v>0</v>
      </c>
      <c s="211">
        <f>IF(Info!$O$1=1,AQ92,AS92)</f>
        <v>0</v>
      </c>
      <c s="369" t="str">
        <f t="shared" si="84"/>
        <v>NA</v>
      </c>
      <c s="333" t="e">
        <f t="shared" si="92"/>
        <v>#DIV/0!</v>
      </c>
      <c s="335" t="e">
        <f t="shared" si="93"/>
        <v>#DIV/0!</v>
      </c>
      <c s="194">
        <f>Comp._Summary_Cat_REF!I89</f>
        <v>0</v>
      </c>
      <c s="194">
        <f>Comp._Summary_Cat_REF!J89</f>
        <v>0</v>
      </c>
      <c s="194">
        <f>Comp._Summary_Cat_REF!Q89</f>
        <v>0</v>
      </c>
      <c s="194">
        <f>Comp._Summary_Cat_REF!R89</f>
        <v>0</v>
      </c>
      <c s="367" t="str">
        <f t="shared" si="85"/>
        <v>NA</v>
      </c>
    </row>
    <row r="93" spans="1:46" s="15" customFormat="1" ht="11.45" customHeight="1">
      <c r="A93" s="61">
        <f>Comp._Summary_Cat_REF!B90</f>
        <v>0</v>
      </c>
      <c s="35" t="s">
        <v>118</v>
      </c>
      <c s="42"/>
      <c s="42"/>
      <c s="42"/>
      <c s="182"/>
      <c s="370">
        <f>IF(Info!$O$1=1,L93,N93)</f>
        <v>0</v>
      </c>
      <c s="189">
        <f>IF(Info!$O$1=1,M93,O93)</f>
        <v>0</v>
      </c>
      <c s="353" t="str">
        <f t="shared" si="68"/>
        <v>NA</v>
      </c>
      <c s="289" t="e">
        <f t="shared" si="86"/>
        <v>#DIV/0!</v>
      </c>
      <c s="335" t="e">
        <f t="shared" si="87"/>
        <v>#DIV/0!</v>
      </c>
      <c s="189">
        <f>Comp._Summary_Cat_REF!C90</f>
        <v>0</v>
      </c>
      <c s="189">
        <f>Comp._Summary_Cat_REF!D90</f>
        <v>0</v>
      </c>
      <c s="189">
        <f>Comp._Summary_Cat_REF!K90</f>
        <v>0</v>
      </c>
      <c s="189">
        <f>Comp._Summary_Cat_REF!L90</f>
        <v>0</v>
      </c>
      <c s="354" t="str">
        <f t="shared" si="56"/>
        <v>NA</v>
      </c>
      <c s="370">
        <f>IF(Info!$O$1=1,V93,X93)</f>
        <v>0</v>
      </c>
      <c s="189">
        <f>IF(Info!$O$1=1,W93,Y93)</f>
        <v>0</v>
      </c>
      <c s="353" t="str">
        <f t="shared" si="80"/>
        <v>NA</v>
      </c>
      <c s="289" t="e">
        <f t="shared" si="88"/>
        <v>#DIV/0!</v>
      </c>
      <c s="335" t="e">
        <f t="shared" si="89"/>
        <v>#DIV/0!</v>
      </c>
      <c s="189">
        <f>Comp._Summary_Cat_REF!E90</f>
        <v>0</v>
      </c>
      <c s="189">
        <f>Comp._Summary_Cat_REF!F90</f>
        <v>0</v>
      </c>
      <c s="189">
        <f>Comp._Summary_Cat_REF!M90</f>
        <v>0</v>
      </c>
      <c s="189">
        <f>Comp._Summary_Cat_REF!N90</f>
        <v>0</v>
      </c>
      <c s="354" t="str">
        <f t="shared" si="81"/>
        <v>NA</v>
      </c>
      <c s="370">
        <f>IF(Info!$O$1=1,AF93,AH93)</f>
        <v>0</v>
      </c>
      <c s="189">
        <f>IF(Info!$O$1=1,AG93,AI93)</f>
        <v>0</v>
      </c>
      <c s="353" t="str">
        <f t="shared" si="82"/>
        <v>NA</v>
      </c>
      <c s="289" t="e">
        <f t="shared" si="90"/>
        <v>#DIV/0!</v>
      </c>
      <c s="335" t="e">
        <f t="shared" si="91"/>
        <v>#DIV/0!</v>
      </c>
      <c s="189">
        <f>Comp._Summary_Cat_REF!G90</f>
        <v>0</v>
      </c>
      <c s="189">
        <f>Comp._Summary_Cat_REF!H90</f>
        <v>0</v>
      </c>
      <c s="189">
        <f>Comp._Summary_Cat_REF!O90</f>
        <v>0</v>
      </c>
      <c s="189">
        <f>Comp._Summary_Cat_REF!P90</f>
        <v>0</v>
      </c>
      <c s="354" t="str">
        <f t="shared" si="83"/>
        <v>NA</v>
      </c>
      <c s="370">
        <f>IF(Info!$O$1=1,AP93,AR93)</f>
        <v>0</v>
      </c>
      <c s="189">
        <f>IF(Info!$O$1=1,AQ93,AS93)</f>
        <v>0</v>
      </c>
      <c s="353" t="str">
        <f t="shared" si="84"/>
        <v>NA</v>
      </c>
      <c s="289" t="e">
        <f t="shared" si="92"/>
        <v>#DIV/0!</v>
      </c>
      <c s="335" t="e">
        <f t="shared" si="93"/>
        <v>#DIV/0!</v>
      </c>
      <c s="189">
        <f>Comp._Summary_Cat_REF!I90</f>
        <v>0</v>
      </c>
      <c s="189">
        <f>Comp._Summary_Cat_REF!J90</f>
        <v>0</v>
      </c>
      <c s="189">
        <f>Comp._Summary_Cat_REF!Q90</f>
        <v>0</v>
      </c>
      <c s="189">
        <f>Comp._Summary_Cat_REF!R90</f>
        <v>0</v>
      </c>
      <c s="354" t="str">
        <f t="shared" si="85"/>
        <v>NA</v>
      </c>
    </row>
    <row r="94" spans="1:46" s="15" customFormat="1" ht="11.45" customHeight="1">
      <c r="A94" s="61">
        <f>Comp._Summary_Cat_REF!B91</f>
        <v>0</v>
      </c>
      <c s="35" t="s">
        <v>6</v>
      </c>
      <c s="42"/>
      <c s="42"/>
      <c s="42"/>
      <c s="182"/>
      <c s="370">
        <f>IF(Info!$O$1=1,L94,N94)</f>
        <v>0</v>
      </c>
      <c s="189">
        <f>IF(Info!$O$1=1,M94,O94)</f>
        <v>0</v>
      </c>
      <c s="353" t="str">
        <f t="shared" si="68"/>
        <v>NA</v>
      </c>
      <c s="289" t="e">
        <f t="shared" si="86"/>
        <v>#DIV/0!</v>
      </c>
      <c s="335" t="e">
        <f t="shared" si="87"/>
        <v>#DIV/0!</v>
      </c>
      <c s="189">
        <f>Comp._Summary_Cat_REF!C91</f>
        <v>0</v>
      </c>
      <c s="189">
        <f>Comp._Summary_Cat_REF!D91</f>
        <v>0</v>
      </c>
      <c s="189">
        <f>Comp._Summary_Cat_REF!K91</f>
        <v>0</v>
      </c>
      <c s="189">
        <f>Comp._Summary_Cat_REF!L91</f>
        <v>0</v>
      </c>
      <c s="354" t="str">
        <f t="shared" si="56"/>
        <v>NA</v>
      </c>
      <c s="370">
        <f>IF(Info!$O$1=1,V94,X94)</f>
        <v>0</v>
      </c>
      <c s="189">
        <f>IF(Info!$O$1=1,W94,Y94)</f>
        <v>0</v>
      </c>
      <c s="353" t="str">
        <f t="shared" si="80"/>
        <v>NA</v>
      </c>
      <c s="289" t="e">
        <f t="shared" si="88"/>
        <v>#DIV/0!</v>
      </c>
      <c s="335" t="e">
        <f t="shared" si="89"/>
        <v>#DIV/0!</v>
      </c>
      <c s="189">
        <f>Comp._Summary_Cat_REF!E91</f>
        <v>0</v>
      </c>
      <c s="189">
        <f>Comp._Summary_Cat_REF!F91</f>
        <v>0</v>
      </c>
      <c s="189">
        <f>Comp._Summary_Cat_REF!M91</f>
        <v>0</v>
      </c>
      <c s="189">
        <f>Comp._Summary_Cat_REF!N91</f>
        <v>0</v>
      </c>
      <c s="354" t="str">
        <f t="shared" si="81"/>
        <v>NA</v>
      </c>
      <c s="370">
        <f>IF(Info!$O$1=1,AF94,AH94)</f>
        <v>0</v>
      </c>
      <c s="189">
        <f>IF(Info!$O$1=1,AG94,AI94)</f>
        <v>0</v>
      </c>
      <c s="353" t="str">
        <f t="shared" si="82"/>
        <v>NA</v>
      </c>
      <c s="289" t="e">
        <f t="shared" si="90"/>
        <v>#DIV/0!</v>
      </c>
      <c s="335" t="e">
        <f t="shared" si="91"/>
        <v>#DIV/0!</v>
      </c>
      <c s="189">
        <f>Comp._Summary_Cat_REF!G91</f>
        <v>0</v>
      </c>
      <c s="189">
        <f>Comp._Summary_Cat_REF!H91</f>
        <v>0</v>
      </c>
      <c s="189">
        <f>Comp._Summary_Cat_REF!O91</f>
        <v>0</v>
      </c>
      <c s="189">
        <f>Comp._Summary_Cat_REF!P91</f>
        <v>0</v>
      </c>
      <c s="354" t="str">
        <f t="shared" si="83"/>
        <v>NA</v>
      </c>
      <c s="370">
        <f>IF(Info!$O$1=1,AP94,AR94)</f>
        <v>0</v>
      </c>
      <c s="189">
        <f>IF(Info!$O$1=1,AQ94,AS94)</f>
        <v>0</v>
      </c>
      <c s="353" t="str">
        <f t="shared" si="84"/>
        <v>NA</v>
      </c>
      <c s="289" t="e">
        <f t="shared" si="92"/>
        <v>#DIV/0!</v>
      </c>
      <c s="335" t="e">
        <f t="shared" si="93"/>
        <v>#DIV/0!</v>
      </c>
      <c s="189">
        <f>Comp._Summary_Cat_REF!I91</f>
        <v>0</v>
      </c>
      <c s="189">
        <f>Comp._Summary_Cat_REF!J91</f>
        <v>0</v>
      </c>
      <c s="189">
        <f>Comp._Summary_Cat_REF!Q91</f>
        <v>0</v>
      </c>
      <c s="189">
        <f>Comp._Summary_Cat_REF!R91</f>
        <v>0</v>
      </c>
      <c s="354" t="str">
        <f t="shared" si="85"/>
        <v>NA</v>
      </c>
    </row>
    <row r="95" spans="1:46" s="15" customFormat="1" ht="11.45" customHeight="1">
      <c r="A95" s="61">
        <f>Comp._Summary_Cat_REF!B92</f>
        <v>0</v>
      </c>
      <c s="35" t="s">
        <v>10</v>
      </c>
      <c s="42"/>
      <c s="42"/>
      <c s="42"/>
      <c s="182"/>
      <c s="370">
        <f>IF(Info!$O$1=1,L95,N95)</f>
        <v>0</v>
      </c>
      <c s="189">
        <f>IF(Info!$O$1=1,M95,O95)</f>
        <v>0</v>
      </c>
      <c s="353" t="str">
        <f t="shared" si="68"/>
        <v>NA</v>
      </c>
      <c s="289" t="e">
        <f t="shared" si="86"/>
        <v>#DIV/0!</v>
      </c>
      <c s="335" t="e">
        <f t="shared" si="87"/>
        <v>#DIV/0!</v>
      </c>
      <c s="189">
        <f>Comp._Summary_Cat_REF!C92</f>
        <v>0</v>
      </c>
      <c s="189">
        <f>Comp._Summary_Cat_REF!D92</f>
        <v>0</v>
      </c>
      <c s="189">
        <f>Comp._Summary_Cat_REF!K92</f>
        <v>0</v>
      </c>
      <c s="189">
        <f>Comp._Summary_Cat_REF!L92</f>
        <v>0</v>
      </c>
      <c s="354" t="str">
        <f t="shared" si="56"/>
        <v>NA</v>
      </c>
      <c s="370">
        <f>IF(Info!$O$1=1,V95,X95)</f>
        <v>0</v>
      </c>
      <c s="189">
        <f>IF(Info!$O$1=1,W95,Y95)</f>
        <v>0</v>
      </c>
      <c s="353" t="str">
        <f t="shared" si="80"/>
        <v>NA</v>
      </c>
      <c s="289" t="e">
        <f t="shared" si="88"/>
        <v>#DIV/0!</v>
      </c>
      <c s="335" t="e">
        <f t="shared" si="89"/>
        <v>#DIV/0!</v>
      </c>
      <c s="189">
        <f>Comp._Summary_Cat_REF!E92</f>
        <v>0</v>
      </c>
      <c s="189">
        <f>Comp._Summary_Cat_REF!F92</f>
        <v>0</v>
      </c>
      <c s="189">
        <f>Comp._Summary_Cat_REF!M92</f>
        <v>0</v>
      </c>
      <c s="189">
        <f>Comp._Summary_Cat_REF!N92</f>
        <v>0</v>
      </c>
      <c s="354" t="str">
        <f t="shared" si="81"/>
        <v>NA</v>
      </c>
      <c s="370">
        <f>IF(Info!$O$1=1,AF95,AH95)</f>
        <v>0</v>
      </c>
      <c s="189">
        <f>IF(Info!$O$1=1,AG95,AI95)</f>
        <v>0</v>
      </c>
      <c s="353" t="str">
        <f t="shared" si="82"/>
        <v>NA</v>
      </c>
      <c s="289" t="e">
        <f t="shared" si="90"/>
        <v>#DIV/0!</v>
      </c>
      <c s="335" t="e">
        <f t="shared" si="91"/>
        <v>#DIV/0!</v>
      </c>
      <c s="189">
        <f>Comp._Summary_Cat_REF!G92</f>
        <v>0</v>
      </c>
      <c s="189">
        <f>Comp._Summary_Cat_REF!H92</f>
        <v>0</v>
      </c>
      <c s="189">
        <f>Comp._Summary_Cat_REF!O92</f>
        <v>0</v>
      </c>
      <c s="189">
        <f>Comp._Summary_Cat_REF!P92</f>
        <v>0</v>
      </c>
      <c s="354" t="str">
        <f t="shared" si="83"/>
        <v>NA</v>
      </c>
      <c s="370">
        <f>IF(Info!$O$1=1,AP95,AR95)</f>
        <v>0</v>
      </c>
      <c s="189">
        <f>IF(Info!$O$1=1,AQ95,AS95)</f>
        <v>0</v>
      </c>
      <c s="353" t="str">
        <f t="shared" si="84"/>
        <v>NA</v>
      </c>
      <c s="289" t="e">
        <f t="shared" si="92"/>
        <v>#DIV/0!</v>
      </c>
      <c s="335" t="e">
        <f t="shared" si="93"/>
        <v>#DIV/0!</v>
      </c>
      <c s="189">
        <f>Comp._Summary_Cat_REF!I92</f>
        <v>0</v>
      </c>
      <c s="189">
        <f>Comp._Summary_Cat_REF!J92</f>
        <v>0</v>
      </c>
      <c s="189">
        <f>Comp._Summary_Cat_REF!Q92</f>
        <v>0</v>
      </c>
      <c s="189">
        <f>Comp._Summary_Cat_REF!R92</f>
        <v>0</v>
      </c>
      <c s="354" t="str">
        <f t="shared" si="85"/>
        <v>NA</v>
      </c>
    </row>
    <row r="96" spans="1:46" s="15" customFormat="1" ht="11.45" customHeight="1">
      <c r="A96" s="61">
        <f>Comp._Summary_Cat_REF!B93</f>
        <v>0</v>
      </c>
      <c s="35" t="s">
        <v>193</v>
      </c>
      <c s="42"/>
      <c s="42"/>
      <c s="42"/>
      <c s="182"/>
      <c s="370">
        <f>IF(Info!$O$1=1,L96,N96)</f>
        <v>0</v>
      </c>
      <c s="189">
        <f>IF(Info!$O$1=1,M96,O96)</f>
        <v>0</v>
      </c>
      <c s="353" t="str">
        <f t="shared" si="68"/>
        <v>NA</v>
      </c>
      <c s="289" t="e">
        <f t="shared" si="86"/>
        <v>#DIV/0!</v>
      </c>
      <c s="335" t="e">
        <f t="shared" si="87"/>
        <v>#DIV/0!</v>
      </c>
      <c s="189">
        <f>Comp._Summary_Cat_REF!C93</f>
        <v>0</v>
      </c>
      <c s="189">
        <f>Comp._Summary_Cat_REF!D93</f>
        <v>0</v>
      </c>
      <c s="189">
        <f>Comp._Summary_Cat_REF!K93</f>
        <v>0</v>
      </c>
      <c s="189">
        <f>Comp._Summary_Cat_REF!L93</f>
        <v>0</v>
      </c>
      <c s="354" t="str">
        <f t="shared" si="56"/>
        <v>NA</v>
      </c>
      <c s="370">
        <f>IF(Info!$O$1=1,V96,X96)</f>
        <v>0</v>
      </c>
      <c s="189">
        <f>IF(Info!$O$1=1,W96,Y96)</f>
        <v>0</v>
      </c>
      <c s="353" t="str">
        <f t="shared" si="80"/>
        <v>NA</v>
      </c>
      <c s="289" t="e">
        <f t="shared" si="88"/>
        <v>#DIV/0!</v>
      </c>
      <c s="335" t="e">
        <f t="shared" si="89"/>
        <v>#DIV/0!</v>
      </c>
      <c s="189">
        <f>Comp._Summary_Cat_REF!E93</f>
        <v>0</v>
      </c>
      <c s="189">
        <f>Comp._Summary_Cat_REF!F93</f>
        <v>0</v>
      </c>
      <c s="189">
        <f>Comp._Summary_Cat_REF!M93</f>
        <v>0</v>
      </c>
      <c s="189">
        <f>Comp._Summary_Cat_REF!N93</f>
        <v>0</v>
      </c>
      <c s="354" t="str">
        <f t="shared" si="81"/>
        <v>NA</v>
      </c>
      <c s="370">
        <f>IF(Info!$O$1=1,AF96,AH96)</f>
        <v>0</v>
      </c>
      <c s="189">
        <f>IF(Info!$O$1=1,AG96,AI96)</f>
        <v>0</v>
      </c>
      <c s="353" t="str">
        <f t="shared" si="82"/>
        <v>NA</v>
      </c>
      <c s="289" t="e">
        <f t="shared" si="90"/>
        <v>#DIV/0!</v>
      </c>
      <c s="335" t="e">
        <f t="shared" si="91"/>
        <v>#DIV/0!</v>
      </c>
      <c s="189">
        <f>Comp._Summary_Cat_REF!G93</f>
        <v>0</v>
      </c>
      <c s="189">
        <f>Comp._Summary_Cat_REF!H93</f>
        <v>0</v>
      </c>
      <c s="189">
        <f>Comp._Summary_Cat_REF!O93</f>
        <v>0</v>
      </c>
      <c s="189">
        <f>Comp._Summary_Cat_REF!P93</f>
        <v>0</v>
      </c>
      <c s="354" t="str">
        <f t="shared" si="83"/>
        <v>NA</v>
      </c>
      <c s="370">
        <f>IF(Info!$O$1=1,AP96,AR96)</f>
        <v>0</v>
      </c>
      <c s="189">
        <f>IF(Info!$O$1=1,AQ96,AS96)</f>
        <v>0</v>
      </c>
      <c s="353" t="str">
        <f t="shared" si="84"/>
        <v>NA</v>
      </c>
      <c s="289" t="e">
        <f t="shared" si="92"/>
        <v>#DIV/0!</v>
      </c>
      <c s="335" t="e">
        <f t="shared" si="93"/>
        <v>#DIV/0!</v>
      </c>
      <c s="189">
        <f>Comp._Summary_Cat_REF!I93</f>
        <v>0</v>
      </c>
      <c s="189">
        <f>Comp._Summary_Cat_REF!J93</f>
        <v>0</v>
      </c>
      <c s="189">
        <f>Comp._Summary_Cat_REF!Q93</f>
        <v>0</v>
      </c>
      <c s="189">
        <f>Comp._Summary_Cat_REF!R93</f>
        <v>0</v>
      </c>
      <c s="354" t="str">
        <f t="shared" si="85"/>
        <v>NA</v>
      </c>
    </row>
    <row r="97" spans="1:46" s="15" customFormat="1" ht="11.45" customHeight="1">
      <c r="A97" s="61">
        <f>Comp._Summary_Cat_REF!B94</f>
        <v>0</v>
      </c>
      <c s="35" t="s">
        <v>209</v>
      </c>
      <c s="42"/>
      <c s="42"/>
      <c s="42"/>
      <c s="182"/>
      <c s="370">
        <f>IF(Info!$O$1=1,L97,N97)</f>
        <v>0</v>
      </c>
      <c s="189">
        <f>IF(Info!$O$1=1,M97,O97)</f>
        <v>0</v>
      </c>
      <c s="353" t="str">
        <f t="shared" si="68"/>
        <v>NA</v>
      </c>
      <c s="289" t="e">
        <f t="shared" si="86"/>
        <v>#DIV/0!</v>
      </c>
      <c s="335" t="e">
        <f t="shared" si="87"/>
        <v>#DIV/0!</v>
      </c>
      <c s="189">
        <f>Comp._Summary_Cat_REF!C94</f>
        <v>0</v>
      </c>
      <c s="189">
        <f>Comp._Summary_Cat_REF!D94</f>
        <v>0</v>
      </c>
      <c s="189">
        <f>Comp._Summary_Cat_REF!K94</f>
        <v>0</v>
      </c>
      <c s="189">
        <f>Comp._Summary_Cat_REF!L94</f>
        <v>0</v>
      </c>
      <c s="354" t="str">
        <f t="shared" si="56"/>
        <v>NA</v>
      </c>
      <c s="370">
        <f>IF(Info!$O$1=1,V97,X97)</f>
        <v>0</v>
      </c>
      <c s="189">
        <f>IF(Info!$O$1=1,W97,Y97)</f>
        <v>0</v>
      </c>
      <c s="353" t="str">
        <f t="shared" si="80"/>
        <v>NA</v>
      </c>
      <c s="289" t="e">
        <f t="shared" si="88"/>
        <v>#DIV/0!</v>
      </c>
      <c s="335" t="e">
        <f t="shared" si="89"/>
        <v>#DIV/0!</v>
      </c>
      <c s="189">
        <f>Comp._Summary_Cat_REF!E94</f>
        <v>0</v>
      </c>
      <c s="189">
        <f>Comp._Summary_Cat_REF!F94</f>
        <v>0</v>
      </c>
      <c s="189">
        <f>Comp._Summary_Cat_REF!M94</f>
        <v>0</v>
      </c>
      <c s="189">
        <f>Comp._Summary_Cat_REF!N94</f>
        <v>0</v>
      </c>
      <c s="354" t="str">
        <f t="shared" si="81"/>
        <v>NA</v>
      </c>
      <c s="370">
        <f>IF(Info!$O$1=1,AF97,AH97)</f>
        <v>0</v>
      </c>
      <c s="189">
        <f>IF(Info!$O$1=1,AG97,AI97)</f>
        <v>0</v>
      </c>
      <c s="353" t="str">
        <f t="shared" si="82"/>
        <v>NA</v>
      </c>
      <c s="289" t="e">
        <f t="shared" si="90"/>
        <v>#DIV/0!</v>
      </c>
      <c s="335" t="e">
        <f t="shared" si="91"/>
        <v>#DIV/0!</v>
      </c>
      <c s="189">
        <f>Comp._Summary_Cat_REF!G94</f>
        <v>0</v>
      </c>
      <c s="189">
        <f>Comp._Summary_Cat_REF!H94</f>
        <v>0</v>
      </c>
      <c s="189">
        <f>Comp._Summary_Cat_REF!O94</f>
        <v>0</v>
      </c>
      <c s="189">
        <f>Comp._Summary_Cat_REF!P94</f>
        <v>0</v>
      </c>
      <c s="354" t="str">
        <f t="shared" si="83"/>
        <v>NA</v>
      </c>
      <c s="370">
        <f>IF(Info!$O$1=1,AP97,AR97)</f>
        <v>0</v>
      </c>
      <c s="189">
        <f>IF(Info!$O$1=1,AQ97,AS97)</f>
        <v>0</v>
      </c>
      <c s="353" t="str">
        <f t="shared" si="84"/>
        <v>NA</v>
      </c>
      <c s="289" t="e">
        <f t="shared" si="92"/>
        <v>#DIV/0!</v>
      </c>
      <c s="335" t="e">
        <f t="shared" si="93"/>
        <v>#DIV/0!</v>
      </c>
      <c s="189">
        <f>Comp._Summary_Cat_REF!I94</f>
        <v>0</v>
      </c>
      <c s="189">
        <f>Comp._Summary_Cat_REF!J94</f>
        <v>0</v>
      </c>
      <c s="189">
        <f>Comp._Summary_Cat_REF!Q94</f>
        <v>0</v>
      </c>
      <c s="189">
        <f>Comp._Summary_Cat_REF!R94</f>
        <v>0</v>
      </c>
      <c s="354" t="str">
        <f t="shared" si="85"/>
        <v>NA</v>
      </c>
    </row>
    <row r="98" spans="1:46" s="15" customFormat="1" ht="11.45" customHeight="1">
      <c r="A98" s="61">
        <f>Comp._Summary_Cat_REF!B95</f>
        <v>0</v>
      </c>
      <c s="35" t="s">
        <v>194</v>
      </c>
      <c s="42"/>
      <c s="42"/>
      <c s="42"/>
      <c s="182"/>
      <c s="370">
        <f>IF(Info!$O$1=1,L98,N98)</f>
        <v>0</v>
      </c>
      <c s="189">
        <f>IF(Info!$O$1=1,M98,O98)</f>
        <v>0</v>
      </c>
      <c s="353" t="str">
        <f t="shared" si="68"/>
        <v>NA</v>
      </c>
      <c s="289" t="e">
        <f t="shared" si="86"/>
        <v>#DIV/0!</v>
      </c>
      <c s="335" t="e">
        <f t="shared" si="87"/>
        <v>#DIV/0!</v>
      </c>
      <c s="189">
        <f>Comp._Summary_Cat_REF!C95</f>
        <v>0</v>
      </c>
      <c s="189">
        <f>Comp._Summary_Cat_REF!D95</f>
        <v>0</v>
      </c>
      <c s="189">
        <f>Comp._Summary_Cat_REF!K95</f>
        <v>0</v>
      </c>
      <c s="189">
        <f>Comp._Summary_Cat_REF!L95</f>
        <v>0</v>
      </c>
      <c s="354" t="str">
        <f t="shared" si="56"/>
        <v>NA</v>
      </c>
      <c s="370">
        <f>IF(Info!$O$1=1,V98,X98)</f>
        <v>0</v>
      </c>
      <c s="189">
        <f>IF(Info!$O$1=1,W98,Y98)</f>
        <v>0</v>
      </c>
      <c s="353" t="str">
        <f t="shared" si="80"/>
        <v>NA</v>
      </c>
      <c s="289" t="e">
        <f t="shared" si="88"/>
        <v>#DIV/0!</v>
      </c>
      <c s="335" t="e">
        <f t="shared" si="89"/>
        <v>#DIV/0!</v>
      </c>
      <c s="189">
        <f>Comp._Summary_Cat_REF!E95</f>
        <v>0</v>
      </c>
      <c s="189">
        <f>Comp._Summary_Cat_REF!F95</f>
        <v>0</v>
      </c>
      <c s="189">
        <f>Comp._Summary_Cat_REF!M95</f>
        <v>0</v>
      </c>
      <c s="189">
        <f>Comp._Summary_Cat_REF!N95</f>
        <v>0</v>
      </c>
      <c s="354" t="str">
        <f t="shared" si="81"/>
        <v>NA</v>
      </c>
      <c s="370">
        <f>IF(Info!$O$1=1,AF98,AH98)</f>
        <v>0</v>
      </c>
      <c s="189">
        <f>IF(Info!$O$1=1,AG98,AI98)</f>
        <v>0</v>
      </c>
      <c s="353" t="str">
        <f t="shared" si="82"/>
        <v>NA</v>
      </c>
      <c s="289" t="e">
        <f t="shared" si="90"/>
        <v>#DIV/0!</v>
      </c>
      <c s="335" t="e">
        <f t="shared" si="91"/>
        <v>#DIV/0!</v>
      </c>
      <c s="189">
        <f>Comp._Summary_Cat_REF!G95</f>
        <v>0</v>
      </c>
      <c s="189">
        <f>Comp._Summary_Cat_REF!H95</f>
        <v>0</v>
      </c>
      <c s="189">
        <f>Comp._Summary_Cat_REF!O95</f>
        <v>0</v>
      </c>
      <c s="189">
        <f>Comp._Summary_Cat_REF!P95</f>
        <v>0</v>
      </c>
      <c s="354" t="str">
        <f t="shared" si="83"/>
        <v>NA</v>
      </c>
      <c s="370">
        <f>IF(Info!$O$1=1,AP98,AR98)</f>
        <v>0</v>
      </c>
      <c s="189">
        <f>IF(Info!$O$1=1,AQ98,AS98)</f>
        <v>0</v>
      </c>
      <c s="353" t="str">
        <f t="shared" si="84"/>
        <v>NA</v>
      </c>
      <c s="289" t="e">
        <f t="shared" si="92"/>
        <v>#DIV/0!</v>
      </c>
      <c s="335" t="e">
        <f t="shared" si="93"/>
        <v>#DIV/0!</v>
      </c>
      <c s="189">
        <f>Comp._Summary_Cat_REF!I95</f>
        <v>0</v>
      </c>
      <c s="189">
        <f>Comp._Summary_Cat_REF!J95</f>
        <v>0</v>
      </c>
      <c s="189">
        <f>Comp._Summary_Cat_REF!Q95</f>
        <v>0</v>
      </c>
      <c s="189">
        <f>Comp._Summary_Cat_REF!R95</f>
        <v>0</v>
      </c>
      <c s="354" t="str">
        <f t="shared" si="85"/>
        <v>NA</v>
      </c>
    </row>
    <row r="99" spans="1:46" s="15" customFormat="1" ht="11.45" customHeight="1">
      <c r="A99" s="61">
        <f>Comp._Summary_Cat_REF!B96</f>
        <v>0</v>
      </c>
      <c s="35" t="s">
        <v>119</v>
      </c>
      <c s="42"/>
      <c s="42"/>
      <c s="42"/>
      <c s="182"/>
      <c s="370">
        <f>IF(Info!$O$1=1,L99,N99)</f>
        <v>0</v>
      </c>
      <c s="189">
        <f>IF(Info!$O$1=1,M99,O99)</f>
        <v>0</v>
      </c>
      <c s="353" t="str">
        <f t="shared" si="68"/>
        <v>NA</v>
      </c>
      <c s="289" t="e">
        <f t="shared" si="86"/>
        <v>#DIV/0!</v>
      </c>
      <c s="335" t="e">
        <f t="shared" si="87"/>
        <v>#DIV/0!</v>
      </c>
      <c s="189">
        <f>Comp._Summary_Cat_REF!C96</f>
        <v>0</v>
      </c>
      <c s="189">
        <f>Comp._Summary_Cat_REF!D96</f>
        <v>0</v>
      </c>
      <c s="189">
        <f>Comp._Summary_Cat_REF!K96</f>
        <v>0</v>
      </c>
      <c s="189">
        <f>Comp._Summary_Cat_REF!L96</f>
        <v>0</v>
      </c>
      <c s="354" t="str">
        <f t="shared" si="56"/>
        <v>NA</v>
      </c>
      <c s="370">
        <f>IF(Info!$O$1=1,V99,X99)</f>
        <v>0</v>
      </c>
      <c s="189">
        <f>IF(Info!$O$1=1,W99,Y99)</f>
        <v>0</v>
      </c>
      <c s="353" t="str">
        <f t="shared" si="80"/>
        <v>NA</v>
      </c>
      <c s="289" t="e">
        <f t="shared" si="88"/>
        <v>#DIV/0!</v>
      </c>
      <c s="335" t="e">
        <f t="shared" si="89"/>
        <v>#DIV/0!</v>
      </c>
      <c s="189">
        <f>Comp._Summary_Cat_REF!E96</f>
        <v>0</v>
      </c>
      <c s="189">
        <f>Comp._Summary_Cat_REF!F96</f>
        <v>0</v>
      </c>
      <c s="189">
        <f>Comp._Summary_Cat_REF!M96</f>
        <v>0</v>
      </c>
      <c s="189">
        <f>Comp._Summary_Cat_REF!N96</f>
        <v>0</v>
      </c>
      <c s="354" t="str">
        <f t="shared" si="81"/>
        <v>NA</v>
      </c>
      <c s="370">
        <f>IF(Info!$O$1=1,AF99,AH99)</f>
        <v>0</v>
      </c>
      <c s="189">
        <f>IF(Info!$O$1=1,AG99,AI99)</f>
        <v>0</v>
      </c>
      <c s="353" t="str">
        <f t="shared" si="82"/>
        <v>NA</v>
      </c>
      <c s="289" t="e">
        <f t="shared" si="90"/>
        <v>#DIV/0!</v>
      </c>
      <c s="335" t="e">
        <f t="shared" si="91"/>
        <v>#DIV/0!</v>
      </c>
      <c s="189">
        <f>Comp._Summary_Cat_REF!G96</f>
        <v>0</v>
      </c>
      <c s="189">
        <f>Comp._Summary_Cat_REF!H96</f>
        <v>0</v>
      </c>
      <c s="189">
        <f>Comp._Summary_Cat_REF!O96</f>
        <v>0</v>
      </c>
      <c s="189">
        <f>Comp._Summary_Cat_REF!P96</f>
        <v>0</v>
      </c>
      <c s="354" t="str">
        <f t="shared" si="83"/>
        <v>NA</v>
      </c>
      <c s="370">
        <f>IF(Info!$O$1=1,AP99,AR99)</f>
        <v>0</v>
      </c>
      <c s="189">
        <f>IF(Info!$O$1=1,AQ99,AS99)</f>
        <v>0</v>
      </c>
      <c s="353" t="str">
        <f t="shared" si="84"/>
        <v>NA</v>
      </c>
      <c s="289" t="e">
        <f t="shared" si="92"/>
        <v>#DIV/0!</v>
      </c>
      <c s="335" t="e">
        <f t="shared" si="93"/>
        <v>#DIV/0!</v>
      </c>
      <c s="189">
        <f>Comp._Summary_Cat_REF!I96</f>
        <v>0</v>
      </c>
      <c s="189">
        <f>Comp._Summary_Cat_REF!J96</f>
        <v>0</v>
      </c>
      <c s="189">
        <f>Comp._Summary_Cat_REF!Q96</f>
        <v>0</v>
      </c>
      <c s="189">
        <f>Comp._Summary_Cat_REF!R96</f>
        <v>0</v>
      </c>
      <c s="354" t="str">
        <f t="shared" si="85"/>
        <v>NA</v>
      </c>
    </row>
    <row r="100" spans="1:46" s="15" customFormat="1" ht="11.45" customHeight="1">
      <c r="A100" s="61">
        <f>Comp._Summary_Cat_REF!B97</f>
        <v>0</v>
      </c>
      <c s="35" t="s">
        <v>195</v>
      </c>
      <c s="42"/>
      <c s="42"/>
      <c s="42"/>
      <c s="182"/>
      <c s="370">
        <f>IF(Info!$O$1=1,L100,N100)</f>
        <v>0</v>
      </c>
      <c s="189">
        <f>IF(Info!$O$1=1,M100,O100)</f>
        <v>0</v>
      </c>
      <c s="353" t="str">
        <f t="shared" si="68"/>
        <v>NA</v>
      </c>
      <c s="289" t="e">
        <f t="shared" si="86"/>
        <v>#DIV/0!</v>
      </c>
      <c s="335" t="e">
        <f t="shared" si="87"/>
        <v>#DIV/0!</v>
      </c>
      <c s="189">
        <f>Comp._Summary_Cat_REF!C97</f>
        <v>0</v>
      </c>
      <c s="189">
        <f>Comp._Summary_Cat_REF!D97</f>
        <v>0</v>
      </c>
      <c s="189">
        <f>Comp._Summary_Cat_REF!K97</f>
        <v>0</v>
      </c>
      <c s="189">
        <f>Comp._Summary_Cat_REF!L97</f>
        <v>0</v>
      </c>
      <c s="354" t="str">
        <f t="shared" si="56"/>
        <v>NA</v>
      </c>
      <c s="370">
        <f>IF(Info!$O$1=1,V100,X100)</f>
        <v>0</v>
      </c>
      <c s="189">
        <f>IF(Info!$O$1=1,W100,Y100)</f>
        <v>0</v>
      </c>
      <c s="353" t="str">
        <f t="shared" si="80"/>
        <v>NA</v>
      </c>
      <c s="289" t="e">
        <f t="shared" si="88"/>
        <v>#DIV/0!</v>
      </c>
      <c s="335" t="e">
        <f t="shared" si="89"/>
        <v>#DIV/0!</v>
      </c>
      <c s="189">
        <f>Comp._Summary_Cat_REF!E97</f>
        <v>0</v>
      </c>
      <c s="189">
        <f>Comp._Summary_Cat_REF!F97</f>
        <v>0</v>
      </c>
      <c s="189">
        <f>Comp._Summary_Cat_REF!M97</f>
        <v>0</v>
      </c>
      <c s="189">
        <f>Comp._Summary_Cat_REF!N97</f>
        <v>0</v>
      </c>
      <c s="354" t="str">
        <f t="shared" si="81"/>
        <v>NA</v>
      </c>
      <c s="370">
        <f>IF(Info!$O$1=1,AF100,AH100)</f>
        <v>0</v>
      </c>
      <c s="189">
        <f>IF(Info!$O$1=1,AG100,AI100)</f>
        <v>0</v>
      </c>
      <c s="353" t="str">
        <f t="shared" si="82"/>
        <v>NA</v>
      </c>
      <c s="289" t="e">
        <f t="shared" si="90"/>
        <v>#DIV/0!</v>
      </c>
      <c s="335" t="e">
        <f t="shared" si="91"/>
        <v>#DIV/0!</v>
      </c>
      <c s="189">
        <f>Comp._Summary_Cat_REF!G97</f>
        <v>0</v>
      </c>
      <c s="189">
        <f>Comp._Summary_Cat_REF!H97</f>
        <v>0</v>
      </c>
      <c s="189">
        <f>Comp._Summary_Cat_REF!O97</f>
        <v>0</v>
      </c>
      <c s="189">
        <f>Comp._Summary_Cat_REF!P97</f>
        <v>0</v>
      </c>
      <c s="354" t="str">
        <f t="shared" si="83"/>
        <v>NA</v>
      </c>
      <c s="370">
        <f>IF(Info!$O$1=1,AP100,AR100)</f>
        <v>0</v>
      </c>
      <c s="189">
        <f>IF(Info!$O$1=1,AQ100,AS100)</f>
        <v>0</v>
      </c>
      <c s="353" t="str">
        <f t="shared" si="84"/>
        <v>NA</v>
      </c>
      <c s="289" t="e">
        <f t="shared" si="92"/>
        <v>#DIV/0!</v>
      </c>
      <c s="335" t="e">
        <f t="shared" si="93"/>
        <v>#DIV/0!</v>
      </c>
      <c s="189">
        <f>Comp._Summary_Cat_REF!I97</f>
        <v>0</v>
      </c>
      <c s="189">
        <f>Comp._Summary_Cat_REF!J97</f>
        <v>0</v>
      </c>
      <c s="189">
        <f>Comp._Summary_Cat_REF!Q97</f>
        <v>0</v>
      </c>
      <c s="189">
        <f>Comp._Summary_Cat_REF!R97</f>
        <v>0</v>
      </c>
      <c s="354" t="str">
        <f t="shared" si="85"/>
        <v>NA</v>
      </c>
    </row>
    <row r="101" spans="1:46" s="15" customFormat="1" ht="11.45" customHeight="1">
      <c r="A101" s="61" t="str">
        <f>Comp._Summary_Cat_REF!B98</f>
        <v>All Others - FORMULA</v>
      </c>
      <c s="73" t="s">
        <v>19</v>
      </c>
      <c s="62"/>
      <c s="62"/>
      <c s="62"/>
      <c s="183"/>
      <c s="371">
        <f>IF(Info!$O$1=1,L101,N101)</f>
        <v>0</v>
      </c>
      <c s="190">
        <f>IF(Info!$O$1=1,M101,O101)</f>
        <v>0</v>
      </c>
      <c s="355" t="str">
        <f t="shared" si="68"/>
        <v>NA</v>
      </c>
      <c s="303" t="e">
        <f t="shared" si="86"/>
        <v>#DIV/0!</v>
      </c>
      <c s="356" t="e">
        <f t="shared" si="87"/>
        <v>#DIV/0!</v>
      </c>
      <c s="190">
        <f>Comp._Summary_Cat_REF!C98</f>
        <v>0</v>
      </c>
      <c s="190">
        <f>Comp._Summary_Cat_REF!D98</f>
        <v>0</v>
      </c>
      <c s="190">
        <f>Comp._Summary_Cat_REF!K98</f>
        <v>0</v>
      </c>
      <c s="190">
        <f>Comp._Summary_Cat_REF!L98</f>
        <v>0</v>
      </c>
      <c s="357" t="str">
        <f t="shared" si="56"/>
        <v>NA</v>
      </c>
      <c s="371">
        <f>IF(Info!$O$1=1,V101,X101)</f>
        <v>0</v>
      </c>
      <c s="190">
        <f>IF(Info!$O$1=1,W101,Y101)</f>
        <v>0</v>
      </c>
      <c s="355" t="str">
        <f t="shared" si="80"/>
        <v>NA</v>
      </c>
      <c s="303" t="e">
        <f t="shared" si="88"/>
        <v>#DIV/0!</v>
      </c>
      <c s="356" t="e">
        <f t="shared" si="89"/>
        <v>#DIV/0!</v>
      </c>
      <c s="190">
        <f>Comp._Summary_Cat_REF!E98</f>
        <v>0</v>
      </c>
      <c s="190">
        <f>Comp._Summary_Cat_REF!F98</f>
        <v>0</v>
      </c>
      <c s="190">
        <f>Comp._Summary_Cat_REF!M98</f>
        <v>0</v>
      </c>
      <c s="190">
        <f>Comp._Summary_Cat_REF!N98</f>
        <v>0</v>
      </c>
      <c s="357" t="str">
        <f t="shared" si="81"/>
        <v>NA</v>
      </c>
      <c s="371">
        <f>IF(Info!$O$1=1,AF101,AH101)</f>
        <v>0</v>
      </c>
      <c s="190">
        <f>IF(Info!$O$1=1,AG101,AI101)</f>
        <v>0</v>
      </c>
      <c s="355" t="str">
        <f t="shared" si="82"/>
        <v>NA</v>
      </c>
      <c s="303" t="e">
        <f t="shared" si="90"/>
        <v>#DIV/0!</v>
      </c>
      <c s="356" t="e">
        <f t="shared" si="91"/>
        <v>#DIV/0!</v>
      </c>
      <c s="190">
        <f>Comp._Summary_Cat_REF!G98</f>
        <v>0</v>
      </c>
      <c s="190">
        <f>Comp._Summary_Cat_REF!H98</f>
        <v>0</v>
      </c>
      <c s="190">
        <f>Comp._Summary_Cat_REF!O98</f>
        <v>0</v>
      </c>
      <c s="190">
        <f>Comp._Summary_Cat_REF!P98</f>
        <v>0</v>
      </c>
      <c s="357" t="str">
        <f t="shared" si="83"/>
        <v>NA</v>
      </c>
      <c s="371">
        <f>IF(Info!$O$1=1,AP101,AR101)</f>
        <v>0</v>
      </c>
      <c s="190">
        <f>IF(Info!$O$1=1,AQ101,AS101)</f>
        <v>0</v>
      </c>
      <c s="355" t="str">
        <f t="shared" si="84"/>
        <v>NA</v>
      </c>
      <c s="303" t="e">
        <f t="shared" si="92"/>
        <v>#DIV/0!</v>
      </c>
      <c s="356" t="e">
        <f t="shared" si="93"/>
        <v>#DIV/0!</v>
      </c>
      <c s="190">
        <f>Comp._Summary_Cat_REF!I98</f>
        <v>0</v>
      </c>
      <c s="190">
        <f>Comp._Summary_Cat_REF!J98</f>
        <v>0</v>
      </c>
      <c s="190">
        <f>Comp._Summary_Cat_REF!Q98</f>
        <v>0</v>
      </c>
      <c s="190">
        <f>Comp._Summary_Cat_REF!R98</f>
        <v>0</v>
      </c>
      <c s="357" t="str">
        <f t="shared" si="85"/>
        <v>NA</v>
      </c>
    </row>
    <row r="102" spans="1:46" s="22" customFormat="1" ht="11.45" customHeight="1">
      <c r="A102" s="61">
        <f>Comp._Summary_Cat_REF!B99</f>
        <v>0</v>
      </c>
      <c s="186" t="s">
        <v>114</v>
      </c>
      <c s="187" t="s">
        <v>38</v>
      </c>
      <c s="187"/>
      <c s="188"/>
      <c s="185"/>
      <c s="362">
        <f>IF(Info!$O$1=1,L102,N102)</f>
        <v>0</v>
      </c>
      <c s="192">
        <f>IF(Info!$O$1=1,M102,O102)</f>
        <v>0</v>
      </c>
      <c s="363" t="str">
        <f t="shared" si="68"/>
        <v>NA</v>
      </c>
      <c s="342" t="e">
        <f>(G102/G$102)*100</f>
        <v>#DIV/0!</v>
      </c>
      <c s="342" t="e">
        <f>J102-(H102/H$102*100)</f>
        <v>#DIV/0!</v>
      </c>
      <c s="192">
        <f>Comp._Summary_Cat_REF!C99</f>
        <v>0</v>
      </c>
      <c s="192">
        <f>Comp._Summary_Cat_REF!D99</f>
        <v>0</v>
      </c>
      <c s="192">
        <f>Comp._Summary_Cat_REF!K99</f>
        <v>0</v>
      </c>
      <c s="192">
        <f>Comp._Summary_Cat_REF!L99</f>
        <v>0</v>
      </c>
      <c s="364" t="str">
        <f t="shared" si="56"/>
        <v>NA</v>
      </c>
      <c s="362">
        <f>IF(Info!$O$1=1,V102,X102)</f>
        <v>0</v>
      </c>
      <c s="192">
        <f>IF(Info!$O$1=1,W102,Y102)</f>
        <v>0</v>
      </c>
      <c s="363" t="str">
        <f t="shared" si="80"/>
        <v>NA</v>
      </c>
      <c s="342" t="e">
        <f>(Q102/Q$102)*100</f>
        <v>#DIV/0!</v>
      </c>
      <c s="342" t="e">
        <f>T102-(R102/R$102*100)</f>
        <v>#DIV/0!</v>
      </c>
      <c s="192">
        <f>Comp._Summary_Cat_REF!E99</f>
        <v>0</v>
      </c>
      <c s="192">
        <f>Comp._Summary_Cat_REF!F99</f>
        <v>0</v>
      </c>
      <c s="192">
        <f>Comp._Summary_Cat_REF!M99</f>
        <v>0</v>
      </c>
      <c s="192">
        <f>Comp._Summary_Cat_REF!N99</f>
        <v>0</v>
      </c>
      <c s="364" t="str">
        <f t="shared" si="81"/>
        <v>NA</v>
      </c>
      <c s="362">
        <f>IF(Info!$O$1=1,AF102,AH102)</f>
        <v>0</v>
      </c>
      <c s="192">
        <f>IF(Info!$O$1=1,AG102,AI102)</f>
        <v>0</v>
      </c>
      <c s="363" t="str">
        <f t="shared" si="82"/>
        <v>NA</v>
      </c>
      <c s="342" t="e">
        <f>(AA102/AA$102)*100</f>
        <v>#DIV/0!</v>
      </c>
      <c s="342" t="e">
        <f>AD102-(AB102/AB$102*100)</f>
        <v>#DIV/0!</v>
      </c>
      <c s="192">
        <f>Comp._Summary_Cat_REF!G99</f>
        <v>0</v>
      </c>
      <c s="192">
        <f>Comp._Summary_Cat_REF!H99</f>
        <v>0</v>
      </c>
      <c s="192">
        <f>Comp._Summary_Cat_REF!O99</f>
        <v>0</v>
      </c>
      <c s="192">
        <f>Comp._Summary_Cat_REF!P99</f>
        <v>0</v>
      </c>
      <c s="364" t="str">
        <f t="shared" si="83"/>
        <v>NA</v>
      </c>
      <c s="362">
        <f>IF(Info!$O$1=1,AP102,AR102)</f>
        <v>0</v>
      </c>
      <c s="192">
        <f>IF(Info!$O$1=1,AQ102,AS102)</f>
        <v>0</v>
      </c>
      <c s="363" t="str">
        <f t="shared" si="84"/>
        <v>NA</v>
      </c>
      <c s="342" t="e">
        <f>(AK102/AK$102)*100</f>
        <v>#DIV/0!</v>
      </c>
      <c s="342" t="e">
        <f>AN102-(AL102/AL$102*100)</f>
        <v>#DIV/0!</v>
      </c>
      <c s="192">
        <f>Comp._Summary_Cat_REF!I99</f>
        <v>0</v>
      </c>
      <c s="192">
        <f>Comp._Summary_Cat_REF!J99</f>
        <v>0</v>
      </c>
      <c s="192">
        <f>Comp._Summary_Cat_REF!Q99</f>
        <v>0</v>
      </c>
      <c s="192">
        <f>Comp._Summary_Cat_REF!R99</f>
        <v>0</v>
      </c>
      <c s="364" t="str">
        <f t="shared" si="85"/>
        <v>NA</v>
      </c>
    </row>
    <row r="103" spans="1:46" s="15" customFormat="1" ht="11.45" customHeight="1">
      <c r="A103" s="61">
        <f>Comp._Summary_Cat_REF!B100</f>
        <v>0</v>
      </c>
      <c s="258" t="s">
        <v>67</v>
      </c>
      <c s="41"/>
      <c s="41"/>
      <c s="41"/>
      <c s="181"/>
      <c s="365">
        <f>IF(Info!$O$1=1,L103,N103)</f>
        <v>0</v>
      </c>
      <c s="194">
        <f>IF(Info!$O$1=1,M103,O103)</f>
        <v>0</v>
      </c>
      <c s="366" t="str">
        <f t="shared" si="68"/>
        <v>NA</v>
      </c>
      <c s="330" t="e">
        <f t="shared" ref="J103:J109" si="94">(G103/G$102)*100</f>
        <v>#DIV/0!</v>
      </c>
      <c s="335" t="e">
        <f t="shared" ref="K103:K109" si="95">J103-(H103/H$102*100)</f>
        <v>#DIV/0!</v>
      </c>
      <c s="194">
        <f>Comp._Summary_Cat_REF!C100</f>
        <v>0</v>
      </c>
      <c s="194">
        <f>Comp._Summary_Cat_REF!D100</f>
        <v>0</v>
      </c>
      <c s="194">
        <f>Comp._Summary_Cat_REF!K100</f>
        <v>0</v>
      </c>
      <c s="194">
        <f>Comp._Summary_Cat_REF!L100</f>
        <v>0</v>
      </c>
      <c s="367" t="str">
        <f t="shared" si="56"/>
        <v>NA</v>
      </c>
      <c s="365">
        <f>IF(Info!$O$1=1,V103,X103)</f>
        <v>0</v>
      </c>
      <c s="194">
        <f>IF(Info!$O$1=1,W103,Y103)</f>
        <v>0</v>
      </c>
      <c s="366" t="str">
        <f t="shared" si="80"/>
        <v>NA</v>
      </c>
      <c s="330" t="e">
        <f t="shared" ref="T103:T109" si="96">(Q103/Q$102)*100</f>
        <v>#DIV/0!</v>
      </c>
      <c s="335" t="e">
        <f t="shared" ref="U103:U109" si="97">T103-(R103/R$102*100)</f>
        <v>#DIV/0!</v>
      </c>
      <c s="194">
        <f>Comp._Summary_Cat_REF!E100</f>
        <v>0</v>
      </c>
      <c s="194">
        <f>Comp._Summary_Cat_REF!F100</f>
        <v>0</v>
      </c>
      <c s="194">
        <f>Comp._Summary_Cat_REF!M100</f>
        <v>0</v>
      </c>
      <c s="194">
        <f>Comp._Summary_Cat_REF!N100</f>
        <v>0</v>
      </c>
      <c s="367" t="str">
        <f t="shared" si="81"/>
        <v>NA</v>
      </c>
      <c s="365">
        <f>IF(Info!$O$1=1,AF103,AH103)</f>
        <v>0</v>
      </c>
      <c s="194">
        <f>IF(Info!$O$1=1,AG103,AI103)</f>
        <v>0</v>
      </c>
      <c s="366" t="str">
        <f t="shared" si="82"/>
        <v>NA</v>
      </c>
      <c s="330" t="e">
        <f t="shared" ref="AD103:AD109" si="98">(AA103/AA$102)*100</f>
        <v>#DIV/0!</v>
      </c>
      <c s="335" t="e">
        <f t="shared" ref="AE103:AE109" si="99">AD103-(AB103/AB$102*100)</f>
        <v>#DIV/0!</v>
      </c>
      <c s="194">
        <f>Comp._Summary_Cat_REF!G100</f>
        <v>0</v>
      </c>
      <c s="194">
        <f>Comp._Summary_Cat_REF!H100</f>
        <v>0</v>
      </c>
      <c s="194">
        <f>Comp._Summary_Cat_REF!O100</f>
        <v>0</v>
      </c>
      <c s="194">
        <f>Comp._Summary_Cat_REF!P100</f>
        <v>0</v>
      </c>
      <c s="367" t="str">
        <f t="shared" si="83"/>
        <v>NA</v>
      </c>
      <c s="365">
        <f>IF(Info!$O$1=1,AP103,AR103)</f>
        <v>0</v>
      </c>
      <c s="194">
        <f>IF(Info!$O$1=1,AQ103,AS103)</f>
        <v>0</v>
      </c>
      <c s="366" t="str">
        <f t="shared" si="84"/>
        <v>NA</v>
      </c>
      <c s="330" t="e">
        <f t="shared" ref="AN103:AN109" si="100">(AK103/AK$102)*100</f>
        <v>#DIV/0!</v>
      </c>
      <c s="335" t="e">
        <f t="shared" ref="AO103:AO109" si="101">AN103-(AL103/AL$102*100)</f>
        <v>#DIV/0!</v>
      </c>
      <c s="194">
        <f>Comp._Summary_Cat_REF!I100</f>
        <v>0</v>
      </c>
      <c s="194">
        <f>Comp._Summary_Cat_REF!J100</f>
        <v>0</v>
      </c>
      <c s="194">
        <f>Comp._Summary_Cat_REF!Q100</f>
        <v>0</v>
      </c>
      <c s="194">
        <f>Comp._Summary_Cat_REF!R100</f>
        <v>0</v>
      </c>
      <c s="367" t="str">
        <f t="shared" si="85"/>
        <v>NA</v>
      </c>
    </row>
    <row r="104" spans="1:46" s="15" customFormat="1" ht="11.45" customHeight="1">
      <c r="A104" s="61">
        <f>Comp._Summary_Cat_REF!B101</f>
        <v>0</v>
      </c>
      <c s="214" t="s">
        <v>199</v>
      </c>
      <c s="209"/>
      <c s="209"/>
      <c s="209"/>
      <c s="210"/>
      <c s="368">
        <f>IF(Info!$O$1=1,L104,N104)</f>
        <v>0</v>
      </c>
      <c s="211">
        <f>IF(Info!$O$1=1,M104,O104)</f>
        <v>0</v>
      </c>
      <c s="369" t="str">
        <f t="shared" si="68"/>
        <v>NA</v>
      </c>
      <c s="333" t="e">
        <f t="shared" si="94"/>
        <v>#DIV/0!</v>
      </c>
      <c s="335" t="e">
        <f t="shared" si="95"/>
        <v>#DIV/0!</v>
      </c>
      <c s="194">
        <f>Comp._Summary_Cat_REF!C101</f>
        <v>0</v>
      </c>
      <c s="194">
        <f>Comp._Summary_Cat_REF!D101</f>
        <v>0</v>
      </c>
      <c s="194">
        <f>Comp._Summary_Cat_REF!K101</f>
        <v>0</v>
      </c>
      <c s="194">
        <f>Comp._Summary_Cat_REF!L101</f>
        <v>0</v>
      </c>
      <c s="367" t="str">
        <f t="shared" si="56"/>
        <v>NA</v>
      </c>
      <c s="368">
        <f>IF(Info!$O$1=1,V104,X104)</f>
        <v>0</v>
      </c>
      <c s="211">
        <f>IF(Info!$O$1=1,W104,Y104)</f>
        <v>0</v>
      </c>
      <c s="369" t="str">
        <f t="shared" si="80"/>
        <v>NA</v>
      </c>
      <c s="333" t="e">
        <f t="shared" si="96"/>
        <v>#DIV/0!</v>
      </c>
      <c s="335" t="e">
        <f t="shared" si="97"/>
        <v>#DIV/0!</v>
      </c>
      <c s="194">
        <f>Comp._Summary_Cat_REF!E101</f>
        <v>0</v>
      </c>
      <c s="194">
        <f>Comp._Summary_Cat_REF!F101</f>
        <v>0</v>
      </c>
      <c s="194">
        <f>Comp._Summary_Cat_REF!M101</f>
        <v>0</v>
      </c>
      <c s="194">
        <f>Comp._Summary_Cat_REF!N101</f>
        <v>0</v>
      </c>
      <c s="367" t="str">
        <f t="shared" si="81"/>
        <v>NA</v>
      </c>
      <c s="368">
        <f>IF(Info!$O$1=1,AF104,AH104)</f>
        <v>0</v>
      </c>
      <c s="211">
        <f>IF(Info!$O$1=1,AG104,AI104)</f>
        <v>0</v>
      </c>
      <c s="369" t="str">
        <f t="shared" si="82"/>
        <v>NA</v>
      </c>
      <c s="333" t="e">
        <f t="shared" si="98"/>
        <v>#DIV/0!</v>
      </c>
      <c s="335" t="e">
        <f t="shared" si="99"/>
        <v>#DIV/0!</v>
      </c>
      <c s="194">
        <f>Comp._Summary_Cat_REF!G101</f>
        <v>0</v>
      </c>
      <c s="194">
        <f>Comp._Summary_Cat_REF!H101</f>
        <v>0</v>
      </c>
      <c s="194">
        <f>Comp._Summary_Cat_REF!O101</f>
        <v>0</v>
      </c>
      <c s="194">
        <f>Comp._Summary_Cat_REF!P101</f>
        <v>0</v>
      </c>
      <c s="367" t="str">
        <f t="shared" si="83"/>
        <v>NA</v>
      </c>
      <c s="368">
        <f>IF(Info!$O$1=1,AP104,AR104)</f>
        <v>0</v>
      </c>
      <c s="211">
        <f>IF(Info!$O$1=1,AQ104,AS104)</f>
        <v>0</v>
      </c>
      <c s="369" t="str">
        <f t="shared" si="84"/>
        <v>NA</v>
      </c>
      <c s="333" t="e">
        <f t="shared" si="100"/>
        <v>#DIV/0!</v>
      </c>
      <c s="335" t="e">
        <f t="shared" si="101"/>
        <v>#DIV/0!</v>
      </c>
      <c s="194">
        <f>Comp._Summary_Cat_REF!I101</f>
        <v>0</v>
      </c>
      <c s="194">
        <f>Comp._Summary_Cat_REF!J101</f>
        <v>0</v>
      </c>
      <c s="194">
        <f>Comp._Summary_Cat_REF!Q101</f>
        <v>0</v>
      </c>
      <c s="194">
        <f>Comp._Summary_Cat_REF!R101</f>
        <v>0</v>
      </c>
      <c s="367" t="str">
        <f t="shared" si="85"/>
        <v>NA</v>
      </c>
    </row>
    <row r="105" spans="1:46" s="15" customFormat="1" ht="11.45" customHeight="1">
      <c r="A105" s="61">
        <f>Comp._Summary_Cat_REF!B102</f>
        <v>0</v>
      </c>
      <c s="35" t="s">
        <v>9</v>
      </c>
      <c s="42"/>
      <c s="42"/>
      <c s="42"/>
      <c s="182"/>
      <c s="370">
        <f>IF(Info!$O$1=1,L105,N105)</f>
        <v>0</v>
      </c>
      <c s="189">
        <f>IF(Info!$O$1=1,M105,O105)</f>
        <v>0</v>
      </c>
      <c s="353" t="str">
        <f t="shared" si="68"/>
        <v>NA</v>
      </c>
      <c s="289" t="e">
        <f t="shared" si="94"/>
        <v>#DIV/0!</v>
      </c>
      <c s="335" t="e">
        <f t="shared" si="95"/>
        <v>#DIV/0!</v>
      </c>
      <c s="189">
        <f>Comp._Summary_Cat_REF!C102</f>
        <v>0</v>
      </c>
      <c s="189">
        <f>Comp._Summary_Cat_REF!D102</f>
        <v>0</v>
      </c>
      <c s="189">
        <f>Comp._Summary_Cat_REF!K102</f>
        <v>0</v>
      </c>
      <c s="189">
        <f>Comp._Summary_Cat_REF!L102</f>
        <v>0</v>
      </c>
      <c s="354" t="str">
        <f t="shared" si="56"/>
        <v>NA</v>
      </c>
      <c s="370">
        <f>IF(Info!$O$1=1,V105,X105)</f>
        <v>0</v>
      </c>
      <c s="189">
        <f>IF(Info!$O$1=1,W105,Y105)</f>
        <v>0</v>
      </c>
      <c s="353" t="str">
        <f t="shared" si="80"/>
        <v>NA</v>
      </c>
      <c s="289" t="e">
        <f t="shared" si="96"/>
        <v>#DIV/0!</v>
      </c>
      <c s="335" t="e">
        <f t="shared" si="97"/>
        <v>#DIV/0!</v>
      </c>
      <c s="189">
        <f>Comp._Summary_Cat_REF!E102</f>
        <v>0</v>
      </c>
      <c s="189">
        <f>Comp._Summary_Cat_REF!F102</f>
        <v>0</v>
      </c>
      <c s="189">
        <f>Comp._Summary_Cat_REF!M102</f>
        <v>0</v>
      </c>
      <c s="189">
        <f>Comp._Summary_Cat_REF!N102</f>
        <v>0</v>
      </c>
      <c s="354" t="str">
        <f t="shared" si="81"/>
        <v>NA</v>
      </c>
      <c s="370">
        <f>IF(Info!$O$1=1,AF105,AH105)</f>
        <v>0</v>
      </c>
      <c s="189">
        <f>IF(Info!$O$1=1,AG105,AI105)</f>
        <v>0</v>
      </c>
      <c s="353" t="str">
        <f t="shared" si="82"/>
        <v>NA</v>
      </c>
      <c s="289" t="e">
        <f t="shared" si="98"/>
        <v>#DIV/0!</v>
      </c>
      <c s="335" t="e">
        <f t="shared" si="99"/>
        <v>#DIV/0!</v>
      </c>
      <c s="189">
        <f>Comp._Summary_Cat_REF!G102</f>
        <v>0</v>
      </c>
      <c s="189">
        <f>Comp._Summary_Cat_REF!H102</f>
        <v>0</v>
      </c>
      <c s="189">
        <f>Comp._Summary_Cat_REF!O102</f>
        <v>0</v>
      </c>
      <c s="189">
        <f>Comp._Summary_Cat_REF!P102</f>
        <v>0</v>
      </c>
      <c s="354" t="str">
        <f t="shared" si="83"/>
        <v>NA</v>
      </c>
      <c s="370">
        <f>IF(Info!$O$1=1,AP105,AR105)</f>
        <v>0</v>
      </c>
      <c s="189">
        <f>IF(Info!$O$1=1,AQ105,AS105)</f>
        <v>0</v>
      </c>
      <c s="353" t="str">
        <f t="shared" si="84"/>
        <v>NA</v>
      </c>
      <c s="289" t="e">
        <f t="shared" si="100"/>
        <v>#DIV/0!</v>
      </c>
      <c s="335" t="e">
        <f t="shared" si="101"/>
        <v>#DIV/0!</v>
      </c>
      <c s="189">
        <f>Comp._Summary_Cat_REF!I102</f>
        <v>0</v>
      </c>
      <c s="189">
        <f>Comp._Summary_Cat_REF!J102</f>
        <v>0</v>
      </c>
      <c s="189">
        <f>Comp._Summary_Cat_REF!Q102</f>
        <v>0</v>
      </c>
      <c s="189">
        <f>Comp._Summary_Cat_REF!R102</f>
        <v>0</v>
      </c>
      <c s="354" t="str">
        <f t="shared" si="85"/>
        <v>NA</v>
      </c>
    </row>
    <row r="106" spans="1:46" s="15" customFormat="1" ht="11.45" customHeight="1">
      <c r="A106" s="61">
        <f>Comp._Summary_Cat_REF!B103</f>
        <v>0</v>
      </c>
      <c s="35" t="s">
        <v>7</v>
      </c>
      <c s="42"/>
      <c s="42"/>
      <c s="42"/>
      <c s="182"/>
      <c s="370">
        <f>IF(Info!$O$1=1,L106,N106)</f>
        <v>0</v>
      </c>
      <c s="189">
        <f>IF(Info!$O$1=1,M106,O106)</f>
        <v>0</v>
      </c>
      <c s="353" t="str">
        <f t="shared" si="68"/>
        <v>NA</v>
      </c>
      <c s="289" t="e">
        <f t="shared" si="94"/>
        <v>#DIV/0!</v>
      </c>
      <c s="335" t="e">
        <f t="shared" si="95"/>
        <v>#DIV/0!</v>
      </c>
      <c s="189">
        <f>Comp._Summary_Cat_REF!C103</f>
        <v>0</v>
      </c>
      <c s="189">
        <f>Comp._Summary_Cat_REF!D103</f>
        <v>0</v>
      </c>
      <c s="189">
        <f>Comp._Summary_Cat_REF!K103</f>
        <v>0</v>
      </c>
      <c s="189">
        <f>Comp._Summary_Cat_REF!L103</f>
        <v>0</v>
      </c>
      <c s="354" t="str">
        <f t="shared" si="56"/>
        <v>NA</v>
      </c>
      <c s="370">
        <f>IF(Info!$O$1=1,V106,X106)</f>
        <v>0</v>
      </c>
      <c s="189">
        <f>IF(Info!$O$1=1,W106,Y106)</f>
        <v>0</v>
      </c>
      <c s="353" t="str">
        <f t="shared" si="80"/>
        <v>NA</v>
      </c>
      <c s="289" t="e">
        <f t="shared" si="96"/>
        <v>#DIV/0!</v>
      </c>
      <c s="335" t="e">
        <f t="shared" si="97"/>
        <v>#DIV/0!</v>
      </c>
      <c s="189">
        <f>Comp._Summary_Cat_REF!E103</f>
        <v>0</v>
      </c>
      <c s="189">
        <f>Comp._Summary_Cat_REF!F103</f>
        <v>0</v>
      </c>
      <c s="189">
        <f>Comp._Summary_Cat_REF!M103</f>
        <v>0</v>
      </c>
      <c s="189">
        <f>Comp._Summary_Cat_REF!N103</f>
        <v>0</v>
      </c>
      <c s="354" t="str">
        <f t="shared" si="81"/>
        <v>NA</v>
      </c>
      <c s="370">
        <f>IF(Info!$O$1=1,AF106,AH106)</f>
        <v>0</v>
      </c>
      <c s="189">
        <f>IF(Info!$O$1=1,AG106,AI106)</f>
        <v>0</v>
      </c>
      <c s="353" t="str">
        <f t="shared" si="82"/>
        <v>NA</v>
      </c>
      <c s="289" t="e">
        <f t="shared" si="98"/>
        <v>#DIV/0!</v>
      </c>
      <c s="335" t="e">
        <f t="shared" si="99"/>
        <v>#DIV/0!</v>
      </c>
      <c s="189">
        <f>Comp._Summary_Cat_REF!G103</f>
        <v>0</v>
      </c>
      <c s="189">
        <f>Comp._Summary_Cat_REF!H103</f>
        <v>0</v>
      </c>
      <c s="189">
        <f>Comp._Summary_Cat_REF!O103</f>
        <v>0</v>
      </c>
      <c s="189">
        <f>Comp._Summary_Cat_REF!P103</f>
        <v>0</v>
      </c>
      <c s="354" t="str">
        <f t="shared" si="83"/>
        <v>NA</v>
      </c>
      <c s="370">
        <f>IF(Info!$O$1=1,AP106,AR106)</f>
        <v>0</v>
      </c>
      <c s="189">
        <f>IF(Info!$O$1=1,AQ106,AS106)</f>
        <v>0</v>
      </c>
      <c s="353" t="str">
        <f t="shared" si="84"/>
        <v>NA</v>
      </c>
      <c s="289" t="e">
        <f t="shared" si="100"/>
        <v>#DIV/0!</v>
      </c>
      <c s="335" t="e">
        <f t="shared" si="101"/>
        <v>#DIV/0!</v>
      </c>
      <c s="189">
        <f>Comp._Summary_Cat_REF!I103</f>
        <v>0</v>
      </c>
      <c s="189">
        <f>Comp._Summary_Cat_REF!J103</f>
        <v>0</v>
      </c>
      <c s="189">
        <f>Comp._Summary_Cat_REF!Q103</f>
        <v>0</v>
      </c>
      <c s="189">
        <f>Comp._Summary_Cat_REF!R103</f>
        <v>0</v>
      </c>
      <c s="354" t="str">
        <f t="shared" si="85"/>
        <v>NA</v>
      </c>
    </row>
    <row r="107" spans="1:46" s="15" customFormat="1" ht="11.45" customHeight="1">
      <c r="A107" s="61">
        <f>Comp._Summary_Cat_REF!B104</f>
        <v>0</v>
      </c>
      <c s="35" t="s">
        <v>163</v>
      </c>
      <c s="42"/>
      <c s="42"/>
      <c s="42"/>
      <c s="182"/>
      <c s="370">
        <f>IF(Info!$O$1=1,L107,N107)</f>
        <v>0</v>
      </c>
      <c s="189">
        <f>IF(Info!$O$1=1,M107,O107)</f>
        <v>0</v>
      </c>
      <c s="353" t="str">
        <f t="shared" si="68"/>
        <v>NA</v>
      </c>
      <c s="289" t="e">
        <f t="shared" si="94"/>
        <v>#DIV/0!</v>
      </c>
      <c s="335" t="e">
        <f t="shared" si="95"/>
        <v>#DIV/0!</v>
      </c>
      <c s="189">
        <f>Comp._Summary_Cat_REF!C104</f>
        <v>0</v>
      </c>
      <c s="189">
        <f>Comp._Summary_Cat_REF!D104</f>
        <v>0</v>
      </c>
      <c s="189">
        <f>Comp._Summary_Cat_REF!K104</f>
        <v>0</v>
      </c>
      <c s="189">
        <f>Comp._Summary_Cat_REF!L104</f>
        <v>0</v>
      </c>
      <c s="354" t="str">
        <f t="shared" si="56"/>
        <v>NA</v>
      </c>
      <c s="370">
        <f>IF(Info!$O$1=1,V107,X107)</f>
        <v>0</v>
      </c>
      <c s="189">
        <f>IF(Info!$O$1=1,W107,Y107)</f>
        <v>0</v>
      </c>
      <c s="353" t="str">
        <f t="shared" si="80"/>
        <v>NA</v>
      </c>
      <c s="289" t="e">
        <f t="shared" si="96"/>
        <v>#DIV/0!</v>
      </c>
      <c s="335" t="e">
        <f t="shared" si="97"/>
        <v>#DIV/0!</v>
      </c>
      <c s="189">
        <f>Comp._Summary_Cat_REF!E104</f>
        <v>0</v>
      </c>
      <c s="189">
        <f>Comp._Summary_Cat_REF!F104</f>
        <v>0</v>
      </c>
      <c s="189">
        <f>Comp._Summary_Cat_REF!M104</f>
        <v>0</v>
      </c>
      <c s="189">
        <f>Comp._Summary_Cat_REF!N104</f>
        <v>0</v>
      </c>
      <c s="354" t="str">
        <f t="shared" si="81"/>
        <v>NA</v>
      </c>
      <c s="370">
        <f>IF(Info!$O$1=1,AF107,AH107)</f>
        <v>0</v>
      </c>
      <c s="189">
        <f>IF(Info!$O$1=1,AG107,AI107)</f>
        <v>0</v>
      </c>
      <c s="353" t="str">
        <f t="shared" si="82"/>
        <v>NA</v>
      </c>
      <c s="289" t="e">
        <f t="shared" si="98"/>
        <v>#DIV/0!</v>
      </c>
      <c s="335" t="e">
        <f t="shared" si="99"/>
        <v>#DIV/0!</v>
      </c>
      <c s="189">
        <f>Comp._Summary_Cat_REF!G104</f>
        <v>0</v>
      </c>
      <c s="189">
        <f>Comp._Summary_Cat_REF!H104</f>
        <v>0</v>
      </c>
      <c s="189">
        <f>Comp._Summary_Cat_REF!O104</f>
        <v>0</v>
      </c>
      <c s="189">
        <f>Comp._Summary_Cat_REF!P104</f>
        <v>0</v>
      </c>
      <c s="354" t="str">
        <f t="shared" si="83"/>
        <v>NA</v>
      </c>
      <c s="370">
        <f>IF(Info!$O$1=1,AP107,AR107)</f>
        <v>0</v>
      </c>
      <c s="189">
        <f>IF(Info!$O$1=1,AQ107,AS107)</f>
        <v>0</v>
      </c>
      <c s="353" t="str">
        <f t="shared" si="84"/>
        <v>NA</v>
      </c>
      <c s="289" t="e">
        <f t="shared" si="100"/>
        <v>#DIV/0!</v>
      </c>
      <c s="335" t="e">
        <f t="shared" si="101"/>
        <v>#DIV/0!</v>
      </c>
      <c s="189">
        <f>Comp._Summary_Cat_REF!I104</f>
        <v>0</v>
      </c>
      <c s="189">
        <f>Comp._Summary_Cat_REF!J104</f>
        <v>0</v>
      </c>
      <c s="189">
        <f>Comp._Summary_Cat_REF!Q104</f>
        <v>0</v>
      </c>
      <c s="189">
        <f>Comp._Summary_Cat_REF!R104</f>
        <v>0</v>
      </c>
      <c s="354" t="str">
        <f t="shared" si="85"/>
        <v>NA</v>
      </c>
    </row>
    <row r="108" spans="1:46" s="15" customFormat="1" ht="11.45" customHeight="1">
      <c r="A108" s="61">
        <f>Comp._Summary_Cat_REF!B105</f>
        <v>0</v>
      </c>
      <c s="35" t="s">
        <v>6</v>
      </c>
      <c s="42"/>
      <c s="42"/>
      <c s="42"/>
      <c s="182"/>
      <c s="370">
        <f>IF(Info!$O$1=1,L108,N108)</f>
        <v>0</v>
      </c>
      <c s="189">
        <f>IF(Info!$O$1=1,M108,O108)</f>
        <v>0</v>
      </c>
      <c s="353" t="str">
        <f t="shared" si="68"/>
        <v>NA</v>
      </c>
      <c s="289" t="e">
        <f t="shared" si="94"/>
        <v>#DIV/0!</v>
      </c>
      <c s="335" t="e">
        <f t="shared" si="95"/>
        <v>#DIV/0!</v>
      </c>
      <c s="189">
        <f>Comp._Summary_Cat_REF!C105</f>
        <v>0</v>
      </c>
      <c s="189">
        <f>Comp._Summary_Cat_REF!D105</f>
        <v>0</v>
      </c>
      <c s="189">
        <f>Comp._Summary_Cat_REF!K105</f>
        <v>0</v>
      </c>
      <c s="189">
        <f>Comp._Summary_Cat_REF!L105</f>
        <v>0</v>
      </c>
      <c s="354" t="str">
        <f t="shared" si="56"/>
        <v>NA</v>
      </c>
      <c s="370">
        <f>IF(Info!$O$1=1,V108,X108)</f>
        <v>0</v>
      </c>
      <c s="189">
        <f>IF(Info!$O$1=1,W108,Y108)</f>
        <v>0</v>
      </c>
      <c s="353" t="str">
        <f t="shared" si="80"/>
        <v>NA</v>
      </c>
      <c s="289" t="e">
        <f t="shared" si="96"/>
        <v>#DIV/0!</v>
      </c>
      <c s="335" t="e">
        <f t="shared" si="97"/>
        <v>#DIV/0!</v>
      </c>
      <c s="189">
        <f>Comp._Summary_Cat_REF!E105</f>
        <v>0</v>
      </c>
      <c s="189">
        <f>Comp._Summary_Cat_REF!F105</f>
        <v>0</v>
      </c>
      <c s="189">
        <f>Comp._Summary_Cat_REF!M105</f>
        <v>0</v>
      </c>
      <c s="189">
        <f>Comp._Summary_Cat_REF!N105</f>
        <v>0</v>
      </c>
      <c s="354" t="str">
        <f t="shared" si="81"/>
        <v>NA</v>
      </c>
      <c s="370">
        <f>IF(Info!$O$1=1,AF108,AH108)</f>
        <v>0</v>
      </c>
      <c s="189">
        <f>IF(Info!$O$1=1,AG108,AI108)</f>
        <v>0</v>
      </c>
      <c s="353" t="str">
        <f t="shared" si="82"/>
        <v>NA</v>
      </c>
      <c s="289" t="e">
        <f t="shared" si="98"/>
        <v>#DIV/0!</v>
      </c>
      <c s="335" t="e">
        <f t="shared" si="99"/>
        <v>#DIV/0!</v>
      </c>
      <c s="189">
        <f>Comp._Summary_Cat_REF!G105</f>
        <v>0</v>
      </c>
      <c s="189">
        <f>Comp._Summary_Cat_REF!H105</f>
        <v>0</v>
      </c>
      <c s="189">
        <f>Comp._Summary_Cat_REF!O105</f>
        <v>0</v>
      </c>
      <c s="189">
        <f>Comp._Summary_Cat_REF!P105</f>
        <v>0</v>
      </c>
      <c s="354" t="str">
        <f t="shared" si="83"/>
        <v>NA</v>
      </c>
      <c s="370">
        <f>IF(Info!$O$1=1,AP108,AR108)</f>
        <v>0</v>
      </c>
      <c s="189">
        <f>IF(Info!$O$1=1,AQ108,AS108)</f>
        <v>0</v>
      </c>
      <c s="353" t="str">
        <f t="shared" si="84"/>
        <v>NA</v>
      </c>
      <c s="289" t="e">
        <f t="shared" si="100"/>
        <v>#DIV/0!</v>
      </c>
      <c s="335" t="e">
        <f t="shared" si="101"/>
        <v>#DIV/0!</v>
      </c>
      <c s="189">
        <f>Comp._Summary_Cat_REF!I105</f>
        <v>0</v>
      </c>
      <c s="189">
        <f>Comp._Summary_Cat_REF!J105</f>
        <v>0</v>
      </c>
      <c s="189">
        <f>Comp._Summary_Cat_REF!Q105</f>
        <v>0</v>
      </c>
      <c s="189">
        <f>Comp._Summary_Cat_REF!R105</f>
        <v>0</v>
      </c>
      <c s="354" t="str">
        <f t="shared" si="85"/>
        <v>NA</v>
      </c>
    </row>
    <row r="109" spans="1:46" s="15" customFormat="1" ht="11.45" customHeight="1">
      <c r="A109" s="61" t="str">
        <f>Comp._Summary_Cat_REF!B106</f>
        <v>All Others - FORMULA</v>
      </c>
      <c s="73" t="s">
        <v>19</v>
      </c>
      <c s="62"/>
      <c s="62"/>
      <c s="62"/>
      <c s="183"/>
      <c s="371">
        <f>IF(Info!$O$1=1,L109,N109)</f>
        <v>0</v>
      </c>
      <c s="190">
        <f>IF(Info!$O$1=1,M109,O109)</f>
        <v>0</v>
      </c>
      <c s="355" t="str">
        <f t="shared" si="68"/>
        <v>NA</v>
      </c>
      <c s="303" t="e">
        <f t="shared" si="94"/>
        <v>#DIV/0!</v>
      </c>
      <c s="356" t="e">
        <f t="shared" si="95"/>
        <v>#DIV/0!</v>
      </c>
      <c s="190">
        <f>Comp._Summary_Cat_REF!C106</f>
        <v>0</v>
      </c>
      <c s="190">
        <f>Comp._Summary_Cat_REF!D106</f>
        <v>0</v>
      </c>
      <c s="190">
        <f>Comp._Summary_Cat_REF!K106</f>
        <v>0</v>
      </c>
      <c s="190">
        <f>Comp._Summary_Cat_REF!L106</f>
        <v>0</v>
      </c>
      <c s="357" t="str">
        <f t="shared" si="56"/>
        <v>NA</v>
      </c>
      <c s="371">
        <f>IF(Info!$O$1=1,V109,X109)</f>
        <v>0</v>
      </c>
      <c s="190">
        <f>IF(Info!$O$1=1,W109,Y109)</f>
        <v>0</v>
      </c>
      <c s="355" t="str">
        <f t="shared" si="80"/>
        <v>NA</v>
      </c>
      <c s="303" t="e">
        <f t="shared" si="96"/>
        <v>#DIV/0!</v>
      </c>
      <c s="356" t="e">
        <f t="shared" si="97"/>
        <v>#DIV/0!</v>
      </c>
      <c s="190">
        <f>Comp._Summary_Cat_REF!E106</f>
        <v>0</v>
      </c>
      <c s="190">
        <f>Comp._Summary_Cat_REF!F106</f>
        <v>0</v>
      </c>
      <c s="190">
        <f>Comp._Summary_Cat_REF!M106</f>
        <v>0</v>
      </c>
      <c s="190">
        <f>Comp._Summary_Cat_REF!N106</f>
        <v>0</v>
      </c>
      <c s="357" t="str">
        <f t="shared" si="81"/>
        <v>NA</v>
      </c>
      <c s="371">
        <f>IF(Info!$O$1=1,AF109,AH109)</f>
        <v>0</v>
      </c>
      <c s="190">
        <f>IF(Info!$O$1=1,AG109,AI109)</f>
        <v>0</v>
      </c>
      <c s="355" t="str">
        <f t="shared" si="82"/>
        <v>NA</v>
      </c>
      <c s="303" t="e">
        <f t="shared" si="98"/>
        <v>#DIV/0!</v>
      </c>
      <c s="356" t="e">
        <f t="shared" si="99"/>
        <v>#DIV/0!</v>
      </c>
      <c s="190">
        <f>Comp._Summary_Cat_REF!G106</f>
        <v>0</v>
      </c>
      <c s="190">
        <f>Comp._Summary_Cat_REF!H106</f>
        <v>0</v>
      </c>
      <c s="190">
        <f>Comp._Summary_Cat_REF!O106</f>
        <v>0</v>
      </c>
      <c s="190">
        <f>Comp._Summary_Cat_REF!P106</f>
        <v>0</v>
      </c>
      <c s="357" t="str">
        <f t="shared" si="83"/>
        <v>NA</v>
      </c>
      <c s="371">
        <f>IF(Info!$O$1=1,AP109,AR109)</f>
        <v>0</v>
      </c>
      <c s="190">
        <f>IF(Info!$O$1=1,AQ109,AS109)</f>
        <v>0</v>
      </c>
      <c s="355" t="str">
        <f t="shared" si="84"/>
        <v>NA</v>
      </c>
      <c s="303" t="e">
        <f t="shared" si="100"/>
        <v>#DIV/0!</v>
      </c>
      <c s="356" t="e">
        <f t="shared" si="101"/>
        <v>#DIV/0!</v>
      </c>
      <c s="190">
        <f>Comp._Summary_Cat_REF!I106</f>
        <v>0</v>
      </c>
      <c s="190">
        <f>Comp._Summary_Cat_REF!J106</f>
        <v>0</v>
      </c>
      <c s="190">
        <f>Comp._Summary_Cat_REF!Q106</f>
        <v>0</v>
      </c>
      <c s="190">
        <f>Comp._Summary_Cat_REF!R106</f>
        <v>0</v>
      </c>
      <c s="357" t="str">
        <f t="shared" si="85"/>
        <v>NA</v>
      </c>
    </row>
    <row r="110" spans="1:46" s="22" customFormat="1" ht="11.45" customHeight="1">
      <c r="A110" s="61">
        <f>Comp._Summary_Cat_REF!B107</f>
        <v>0</v>
      </c>
      <c s="186" t="s">
        <v>115</v>
      </c>
      <c s="187" t="s">
        <v>38</v>
      </c>
      <c s="187"/>
      <c s="188"/>
      <c s="185"/>
      <c s="362">
        <f>IF(Info!$O$1=1,L110,N110)</f>
        <v>0</v>
      </c>
      <c s="192">
        <f>IF(Info!$O$1=1,M110,O110)</f>
        <v>0</v>
      </c>
      <c s="363" t="str">
        <f t="shared" si="68"/>
        <v>NA</v>
      </c>
      <c s="342" t="e">
        <f>(G110/G$110)*100</f>
        <v>#DIV/0!</v>
      </c>
      <c s="342" t="e">
        <f>J110-(H110/H$110*100)</f>
        <v>#DIV/0!</v>
      </c>
      <c s="192">
        <f>Comp._Summary_Cat_REF!C107</f>
        <v>0</v>
      </c>
      <c s="192">
        <f>Comp._Summary_Cat_REF!D107</f>
        <v>0</v>
      </c>
      <c s="192">
        <f>Comp._Summary_Cat_REF!K107</f>
        <v>0</v>
      </c>
      <c s="192">
        <f>Comp._Summary_Cat_REF!L107</f>
        <v>0</v>
      </c>
      <c s="364" t="str">
        <f t="shared" si="56"/>
        <v>NA</v>
      </c>
      <c s="362">
        <f>IF(Info!$O$1=1,V110,X110)</f>
        <v>0</v>
      </c>
      <c s="192">
        <f>IF(Info!$O$1=1,W110,Y110)</f>
        <v>0</v>
      </c>
      <c s="363" t="str">
        <f t="shared" si="80"/>
        <v>NA</v>
      </c>
      <c s="342" t="e">
        <f>(Q110/Q$110)*100</f>
        <v>#DIV/0!</v>
      </c>
      <c s="342" t="e">
        <f>T110-(R110/R$110*100)</f>
        <v>#DIV/0!</v>
      </c>
      <c s="192">
        <f>Comp._Summary_Cat_REF!E107</f>
        <v>0</v>
      </c>
      <c s="192">
        <f>Comp._Summary_Cat_REF!F107</f>
        <v>0</v>
      </c>
      <c s="192">
        <f>Comp._Summary_Cat_REF!M107</f>
        <v>0</v>
      </c>
      <c s="192">
        <f>Comp._Summary_Cat_REF!N107</f>
        <v>0</v>
      </c>
      <c s="364" t="str">
        <f t="shared" si="81"/>
        <v>NA</v>
      </c>
      <c s="362">
        <f>IF(Info!$O$1=1,AF110,AH110)</f>
        <v>0</v>
      </c>
      <c s="192">
        <f>IF(Info!$O$1=1,AG110,AI110)</f>
        <v>0</v>
      </c>
      <c s="363" t="str">
        <f t="shared" si="82"/>
        <v>NA</v>
      </c>
      <c s="342" t="e">
        <f>(AA110/AA$110)*100</f>
        <v>#DIV/0!</v>
      </c>
      <c s="342" t="e">
        <f>AD110-(AB110/AB$110*100)</f>
        <v>#DIV/0!</v>
      </c>
      <c s="192">
        <f>Comp._Summary_Cat_REF!G107</f>
        <v>0</v>
      </c>
      <c s="192">
        <f>Comp._Summary_Cat_REF!H107</f>
        <v>0</v>
      </c>
      <c s="192">
        <f>Comp._Summary_Cat_REF!O107</f>
        <v>0</v>
      </c>
      <c s="192">
        <f>Comp._Summary_Cat_REF!P107</f>
        <v>0</v>
      </c>
      <c s="364" t="str">
        <f t="shared" si="83"/>
        <v>NA</v>
      </c>
      <c s="362">
        <f>IF(Info!$O$1=1,AP110,AR110)</f>
        <v>0</v>
      </c>
      <c s="192">
        <f>IF(Info!$O$1=1,AQ110,AS110)</f>
        <v>0</v>
      </c>
      <c s="363" t="str">
        <f t="shared" si="84"/>
        <v>NA</v>
      </c>
      <c s="342" t="e">
        <f>(AK110/AK$110)*100</f>
        <v>#DIV/0!</v>
      </c>
      <c s="342" t="e">
        <f>AN110-(AL110/AL$110*100)</f>
        <v>#DIV/0!</v>
      </c>
      <c s="192">
        <f>Comp._Summary_Cat_REF!I107</f>
        <v>0</v>
      </c>
      <c s="192">
        <f>Comp._Summary_Cat_REF!J107</f>
        <v>0</v>
      </c>
      <c s="192">
        <f>Comp._Summary_Cat_REF!Q107</f>
        <v>0</v>
      </c>
      <c s="192">
        <f>Comp._Summary_Cat_REF!R107</f>
        <v>0</v>
      </c>
      <c s="364" t="str">
        <f t="shared" si="85"/>
        <v>NA</v>
      </c>
    </row>
    <row r="111" spans="1:46" s="15" customFormat="1" ht="11.45" customHeight="1" hidden="1">
      <c r="A111" s="61">
        <f>Comp._Summary_Cat_REF!B108</f>
        <v>0</v>
      </c>
      <c s="259" t="s">
        <v>67</v>
      </c>
      <c s="209"/>
      <c s="209"/>
      <c s="209"/>
      <c s="210"/>
      <c s="368">
        <f>IF(Info!$O$1=1,L111,N111)</f>
        <v>0</v>
      </c>
      <c s="211">
        <f>IF(Info!$O$1=1,M111,O111)</f>
        <v>0</v>
      </c>
      <c s="369" t="str">
        <f t="shared" si="68"/>
        <v>NA</v>
      </c>
      <c s="333" t="e">
        <f t="shared" ref="J111:J116" si="102">(G111/G$110)*100</f>
        <v>#DIV/0!</v>
      </c>
      <c s="335" t="e">
        <f t="shared" ref="K111:K116" si="103">J111-(H111/H$110*100)</f>
        <v>#DIV/0!</v>
      </c>
      <c s="194">
        <f>Comp._Summary_Cat_REF!C108</f>
        <v>0</v>
      </c>
      <c s="194">
        <f>Comp._Summary_Cat_REF!D108</f>
        <v>0</v>
      </c>
      <c s="194">
        <f>Comp._Summary_Cat_REF!K108</f>
        <v>0</v>
      </c>
      <c s="194">
        <f>Comp._Summary_Cat_REF!L108</f>
        <v>0</v>
      </c>
      <c s="367" t="str">
        <f t="shared" si="56"/>
        <v>NA</v>
      </c>
      <c s="368">
        <f>IF(Info!$O$1=1,V111,X111)</f>
        <v>0</v>
      </c>
      <c s="211">
        <f>IF(Info!$O$1=1,W111,Y111)</f>
        <v>0</v>
      </c>
      <c s="369" t="str">
        <f t="shared" si="80"/>
        <v>NA</v>
      </c>
      <c s="333" t="e">
        <f t="shared" ref="T111:T116" si="104">(Q111/Q$110)*100</f>
        <v>#DIV/0!</v>
      </c>
      <c s="335" t="e">
        <f t="shared" ref="U111:U116" si="105">T111-(R111/R$110*100)</f>
        <v>#DIV/0!</v>
      </c>
      <c s="194">
        <f>Comp._Summary_Cat_REF!E108</f>
        <v>0</v>
      </c>
      <c s="194">
        <f>Comp._Summary_Cat_REF!F108</f>
        <v>0</v>
      </c>
      <c s="194">
        <f>Comp._Summary_Cat_REF!M108</f>
        <v>0</v>
      </c>
      <c s="194">
        <f>Comp._Summary_Cat_REF!N108</f>
        <v>0</v>
      </c>
      <c s="367" t="str">
        <f t="shared" si="81"/>
        <v>NA</v>
      </c>
      <c s="368">
        <f>IF(Info!$O$1=1,AF111,AH111)</f>
        <v>0</v>
      </c>
      <c s="211">
        <f>IF(Info!$O$1=1,AG111,AI111)</f>
        <v>0</v>
      </c>
      <c s="369" t="str">
        <f t="shared" si="82"/>
        <v>NA</v>
      </c>
      <c s="333" t="e">
        <f t="shared" ref="AD111:AD116" si="106">(AA111/AA$110)*100</f>
        <v>#DIV/0!</v>
      </c>
      <c s="335" t="e">
        <f t="shared" ref="AE111:AE116" si="107">AD111-(AB111/AB$110*100)</f>
        <v>#DIV/0!</v>
      </c>
      <c s="194">
        <f>Comp._Summary_Cat_REF!G108</f>
        <v>0</v>
      </c>
      <c s="194">
        <f>Comp._Summary_Cat_REF!H108</f>
        <v>0</v>
      </c>
      <c s="194">
        <f>Comp._Summary_Cat_REF!O108</f>
        <v>0</v>
      </c>
      <c s="194">
        <f>Comp._Summary_Cat_REF!P108</f>
        <v>0</v>
      </c>
      <c s="367" t="str">
        <f t="shared" si="83"/>
        <v>NA</v>
      </c>
      <c s="368">
        <f>IF(Info!$O$1=1,AP111,AR111)</f>
        <v>0</v>
      </c>
      <c s="211">
        <f>IF(Info!$O$1=1,AQ111,AS111)</f>
        <v>0</v>
      </c>
      <c s="369" t="str">
        <f t="shared" si="84"/>
        <v>NA</v>
      </c>
      <c s="333" t="e">
        <f t="shared" ref="AN111:AN116" si="108">(AK111/AK$110)*100</f>
        <v>#DIV/0!</v>
      </c>
      <c s="335" t="e">
        <f t="shared" ref="AO111:AO116" si="109">AN111-(AL111/AL$110*100)</f>
        <v>#DIV/0!</v>
      </c>
      <c s="194">
        <f>Comp._Summary_Cat_REF!I108</f>
        <v>0</v>
      </c>
      <c s="194">
        <f>Comp._Summary_Cat_REF!J108</f>
        <v>0</v>
      </c>
      <c s="194">
        <f>Comp._Summary_Cat_REF!Q108</f>
        <v>0</v>
      </c>
      <c s="194">
        <f>Comp._Summary_Cat_REF!R108</f>
        <v>0</v>
      </c>
      <c s="367" t="str">
        <f t="shared" si="85"/>
        <v>NA</v>
      </c>
    </row>
    <row r="112" spans="1:46" s="15" customFormat="1" ht="11.45" customHeight="1" hidden="1">
      <c r="A112" s="61">
        <f>Comp._Summary_Cat_REF!B109</f>
        <v>0</v>
      </c>
      <c s="266" t="s">
        <v>200</v>
      </c>
      <c s="267"/>
      <c s="267"/>
      <c s="267"/>
      <c s="268"/>
      <c s="365">
        <f>IF(Info!$O$1=1,L112,N112)</f>
        <v>0</v>
      </c>
      <c s="194">
        <f>IF(Info!$O$1=1,M112,O112)</f>
        <v>0</v>
      </c>
      <c s="366" t="str">
        <f t="shared" si="68"/>
        <v>NA</v>
      </c>
      <c s="330" t="e">
        <f t="shared" si="102"/>
        <v>#DIV/0!</v>
      </c>
      <c s="335" t="e">
        <f t="shared" si="103"/>
        <v>#DIV/0!</v>
      </c>
      <c s="189">
        <f>Comp._Summary_Cat_REF!C109</f>
        <v>0</v>
      </c>
      <c s="189">
        <f>Comp._Summary_Cat_REF!D109</f>
        <v>0</v>
      </c>
      <c s="189">
        <f>Comp._Summary_Cat_REF!K109</f>
        <v>0</v>
      </c>
      <c s="189">
        <f>Comp._Summary_Cat_REF!L109</f>
        <v>0</v>
      </c>
      <c s="367" t="str">
        <f t="shared" si="56"/>
        <v>NA</v>
      </c>
      <c s="365">
        <f>IF(Info!$O$1=1,V112,X112)</f>
        <v>0</v>
      </c>
      <c s="194">
        <f>IF(Info!$O$1=1,W112,Y112)</f>
        <v>0</v>
      </c>
      <c s="366" t="str">
        <f t="shared" si="80"/>
        <v>NA</v>
      </c>
      <c s="330" t="e">
        <f t="shared" si="104"/>
        <v>#DIV/0!</v>
      </c>
      <c s="335" t="e">
        <f t="shared" si="105"/>
        <v>#DIV/0!</v>
      </c>
      <c s="189">
        <f>Comp._Summary_Cat_REF!E109</f>
        <v>0</v>
      </c>
      <c s="189">
        <f>Comp._Summary_Cat_REF!F109</f>
        <v>0</v>
      </c>
      <c s="189">
        <f>Comp._Summary_Cat_REF!M109</f>
        <v>0</v>
      </c>
      <c s="189">
        <f>Comp._Summary_Cat_REF!N109</f>
        <v>0</v>
      </c>
      <c s="367" t="str">
        <f t="shared" si="81"/>
        <v>NA</v>
      </c>
      <c s="365">
        <f>IF(Info!$O$1=1,AF112,AH112)</f>
        <v>0</v>
      </c>
      <c s="194">
        <f>IF(Info!$O$1=1,AG112,AI112)</f>
        <v>0</v>
      </c>
      <c s="366" t="str">
        <f t="shared" si="82"/>
        <v>NA</v>
      </c>
      <c s="330" t="e">
        <f t="shared" si="106"/>
        <v>#DIV/0!</v>
      </c>
      <c s="335" t="e">
        <f t="shared" si="107"/>
        <v>#DIV/0!</v>
      </c>
      <c s="189">
        <f>Comp._Summary_Cat_REF!G109</f>
        <v>0</v>
      </c>
      <c s="189">
        <f>Comp._Summary_Cat_REF!H109</f>
        <v>0</v>
      </c>
      <c s="189">
        <f>Comp._Summary_Cat_REF!O109</f>
        <v>0</v>
      </c>
      <c s="189">
        <f>Comp._Summary_Cat_REF!P109</f>
        <v>0</v>
      </c>
      <c s="367" t="str">
        <f t="shared" si="83"/>
        <v>NA</v>
      </c>
      <c s="365">
        <f>IF(Info!$O$1=1,AP112,AR112)</f>
        <v>0</v>
      </c>
      <c s="194">
        <f>IF(Info!$O$1=1,AQ112,AS112)</f>
        <v>0</v>
      </c>
      <c s="366" t="str">
        <f t="shared" si="84"/>
        <v>NA</v>
      </c>
      <c s="330" t="e">
        <f t="shared" si="108"/>
        <v>#DIV/0!</v>
      </c>
      <c s="335" t="e">
        <f t="shared" si="109"/>
        <v>#DIV/0!</v>
      </c>
      <c s="189">
        <f>Comp._Summary_Cat_REF!I109</f>
        <v>0</v>
      </c>
      <c s="189">
        <f>Comp._Summary_Cat_REF!J109</f>
        <v>0</v>
      </c>
      <c s="189">
        <f>Comp._Summary_Cat_REF!Q109</f>
        <v>0</v>
      </c>
      <c s="189">
        <f>Comp._Summary_Cat_REF!R109</f>
        <v>0</v>
      </c>
      <c s="367" t="str">
        <f t="shared" si="85"/>
        <v>NA</v>
      </c>
    </row>
    <row r="113" spans="1:46" s="15" customFormat="1" ht="11.45" customHeight="1">
      <c r="A113" s="61">
        <f>Comp._Summary_Cat_REF!B110</f>
        <v>0</v>
      </c>
      <c s="260" t="s">
        <v>133</v>
      </c>
      <c s="42"/>
      <c s="42"/>
      <c s="42"/>
      <c s="182"/>
      <c s="370">
        <f>IF(Info!$O$1=1,L113,N113)</f>
        <v>0</v>
      </c>
      <c s="189">
        <f>IF(Info!$O$1=1,M113,O113)</f>
        <v>0</v>
      </c>
      <c s="353" t="str">
        <f t="shared" si="68"/>
        <v>NA</v>
      </c>
      <c s="289" t="e">
        <f t="shared" si="102"/>
        <v>#DIV/0!</v>
      </c>
      <c s="335" t="e">
        <f t="shared" si="103"/>
        <v>#DIV/0!</v>
      </c>
      <c s="189">
        <f>Comp._Summary_Cat_REF!C110</f>
        <v>0</v>
      </c>
      <c s="189">
        <f>Comp._Summary_Cat_REF!D110</f>
        <v>0</v>
      </c>
      <c s="189">
        <f>Comp._Summary_Cat_REF!K110</f>
        <v>0</v>
      </c>
      <c s="189">
        <f>Comp._Summary_Cat_REF!L110</f>
        <v>0</v>
      </c>
      <c s="354" t="str">
        <f t="shared" si="56"/>
        <v>NA</v>
      </c>
      <c s="370">
        <f>IF(Info!$O$1=1,V113,X113)</f>
        <v>0</v>
      </c>
      <c s="189">
        <f>IF(Info!$O$1=1,W113,Y113)</f>
        <v>0</v>
      </c>
      <c s="353" t="str">
        <f t="shared" si="80"/>
        <v>NA</v>
      </c>
      <c s="289" t="e">
        <f t="shared" si="104"/>
        <v>#DIV/0!</v>
      </c>
      <c s="335" t="e">
        <f t="shared" si="105"/>
        <v>#DIV/0!</v>
      </c>
      <c s="189">
        <f>Comp._Summary_Cat_REF!E110</f>
        <v>0</v>
      </c>
      <c s="189">
        <f>Comp._Summary_Cat_REF!F110</f>
        <v>0</v>
      </c>
      <c s="189">
        <f>Comp._Summary_Cat_REF!M110</f>
        <v>0</v>
      </c>
      <c s="189">
        <f>Comp._Summary_Cat_REF!N110</f>
        <v>0</v>
      </c>
      <c s="354" t="str">
        <f t="shared" si="81"/>
        <v>NA</v>
      </c>
      <c s="370">
        <f>IF(Info!$O$1=1,AF113,AH113)</f>
        <v>0</v>
      </c>
      <c s="189">
        <f>IF(Info!$O$1=1,AG113,AI113)</f>
        <v>0</v>
      </c>
      <c s="353" t="str">
        <f t="shared" si="82"/>
        <v>NA</v>
      </c>
      <c s="289" t="e">
        <f t="shared" si="106"/>
        <v>#DIV/0!</v>
      </c>
      <c s="335" t="e">
        <f t="shared" si="107"/>
        <v>#DIV/0!</v>
      </c>
      <c s="189">
        <f>Comp._Summary_Cat_REF!G110</f>
        <v>0</v>
      </c>
      <c s="189">
        <f>Comp._Summary_Cat_REF!H110</f>
        <v>0</v>
      </c>
      <c s="189">
        <f>Comp._Summary_Cat_REF!O110</f>
        <v>0</v>
      </c>
      <c s="189">
        <f>Comp._Summary_Cat_REF!P110</f>
        <v>0</v>
      </c>
      <c s="354" t="str">
        <f t="shared" si="83"/>
        <v>NA</v>
      </c>
      <c s="370">
        <f>IF(Info!$O$1=1,AP113,AR113)</f>
        <v>0</v>
      </c>
      <c s="189">
        <f>IF(Info!$O$1=1,AQ113,AS113)</f>
        <v>0</v>
      </c>
      <c s="353" t="str">
        <f t="shared" si="84"/>
        <v>NA</v>
      </c>
      <c s="289" t="e">
        <f t="shared" si="108"/>
        <v>#DIV/0!</v>
      </c>
      <c s="335" t="e">
        <f t="shared" si="109"/>
        <v>#DIV/0!</v>
      </c>
      <c s="189">
        <f>Comp._Summary_Cat_REF!I110</f>
        <v>0</v>
      </c>
      <c s="189">
        <f>Comp._Summary_Cat_REF!J110</f>
        <v>0</v>
      </c>
      <c s="189">
        <f>Comp._Summary_Cat_REF!Q110</f>
        <v>0</v>
      </c>
      <c s="189">
        <f>Comp._Summary_Cat_REF!R110</f>
        <v>0</v>
      </c>
      <c s="354" t="str">
        <f t="shared" si="85"/>
        <v>NA</v>
      </c>
    </row>
    <row r="114" spans="1:46" s="15" customFormat="1" ht="11.45" customHeight="1">
      <c r="A114" s="61">
        <f>Comp._Summary_Cat_REF!B111</f>
        <v>0</v>
      </c>
      <c s="260" t="s">
        <v>171</v>
      </c>
      <c s="42"/>
      <c s="42"/>
      <c s="42"/>
      <c s="182"/>
      <c s="370">
        <f>IF(Info!$O$1=1,L114,N114)</f>
        <v>0</v>
      </c>
      <c s="189">
        <f>IF(Info!$O$1=1,M114,O114)</f>
        <v>0</v>
      </c>
      <c s="353" t="str">
        <f t="shared" si="68"/>
        <v>NA</v>
      </c>
      <c s="289" t="e">
        <f t="shared" si="102"/>
        <v>#DIV/0!</v>
      </c>
      <c s="335" t="e">
        <f t="shared" si="103"/>
        <v>#DIV/0!</v>
      </c>
      <c s="189">
        <f>Comp._Summary_Cat_REF!C111</f>
        <v>0</v>
      </c>
      <c s="189">
        <f>Comp._Summary_Cat_REF!D111</f>
        <v>0</v>
      </c>
      <c s="189">
        <f>Comp._Summary_Cat_REF!K111</f>
        <v>0</v>
      </c>
      <c s="189">
        <f>Comp._Summary_Cat_REF!L111</f>
        <v>0</v>
      </c>
      <c s="354" t="str">
        <f t="shared" si="56"/>
        <v>NA</v>
      </c>
      <c s="370">
        <f>IF(Info!$O$1=1,V114,X114)</f>
        <v>0</v>
      </c>
      <c s="189">
        <f>IF(Info!$O$1=1,W114,Y114)</f>
        <v>0</v>
      </c>
      <c s="353" t="str">
        <f t="shared" si="80"/>
        <v>NA</v>
      </c>
      <c s="289" t="e">
        <f t="shared" si="104"/>
        <v>#DIV/0!</v>
      </c>
      <c s="335" t="e">
        <f t="shared" si="105"/>
        <v>#DIV/0!</v>
      </c>
      <c s="189">
        <f>Comp._Summary_Cat_REF!E111</f>
        <v>0</v>
      </c>
      <c s="189">
        <f>Comp._Summary_Cat_REF!F111</f>
        <v>0</v>
      </c>
      <c s="189">
        <f>Comp._Summary_Cat_REF!M111</f>
        <v>0</v>
      </c>
      <c s="189">
        <f>Comp._Summary_Cat_REF!N111</f>
        <v>0</v>
      </c>
      <c s="354" t="str">
        <f t="shared" si="81"/>
        <v>NA</v>
      </c>
      <c s="370">
        <f>IF(Info!$O$1=1,AF114,AH114)</f>
        <v>0</v>
      </c>
      <c s="189">
        <f>IF(Info!$O$1=1,AG114,AI114)</f>
        <v>0</v>
      </c>
      <c s="353" t="str">
        <f t="shared" si="82"/>
        <v>NA</v>
      </c>
      <c s="289" t="e">
        <f t="shared" si="106"/>
        <v>#DIV/0!</v>
      </c>
      <c s="335" t="e">
        <f t="shared" si="107"/>
        <v>#DIV/0!</v>
      </c>
      <c s="189">
        <f>Comp._Summary_Cat_REF!G111</f>
        <v>0</v>
      </c>
      <c s="189">
        <f>Comp._Summary_Cat_REF!H111</f>
        <v>0</v>
      </c>
      <c s="189">
        <f>Comp._Summary_Cat_REF!O111</f>
        <v>0</v>
      </c>
      <c s="189">
        <f>Comp._Summary_Cat_REF!P111</f>
        <v>0</v>
      </c>
      <c s="354" t="str">
        <f t="shared" si="83"/>
        <v>NA</v>
      </c>
      <c s="370">
        <f>IF(Info!$O$1=1,AP114,AR114)</f>
        <v>0</v>
      </c>
      <c s="189">
        <f>IF(Info!$O$1=1,AQ114,AS114)</f>
        <v>0</v>
      </c>
      <c s="353" t="str">
        <f t="shared" si="84"/>
        <v>NA</v>
      </c>
      <c s="289" t="e">
        <f t="shared" si="108"/>
        <v>#DIV/0!</v>
      </c>
      <c s="335" t="e">
        <f t="shared" si="109"/>
        <v>#DIV/0!</v>
      </c>
      <c s="189">
        <f>Comp._Summary_Cat_REF!I111</f>
        <v>0</v>
      </c>
      <c s="189">
        <f>Comp._Summary_Cat_REF!J111</f>
        <v>0</v>
      </c>
      <c s="189">
        <f>Comp._Summary_Cat_REF!Q111</f>
        <v>0</v>
      </c>
      <c s="189">
        <f>Comp._Summary_Cat_REF!R111</f>
        <v>0</v>
      </c>
      <c s="354" t="str">
        <f t="shared" si="85"/>
        <v>NA</v>
      </c>
    </row>
    <row r="115" spans="1:46" s="15" customFormat="1" ht="11.45" customHeight="1">
      <c r="A115" s="61">
        <f>Comp._Summary_Cat_REF!B112</f>
        <v>0</v>
      </c>
      <c s="260" t="s">
        <v>121</v>
      </c>
      <c s="42"/>
      <c s="42"/>
      <c s="42"/>
      <c s="182"/>
      <c s="370">
        <f>IF(Info!$O$1=1,L115,N115)</f>
        <v>0</v>
      </c>
      <c s="189">
        <f>IF(Info!$O$1=1,M115,O115)</f>
        <v>0</v>
      </c>
      <c s="353" t="str">
        <f t="shared" si="68"/>
        <v>NA</v>
      </c>
      <c s="289" t="e">
        <f t="shared" si="102"/>
        <v>#DIV/0!</v>
      </c>
      <c s="335" t="e">
        <f t="shared" si="103"/>
        <v>#DIV/0!</v>
      </c>
      <c s="189">
        <f>Comp._Summary_Cat_REF!C112</f>
        <v>0</v>
      </c>
      <c s="189">
        <f>Comp._Summary_Cat_REF!D112</f>
        <v>0</v>
      </c>
      <c s="189">
        <f>Comp._Summary_Cat_REF!K112</f>
        <v>0</v>
      </c>
      <c s="189">
        <f>Comp._Summary_Cat_REF!L112</f>
        <v>0</v>
      </c>
      <c s="354" t="str">
        <f t="shared" si="56"/>
        <v>NA</v>
      </c>
      <c s="370">
        <f>IF(Info!$O$1=1,V115,X115)</f>
        <v>0</v>
      </c>
      <c s="189">
        <f>IF(Info!$O$1=1,W115,Y115)</f>
        <v>0</v>
      </c>
      <c s="353" t="str">
        <f t="shared" si="80"/>
        <v>NA</v>
      </c>
      <c s="289" t="e">
        <f t="shared" si="104"/>
        <v>#DIV/0!</v>
      </c>
      <c s="335" t="e">
        <f t="shared" si="105"/>
        <v>#DIV/0!</v>
      </c>
      <c s="189">
        <f>Comp._Summary_Cat_REF!E112</f>
        <v>0</v>
      </c>
      <c s="189">
        <f>Comp._Summary_Cat_REF!F112</f>
        <v>0</v>
      </c>
      <c s="189">
        <f>Comp._Summary_Cat_REF!M112</f>
        <v>0</v>
      </c>
      <c s="189">
        <f>Comp._Summary_Cat_REF!N112</f>
        <v>0</v>
      </c>
      <c s="354" t="str">
        <f t="shared" si="81"/>
        <v>NA</v>
      </c>
      <c s="370">
        <f>IF(Info!$O$1=1,AF115,AH115)</f>
        <v>0</v>
      </c>
      <c s="189">
        <f>IF(Info!$O$1=1,AG115,AI115)</f>
        <v>0</v>
      </c>
      <c s="353" t="str">
        <f t="shared" si="82"/>
        <v>NA</v>
      </c>
      <c s="289" t="e">
        <f t="shared" si="106"/>
        <v>#DIV/0!</v>
      </c>
      <c s="335" t="e">
        <f t="shared" si="107"/>
        <v>#DIV/0!</v>
      </c>
      <c s="189">
        <f>Comp._Summary_Cat_REF!G112</f>
        <v>0</v>
      </c>
      <c s="189">
        <f>Comp._Summary_Cat_REF!H112</f>
        <v>0</v>
      </c>
      <c s="189">
        <f>Comp._Summary_Cat_REF!O112</f>
        <v>0</v>
      </c>
      <c s="189">
        <f>Comp._Summary_Cat_REF!P112</f>
        <v>0</v>
      </c>
      <c s="354" t="str">
        <f t="shared" si="83"/>
        <v>NA</v>
      </c>
      <c s="370">
        <f>IF(Info!$O$1=1,AP115,AR115)</f>
        <v>0</v>
      </c>
      <c s="189">
        <f>IF(Info!$O$1=1,AQ115,AS115)</f>
        <v>0</v>
      </c>
      <c s="353" t="str">
        <f t="shared" si="84"/>
        <v>NA</v>
      </c>
      <c s="289" t="e">
        <f t="shared" si="108"/>
        <v>#DIV/0!</v>
      </c>
      <c s="335" t="e">
        <f t="shared" si="109"/>
        <v>#DIV/0!</v>
      </c>
      <c s="189">
        <f>Comp._Summary_Cat_REF!I112</f>
        <v>0</v>
      </c>
      <c s="189">
        <f>Comp._Summary_Cat_REF!J112</f>
        <v>0</v>
      </c>
      <c s="189">
        <f>Comp._Summary_Cat_REF!Q112</f>
        <v>0</v>
      </c>
      <c s="189">
        <f>Comp._Summary_Cat_REF!R112</f>
        <v>0</v>
      </c>
      <c s="354" t="str">
        <f t="shared" si="85"/>
        <v>NA</v>
      </c>
    </row>
    <row r="116" spans="1:46" s="15" customFormat="1" ht="11.45" customHeight="1">
      <c r="A116" s="61" t="str">
        <f>Comp._Summary_Cat_REF!B113</f>
        <v>All Others - FORMULA</v>
      </c>
      <c s="261" t="s">
        <v>116</v>
      </c>
      <c s="62"/>
      <c s="62"/>
      <c s="62"/>
      <c s="183"/>
      <c s="371">
        <f>IF(Info!$O$1=1,L116,N116)</f>
        <v>0</v>
      </c>
      <c s="190">
        <f>IF(Info!$O$1=1,M116,O116)</f>
        <v>0</v>
      </c>
      <c s="355" t="str">
        <f t="shared" si="68"/>
        <v>NA</v>
      </c>
      <c s="303" t="e">
        <f t="shared" si="102"/>
        <v>#DIV/0!</v>
      </c>
      <c s="356" t="e">
        <f t="shared" si="103"/>
        <v>#DIV/0!</v>
      </c>
      <c s="190">
        <f>Comp._Summary_Cat_REF!C113</f>
        <v>0</v>
      </c>
      <c s="190">
        <f>Comp._Summary_Cat_REF!D113</f>
        <v>0</v>
      </c>
      <c s="190">
        <f>Comp._Summary_Cat_REF!K113</f>
        <v>0</v>
      </c>
      <c s="190">
        <f>Comp._Summary_Cat_REF!L113</f>
        <v>0</v>
      </c>
      <c s="357" t="str">
        <f t="shared" si="56"/>
        <v>NA</v>
      </c>
      <c s="371">
        <f>IF(Info!$O$1=1,V116,X116)</f>
        <v>0</v>
      </c>
      <c s="190">
        <f>IF(Info!$O$1=1,W116,Y116)</f>
        <v>0</v>
      </c>
      <c s="355" t="str">
        <f t="shared" si="80"/>
        <v>NA</v>
      </c>
      <c s="303" t="e">
        <f t="shared" si="104"/>
        <v>#DIV/0!</v>
      </c>
      <c s="356" t="e">
        <f t="shared" si="105"/>
        <v>#DIV/0!</v>
      </c>
      <c s="190">
        <f>Comp._Summary_Cat_REF!E113</f>
        <v>0</v>
      </c>
      <c s="190">
        <f>Comp._Summary_Cat_REF!F113</f>
        <v>0</v>
      </c>
      <c s="190">
        <f>Comp._Summary_Cat_REF!M113</f>
        <v>0</v>
      </c>
      <c s="190">
        <f>Comp._Summary_Cat_REF!N113</f>
        <v>0</v>
      </c>
      <c s="357" t="str">
        <f t="shared" si="81"/>
        <v>NA</v>
      </c>
      <c s="371">
        <f>IF(Info!$O$1=1,AF116,AH116)</f>
        <v>0</v>
      </c>
      <c s="190">
        <f>IF(Info!$O$1=1,AG116,AI116)</f>
        <v>0</v>
      </c>
      <c s="355" t="str">
        <f t="shared" si="82"/>
        <v>NA</v>
      </c>
      <c s="303" t="e">
        <f t="shared" si="106"/>
        <v>#DIV/0!</v>
      </c>
      <c s="356" t="e">
        <f t="shared" si="107"/>
        <v>#DIV/0!</v>
      </c>
      <c s="190">
        <f>Comp._Summary_Cat_REF!G113</f>
        <v>0</v>
      </c>
      <c s="190">
        <f>Comp._Summary_Cat_REF!H113</f>
        <v>0</v>
      </c>
      <c s="190">
        <f>Comp._Summary_Cat_REF!O113</f>
        <v>0</v>
      </c>
      <c s="190">
        <f>Comp._Summary_Cat_REF!P113</f>
        <v>0</v>
      </c>
      <c s="357" t="str">
        <f t="shared" si="83"/>
        <v>NA</v>
      </c>
      <c s="371">
        <f>IF(Info!$O$1=1,AP116,AR116)</f>
        <v>0</v>
      </c>
      <c s="190">
        <f>IF(Info!$O$1=1,AQ116,AS116)</f>
        <v>0</v>
      </c>
      <c s="355" t="str">
        <f t="shared" si="84"/>
        <v>NA</v>
      </c>
      <c s="303" t="e">
        <f t="shared" si="108"/>
        <v>#DIV/0!</v>
      </c>
      <c s="356" t="e">
        <f t="shared" si="109"/>
        <v>#DIV/0!</v>
      </c>
      <c s="190">
        <f>Comp._Summary_Cat_REF!I113</f>
        <v>0</v>
      </c>
      <c s="190">
        <f>Comp._Summary_Cat_REF!J113</f>
        <v>0</v>
      </c>
      <c s="190">
        <f>Comp._Summary_Cat_REF!Q113</f>
        <v>0</v>
      </c>
      <c s="190">
        <f>Comp._Summary_Cat_REF!R113</f>
        <v>0</v>
      </c>
      <c s="357" t="str">
        <f t="shared" si="85"/>
        <v>NA</v>
      </c>
    </row>
    <row r="117" spans="1:46" s="22" customFormat="1" ht="11.45" customHeight="1">
      <c r="A117" s="61">
        <f>Comp._Summary_Cat_REF!B114</f>
        <v>0</v>
      </c>
      <c s="216" t="s">
        <v>30</v>
      </c>
      <c s="187"/>
      <c s="187"/>
      <c s="188"/>
      <c s="185" t="s">
        <v>38</v>
      </c>
      <c s="362">
        <f>IF(Info!$O$1=1,L117,N117)</f>
        <v>0</v>
      </c>
      <c s="192">
        <f>IF(Info!$O$1=1,M117,O117)</f>
        <v>0</v>
      </c>
      <c s="363" t="str">
        <f t="shared" si="68"/>
        <v>NA</v>
      </c>
      <c s="342" t="e">
        <f>(G117/G$117)*100</f>
        <v>#DIV/0!</v>
      </c>
      <c s="342" t="e">
        <f>J117-(H117/H$117*100)</f>
        <v>#DIV/0!</v>
      </c>
      <c s="192">
        <f>Comp._Summary_Cat_REF!C114</f>
        <v>0</v>
      </c>
      <c s="192">
        <f>Comp._Summary_Cat_REF!D114</f>
        <v>0</v>
      </c>
      <c s="192">
        <f>Comp._Summary_Cat_REF!K114</f>
        <v>0</v>
      </c>
      <c s="192">
        <f>Comp._Summary_Cat_REF!L114</f>
        <v>0</v>
      </c>
      <c s="364" t="str">
        <f t="shared" si="56"/>
        <v>NA</v>
      </c>
      <c s="362">
        <f>IF(Info!$O$1=1,V117,X117)</f>
        <v>0</v>
      </c>
      <c s="192">
        <f>IF(Info!$O$1=1,W117,Y117)</f>
        <v>0</v>
      </c>
      <c s="363" t="str">
        <f t="shared" si="80"/>
        <v>NA</v>
      </c>
      <c s="342" t="e">
        <f>(Q117/Q$117)*100</f>
        <v>#DIV/0!</v>
      </c>
      <c s="342" t="e">
        <f>T117-(R117/R$117*100)</f>
        <v>#DIV/0!</v>
      </c>
      <c s="192">
        <f>Comp._Summary_Cat_REF!E114</f>
        <v>0</v>
      </c>
      <c s="192">
        <f>Comp._Summary_Cat_REF!F114</f>
        <v>0</v>
      </c>
      <c s="192">
        <f>Comp._Summary_Cat_REF!M114</f>
        <v>0</v>
      </c>
      <c s="192">
        <f>Comp._Summary_Cat_REF!N114</f>
        <v>0</v>
      </c>
      <c s="364" t="str">
        <f t="shared" si="81"/>
        <v>NA</v>
      </c>
      <c s="362">
        <f>IF(Info!$O$1=1,AF117,AH117)</f>
        <v>0</v>
      </c>
      <c s="192">
        <f>IF(Info!$O$1=1,AG117,AI117)</f>
        <v>0</v>
      </c>
      <c s="363" t="str">
        <f t="shared" si="82"/>
        <v>NA</v>
      </c>
      <c s="342" t="e">
        <f>(AA117/AA$117)*100</f>
        <v>#DIV/0!</v>
      </c>
      <c s="342" t="e">
        <f>AD117-(AB117/AB$117*100)</f>
        <v>#DIV/0!</v>
      </c>
      <c s="192">
        <f>Comp._Summary_Cat_REF!G114</f>
        <v>0</v>
      </c>
      <c s="192">
        <f>Comp._Summary_Cat_REF!H114</f>
        <v>0</v>
      </c>
      <c s="192">
        <f>Comp._Summary_Cat_REF!O114</f>
        <v>0</v>
      </c>
      <c s="192">
        <f>Comp._Summary_Cat_REF!P114</f>
        <v>0</v>
      </c>
      <c s="364" t="str">
        <f t="shared" si="83"/>
        <v>NA</v>
      </c>
      <c s="362">
        <f>IF(Info!$O$1=1,AP117,AR117)</f>
        <v>0</v>
      </c>
      <c s="192">
        <f>IF(Info!$O$1=1,AQ117,AS117)</f>
        <v>0</v>
      </c>
      <c s="363" t="str">
        <f t="shared" si="84"/>
        <v>NA</v>
      </c>
      <c s="342" t="e">
        <f>(AK117/AK$117)*100</f>
        <v>#DIV/0!</v>
      </c>
      <c s="342" t="e">
        <f>AN117-(AL117/AL$117*100)</f>
        <v>#DIV/0!</v>
      </c>
      <c s="192">
        <f>Comp._Summary_Cat_REF!I114</f>
        <v>0</v>
      </c>
      <c s="192">
        <f>Comp._Summary_Cat_REF!J114</f>
        <v>0</v>
      </c>
      <c s="192">
        <f>Comp._Summary_Cat_REF!Q114</f>
        <v>0</v>
      </c>
      <c s="192">
        <f>Comp._Summary_Cat_REF!R114</f>
        <v>0</v>
      </c>
      <c s="364" t="str">
        <f t="shared" si="85"/>
        <v>NA</v>
      </c>
    </row>
    <row r="118" spans="1:46" s="15" customFormat="1" ht="11.45" customHeight="1">
      <c r="A118" s="61">
        <f>Comp._Summary_Cat_REF!B115</f>
        <v>0</v>
      </c>
      <c s="259" t="s">
        <v>67</v>
      </c>
      <c s="209"/>
      <c s="209"/>
      <c s="209"/>
      <c s="210"/>
      <c s="368">
        <f>IF(Info!$O$1=1,L118,N118)</f>
        <v>0</v>
      </c>
      <c s="211">
        <f>IF(Info!$O$1=1,M118,O118)</f>
        <v>0</v>
      </c>
      <c s="369" t="str">
        <f t="shared" si="68"/>
        <v>NA</v>
      </c>
      <c s="333" t="e">
        <f t="shared" ref="J118:J124" si="110">(G118/G$117)*100</f>
        <v>#DIV/0!</v>
      </c>
      <c s="335" t="e">
        <f t="shared" ref="K118:K124" si="111">J118-(H118/H$117*100)</f>
        <v>#DIV/0!</v>
      </c>
      <c s="194">
        <f>Comp._Summary_Cat_REF!C115</f>
        <v>0</v>
      </c>
      <c s="194">
        <f>Comp._Summary_Cat_REF!D115</f>
        <v>0</v>
      </c>
      <c s="194">
        <f>Comp._Summary_Cat_REF!K115</f>
        <v>0</v>
      </c>
      <c s="194">
        <f>Comp._Summary_Cat_REF!L115</f>
        <v>0</v>
      </c>
      <c s="367" t="str">
        <f t="shared" si="56"/>
        <v>NA</v>
      </c>
      <c s="368">
        <f>IF(Info!$O$1=1,V118,X118)</f>
        <v>0</v>
      </c>
      <c s="211">
        <f>IF(Info!$O$1=1,W118,Y118)</f>
        <v>0</v>
      </c>
      <c s="369" t="str">
        <f t="shared" si="80"/>
        <v>NA</v>
      </c>
      <c s="333" t="e">
        <f t="shared" ref="T118:T124" si="112">(Q118/Q$117)*100</f>
        <v>#DIV/0!</v>
      </c>
      <c s="335" t="e">
        <f t="shared" ref="U118:U124" si="113">T118-(R118/R$117*100)</f>
        <v>#DIV/0!</v>
      </c>
      <c s="194">
        <f>Comp._Summary_Cat_REF!E115</f>
        <v>0</v>
      </c>
      <c s="194">
        <f>Comp._Summary_Cat_REF!F115</f>
        <v>0</v>
      </c>
      <c s="194">
        <f>Comp._Summary_Cat_REF!M115</f>
        <v>0</v>
      </c>
      <c s="194">
        <f>Comp._Summary_Cat_REF!N115</f>
        <v>0</v>
      </c>
      <c s="367" t="str">
        <f t="shared" si="81"/>
        <v>NA</v>
      </c>
      <c s="368">
        <f>IF(Info!$O$1=1,AF118,AH118)</f>
        <v>0</v>
      </c>
      <c s="211">
        <f>IF(Info!$O$1=1,AG118,AI118)</f>
        <v>0</v>
      </c>
      <c s="369" t="str">
        <f t="shared" si="82"/>
        <v>NA</v>
      </c>
      <c s="333" t="e">
        <f t="shared" ref="AD118:AD124" si="114">(AA118/AA$117)*100</f>
        <v>#DIV/0!</v>
      </c>
      <c s="335" t="e">
        <f t="shared" ref="AE118:AE124" si="115">AD118-(AB118/AB$117*100)</f>
        <v>#DIV/0!</v>
      </c>
      <c s="194">
        <f>Comp._Summary_Cat_REF!G115</f>
        <v>0</v>
      </c>
      <c s="194">
        <f>Comp._Summary_Cat_REF!H115</f>
        <v>0</v>
      </c>
      <c s="194">
        <f>Comp._Summary_Cat_REF!O115</f>
        <v>0</v>
      </c>
      <c s="194">
        <f>Comp._Summary_Cat_REF!P115</f>
        <v>0</v>
      </c>
      <c s="367" t="str">
        <f t="shared" si="83"/>
        <v>NA</v>
      </c>
      <c s="368">
        <f>IF(Info!$O$1=1,AP118,AR118)</f>
        <v>0</v>
      </c>
      <c s="211">
        <f>IF(Info!$O$1=1,AQ118,AS118)</f>
        <v>0</v>
      </c>
      <c s="369" t="str">
        <f t="shared" si="84"/>
        <v>NA</v>
      </c>
      <c s="333" t="e">
        <f t="shared" ref="AN118:AN124" si="116">(AK118/AK$117)*100</f>
        <v>#DIV/0!</v>
      </c>
      <c s="335" t="e">
        <f t="shared" ref="AO118:AO124" si="117">AN118-(AL118/AL$117*100)</f>
        <v>#DIV/0!</v>
      </c>
      <c s="194">
        <f>Comp._Summary_Cat_REF!I115</f>
        <v>0</v>
      </c>
      <c s="194">
        <f>Comp._Summary_Cat_REF!J115</f>
        <v>0</v>
      </c>
      <c s="194">
        <f>Comp._Summary_Cat_REF!Q115</f>
        <v>0</v>
      </c>
      <c s="194">
        <f>Comp._Summary_Cat_REF!R115</f>
        <v>0</v>
      </c>
      <c s="367" t="str">
        <f t="shared" si="85"/>
        <v>NA</v>
      </c>
    </row>
    <row r="119" spans="1:46" s="15" customFormat="1" ht="11.45" customHeight="1">
      <c r="A119" s="61">
        <f>Comp._Summary_Cat_REF!B116</f>
        <v>0</v>
      </c>
      <c s="260" t="s">
        <v>11</v>
      </c>
      <c s="42"/>
      <c s="42"/>
      <c s="42"/>
      <c s="182"/>
      <c s="370">
        <f>IF(Info!$O$1=1,L119,N119)</f>
        <v>0</v>
      </c>
      <c s="189">
        <f>IF(Info!$O$1=1,M119,O119)</f>
        <v>0</v>
      </c>
      <c s="353" t="str">
        <f t="shared" si="68"/>
        <v>NA</v>
      </c>
      <c s="289" t="e">
        <f t="shared" si="110"/>
        <v>#DIV/0!</v>
      </c>
      <c s="335" t="e">
        <f t="shared" si="111"/>
        <v>#DIV/0!</v>
      </c>
      <c s="189">
        <f>Comp._Summary_Cat_REF!C116</f>
        <v>0</v>
      </c>
      <c s="189">
        <f>Comp._Summary_Cat_REF!D116</f>
        <v>0</v>
      </c>
      <c s="189">
        <f>Comp._Summary_Cat_REF!K116</f>
        <v>0</v>
      </c>
      <c s="189">
        <f>Comp._Summary_Cat_REF!L116</f>
        <v>0</v>
      </c>
      <c s="354" t="str">
        <f t="shared" si="56"/>
        <v>NA</v>
      </c>
      <c s="370">
        <f>IF(Info!$O$1=1,V119,X119)</f>
        <v>0</v>
      </c>
      <c s="189">
        <f>IF(Info!$O$1=1,W119,Y119)</f>
        <v>0</v>
      </c>
      <c s="353" t="str">
        <f t="shared" si="80"/>
        <v>NA</v>
      </c>
      <c s="289" t="e">
        <f t="shared" si="112"/>
        <v>#DIV/0!</v>
      </c>
      <c s="335" t="e">
        <f t="shared" si="113"/>
        <v>#DIV/0!</v>
      </c>
      <c s="189">
        <f>Comp._Summary_Cat_REF!E116</f>
        <v>0</v>
      </c>
      <c s="189">
        <f>Comp._Summary_Cat_REF!F116</f>
        <v>0</v>
      </c>
      <c s="189">
        <f>Comp._Summary_Cat_REF!M116</f>
        <v>0</v>
      </c>
      <c s="189">
        <f>Comp._Summary_Cat_REF!N116</f>
        <v>0</v>
      </c>
      <c s="354" t="str">
        <f t="shared" si="81"/>
        <v>NA</v>
      </c>
      <c s="370">
        <f>IF(Info!$O$1=1,AF119,AH119)</f>
        <v>0</v>
      </c>
      <c s="189">
        <f>IF(Info!$O$1=1,AG119,AI119)</f>
        <v>0</v>
      </c>
      <c s="353" t="str">
        <f t="shared" si="82"/>
        <v>NA</v>
      </c>
      <c s="289" t="e">
        <f t="shared" si="114"/>
        <v>#DIV/0!</v>
      </c>
      <c s="335" t="e">
        <f t="shared" si="115"/>
        <v>#DIV/0!</v>
      </c>
      <c s="189">
        <f>Comp._Summary_Cat_REF!G116</f>
        <v>0</v>
      </c>
      <c s="189">
        <f>Comp._Summary_Cat_REF!H116</f>
        <v>0</v>
      </c>
      <c s="189">
        <f>Comp._Summary_Cat_REF!O116</f>
        <v>0</v>
      </c>
      <c s="189">
        <f>Comp._Summary_Cat_REF!P116</f>
        <v>0</v>
      </c>
      <c s="354" t="str">
        <f t="shared" si="83"/>
        <v>NA</v>
      </c>
      <c s="370">
        <f>IF(Info!$O$1=1,AP119,AR119)</f>
        <v>0</v>
      </c>
      <c s="189">
        <f>IF(Info!$O$1=1,AQ119,AS119)</f>
        <v>0</v>
      </c>
      <c s="353" t="str">
        <f t="shared" si="84"/>
        <v>NA</v>
      </c>
      <c s="289" t="e">
        <f t="shared" si="116"/>
        <v>#DIV/0!</v>
      </c>
      <c s="335" t="e">
        <f t="shared" si="117"/>
        <v>#DIV/0!</v>
      </c>
      <c s="189">
        <f>Comp._Summary_Cat_REF!I116</f>
        <v>0</v>
      </c>
      <c s="189">
        <f>Comp._Summary_Cat_REF!J116</f>
        <v>0</v>
      </c>
      <c s="189">
        <f>Comp._Summary_Cat_REF!Q116</f>
        <v>0</v>
      </c>
      <c s="189">
        <f>Comp._Summary_Cat_REF!R116</f>
        <v>0</v>
      </c>
      <c s="354" t="str">
        <f t="shared" si="85"/>
        <v>NA</v>
      </c>
    </row>
    <row r="120" spans="1:46" s="15" customFormat="1" ht="11.45" customHeight="1">
      <c r="A120" s="61">
        <f>Comp._Summary_Cat_REF!B117</f>
        <v>0</v>
      </c>
      <c s="260" t="s">
        <v>68</v>
      </c>
      <c s="42"/>
      <c s="42"/>
      <c s="42"/>
      <c s="182"/>
      <c s="370">
        <f>IF(Info!$O$1=1,L120,N120)</f>
        <v>0</v>
      </c>
      <c s="189">
        <f>IF(Info!$O$1=1,M120,O120)</f>
        <v>0</v>
      </c>
      <c s="353" t="str">
        <f t="shared" si="68"/>
        <v>NA</v>
      </c>
      <c s="289" t="e">
        <f t="shared" si="110"/>
        <v>#DIV/0!</v>
      </c>
      <c s="335" t="e">
        <f t="shared" si="111"/>
        <v>#DIV/0!</v>
      </c>
      <c s="189">
        <f>Comp._Summary_Cat_REF!C117</f>
        <v>0</v>
      </c>
      <c s="189">
        <f>Comp._Summary_Cat_REF!D117</f>
        <v>0</v>
      </c>
      <c s="189">
        <f>Comp._Summary_Cat_REF!K117</f>
        <v>0</v>
      </c>
      <c s="189">
        <f>Comp._Summary_Cat_REF!L117</f>
        <v>0</v>
      </c>
      <c s="354" t="str">
        <f t="shared" si="56"/>
        <v>NA</v>
      </c>
      <c s="370">
        <f>IF(Info!$O$1=1,V120,X120)</f>
        <v>0</v>
      </c>
      <c s="189">
        <f>IF(Info!$O$1=1,W120,Y120)</f>
        <v>0</v>
      </c>
      <c s="353" t="str">
        <f t="shared" si="80"/>
        <v>NA</v>
      </c>
      <c s="289" t="e">
        <f t="shared" si="112"/>
        <v>#DIV/0!</v>
      </c>
      <c s="335" t="e">
        <f t="shared" si="113"/>
        <v>#DIV/0!</v>
      </c>
      <c s="189">
        <f>Comp._Summary_Cat_REF!E117</f>
        <v>0</v>
      </c>
      <c s="189">
        <f>Comp._Summary_Cat_REF!F117</f>
        <v>0</v>
      </c>
      <c s="189">
        <f>Comp._Summary_Cat_REF!M117</f>
        <v>0</v>
      </c>
      <c s="189">
        <f>Comp._Summary_Cat_REF!N117</f>
        <v>0</v>
      </c>
      <c s="354" t="str">
        <f t="shared" si="81"/>
        <v>NA</v>
      </c>
      <c s="370">
        <f>IF(Info!$O$1=1,AF120,AH120)</f>
        <v>0</v>
      </c>
      <c s="189">
        <f>IF(Info!$O$1=1,AG120,AI120)</f>
        <v>0</v>
      </c>
      <c s="353" t="str">
        <f t="shared" si="82"/>
        <v>NA</v>
      </c>
      <c s="289" t="e">
        <f t="shared" si="114"/>
        <v>#DIV/0!</v>
      </c>
      <c s="335" t="e">
        <f t="shared" si="115"/>
        <v>#DIV/0!</v>
      </c>
      <c s="189">
        <f>Comp._Summary_Cat_REF!G117</f>
        <v>0</v>
      </c>
      <c s="189">
        <f>Comp._Summary_Cat_REF!H117</f>
        <v>0</v>
      </c>
      <c s="189">
        <f>Comp._Summary_Cat_REF!O117</f>
        <v>0</v>
      </c>
      <c s="189">
        <f>Comp._Summary_Cat_REF!P117</f>
        <v>0</v>
      </c>
      <c s="354" t="str">
        <f t="shared" si="83"/>
        <v>NA</v>
      </c>
      <c s="370">
        <f>IF(Info!$O$1=1,AP120,AR120)</f>
        <v>0</v>
      </c>
      <c s="189">
        <f>IF(Info!$O$1=1,AQ120,AS120)</f>
        <v>0</v>
      </c>
      <c s="353" t="str">
        <f t="shared" si="84"/>
        <v>NA</v>
      </c>
      <c s="289" t="e">
        <f t="shared" si="116"/>
        <v>#DIV/0!</v>
      </c>
      <c s="335" t="e">
        <f t="shared" si="117"/>
        <v>#DIV/0!</v>
      </c>
      <c s="189">
        <f>Comp._Summary_Cat_REF!I117</f>
        <v>0</v>
      </c>
      <c s="189">
        <f>Comp._Summary_Cat_REF!J117</f>
        <v>0</v>
      </c>
      <c s="189">
        <f>Comp._Summary_Cat_REF!Q117</f>
        <v>0</v>
      </c>
      <c s="189">
        <f>Comp._Summary_Cat_REF!R117</f>
        <v>0</v>
      </c>
      <c s="354" t="str">
        <f t="shared" si="85"/>
        <v>NA</v>
      </c>
    </row>
    <row r="121" spans="1:46" s="15" customFormat="1" ht="11.45" customHeight="1">
      <c r="A121" s="61">
        <f>Comp._Summary_Cat_REF!B118</f>
        <v>0</v>
      </c>
      <c s="260" t="s">
        <v>222</v>
      </c>
      <c s="42"/>
      <c s="42"/>
      <c s="42"/>
      <c s="182"/>
      <c s="370">
        <f>IF(Info!$O$1=1,L121,N121)</f>
        <v>0</v>
      </c>
      <c s="189">
        <f>IF(Info!$O$1=1,M121,O121)</f>
        <v>0</v>
      </c>
      <c s="353" t="str">
        <f t="shared" si="68"/>
        <v>NA</v>
      </c>
      <c s="289" t="e">
        <f t="shared" si="110"/>
        <v>#DIV/0!</v>
      </c>
      <c s="335" t="e">
        <f t="shared" si="111"/>
        <v>#DIV/0!</v>
      </c>
      <c s="189">
        <f>Comp._Summary_Cat_REF!C118</f>
        <v>0</v>
      </c>
      <c s="189">
        <f>Comp._Summary_Cat_REF!D118</f>
        <v>0</v>
      </c>
      <c s="189">
        <f>Comp._Summary_Cat_REF!K118</f>
        <v>0</v>
      </c>
      <c s="189">
        <f>Comp._Summary_Cat_REF!L118</f>
        <v>0</v>
      </c>
      <c s="354" t="str">
        <f t="shared" si="56"/>
        <v>NA</v>
      </c>
      <c s="370">
        <f>IF(Info!$O$1=1,V121,X121)</f>
        <v>0</v>
      </c>
      <c s="189">
        <f>IF(Info!$O$1=1,W121,Y121)</f>
        <v>0</v>
      </c>
      <c s="353" t="str">
        <f t="shared" si="80"/>
        <v>NA</v>
      </c>
      <c s="289" t="e">
        <f t="shared" si="112"/>
        <v>#DIV/0!</v>
      </c>
      <c s="335" t="e">
        <f t="shared" si="113"/>
        <v>#DIV/0!</v>
      </c>
      <c s="189">
        <f>Comp._Summary_Cat_REF!E118</f>
        <v>0</v>
      </c>
      <c s="189">
        <f>Comp._Summary_Cat_REF!F118</f>
        <v>0</v>
      </c>
      <c s="189">
        <f>Comp._Summary_Cat_REF!M118</f>
        <v>0</v>
      </c>
      <c s="189">
        <f>Comp._Summary_Cat_REF!N118</f>
        <v>0</v>
      </c>
      <c s="354" t="str">
        <f t="shared" si="81"/>
        <v>NA</v>
      </c>
      <c s="370">
        <f>IF(Info!$O$1=1,AF121,AH121)</f>
        <v>0</v>
      </c>
      <c s="189">
        <f>IF(Info!$O$1=1,AG121,AI121)</f>
        <v>0</v>
      </c>
      <c s="353" t="str">
        <f t="shared" si="82"/>
        <v>NA</v>
      </c>
      <c s="289" t="e">
        <f t="shared" si="114"/>
        <v>#DIV/0!</v>
      </c>
      <c s="335" t="e">
        <f t="shared" si="115"/>
        <v>#DIV/0!</v>
      </c>
      <c s="189">
        <f>Comp._Summary_Cat_REF!G118</f>
        <v>0</v>
      </c>
      <c s="189">
        <f>Comp._Summary_Cat_REF!H118</f>
        <v>0</v>
      </c>
      <c s="189">
        <f>Comp._Summary_Cat_REF!O118</f>
        <v>0</v>
      </c>
      <c s="189">
        <f>Comp._Summary_Cat_REF!P118</f>
        <v>0</v>
      </c>
      <c s="354" t="str">
        <f t="shared" si="83"/>
        <v>NA</v>
      </c>
      <c s="370">
        <f>IF(Info!$O$1=1,AP121,AR121)</f>
        <v>0</v>
      </c>
      <c s="189">
        <f>IF(Info!$O$1=1,AQ121,AS121)</f>
        <v>0</v>
      </c>
      <c s="353" t="str">
        <f t="shared" si="84"/>
        <v>NA</v>
      </c>
      <c s="289" t="e">
        <f t="shared" si="116"/>
        <v>#DIV/0!</v>
      </c>
      <c s="335" t="e">
        <f t="shared" si="117"/>
        <v>#DIV/0!</v>
      </c>
      <c s="189">
        <f>Comp._Summary_Cat_REF!I118</f>
        <v>0</v>
      </c>
      <c s="189">
        <f>Comp._Summary_Cat_REF!J118</f>
        <v>0</v>
      </c>
      <c s="189">
        <f>Comp._Summary_Cat_REF!Q118</f>
        <v>0</v>
      </c>
      <c s="189">
        <f>Comp._Summary_Cat_REF!R118</f>
        <v>0</v>
      </c>
      <c s="354" t="str">
        <f t="shared" si="85"/>
        <v>NA</v>
      </c>
    </row>
    <row r="122" spans="1:46" s="15" customFormat="1" ht="11.45" customHeight="1">
      <c r="A122" s="61">
        <f>Comp._Summary_Cat_REF!B119</f>
        <v>0</v>
      </c>
      <c s="266" t="s">
        <v>97</v>
      </c>
      <c s="42"/>
      <c s="42"/>
      <c s="42"/>
      <c s="182"/>
      <c s="370">
        <f>IF(Info!$O$1=1,L122,N122)</f>
        <v>0</v>
      </c>
      <c s="189">
        <f>IF(Info!$O$1=1,M122,O122)</f>
        <v>0</v>
      </c>
      <c s="353" t="str">
        <f t="shared" si="68"/>
        <v>NA</v>
      </c>
      <c s="289" t="e">
        <f t="shared" si="110"/>
        <v>#DIV/0!</v>
      </c>
      <c s="335" t="e">
        <f t="shared" si="111"/>
        <v>#DIV/0!</v>
      </c>
      <c s="189">
        <f>Comp._Summary_Cat_REF!C119</f>
        <v>0</v>
      </c>
      <c s="189">
        <f>Comp._Summary_Cat_REF!D119</f>
        <v>0</v>
      </c>
      <c s="189">
        <f>Comp._Summary_Cat_REF!K119</f>
        <v>0</v>
      </c>
      <c s="189">
        <f>Comp._Summary_Cat_REF!L119</f>
        <v>0</v>
      </c>
      <c s="354" t="str">
        <f t="shared" si="56"/>
        <v>NA</v>
      </c>
      <c s="370">
        <f>IF(Info!$O$1=1,V122,X122)</f>
        <v>0</v>
      </c>
      <c s="189">
        <f>IF(Info!$O$1=1,W122,Y122)</f>
        <v>0</v>
      </c>
      <c s="353" t="str">
        <f t="shared" si="80"/>
        <v>NA</v>
      </c>
      <c s="289" t="e">
        <f t="shared" si="112"/>
        <v>#DIV/0!</v>
      </c>
      <c s="335" t="e">
        <f t="shared" si="113"/>
        <v>#DIV/0!</v>
      </c>
      <c s="189">
        <f>Comp._Summary_Cat_REF!E119</f>
        <v>0</v>
      </c>
      <c s="189">
        <f>Comp._Summary_Cat_REF!F119</f>
        <v>0</v>
      </c>
      <c s="189">
        <f>Comp._Summary_Cat_REF!M119</f>
        <v>0</v>
      </c>
      <c s="189">
        <f>Comp._Summary_Cat_REF!N119</f>
        <v>0</v>
      </c>
      <c s="354" t="str">
        <f t="shared" si="81"/>
        <v>NA</v>
      </c>
      <c s="370">
        <f>IF(Info!$O$1=1,AF122,AH122)</f>
        <v>0</v>
      </c>
      <c s="189">
        <f>IF(Info!$O$1=1,AG122,AI122)</f>
        <v>0</v>
      </c>
      <c s="353" t="str">
        <f t="shared" si="82"/>
        <v>NA</v>
      </c>
      <c s="289" t="e">
        <f t="shared" si="114"/>
        <v>#DIV/0!</v>
      </c>
      <c s="335" t="e">
        <f t="shared" si="115"/>
        <v>#DIV/0!</v>
      </c>
      <c s="189">
        <f>Comp._Summary_Cat_REF!G119</f>
        <v>0</v>
      </c>
      <c s="189">
        <f>Comp._Summary_Cat_REF!H119</f>
        <v>0</v>
      </c>
      <c s="189">
        <f>Comp._Summary_Cat_REF!O119</f>
        <v>0</v>
      </c>
      <c s="189">
        <f>Comp._Summary_Cat_REF!P119</f>
        <v>0</v>
      </c>
      <c s="354" t="str">
        <f t="shared" si="83"/>
        <v>NA</v>
      </c>
      <c s="370">
        <f>IF(Info!$O$1=1,AP122,AR122)</f>
        <v>0</v>
      </c>
      <c s="189">
        <f>IF(Info!$O$1=1,AQ122,AS122)</f>
        <v>0</v>
      </c>
      <c s="353" t="str">
        <f t="shared" si="84"/>
        <v>NA</v>
      </c>
      <c s="289" t="e">
        <f t="shared" si="116"/>
        <v>#DIV/0!</v>
      </c>
      <c s="335" t="e">
        <f t="shared" si="117"/>
        <v>#DIV/0!</v>
      </c>
      <c s="189">
        <f>Comp._Summary_Cat_REF!I119</f>
        <v>0</v>
      </c>
      <c s="189">
        <f>Comp._Summary_Cat_REF!J119</f>
        <v>0</v>
      </c>
      <c s="189">
        <f>Comp._Summary_Cat_REF!Q119</f>
        <v>0</v>
      </c>
      <c s="189">
        <f>Comp._Summary_Cat_REF!R119</f>
        <v>0</v>
      </c>
      <c s="354" t="str">
        <f t="shared" si="85"/>
        <v>NA</v>
      </c>
    </row>
    <row r="123" spans="1:46" s="15" customFormat="1" ht="11.45" customHeight="1">
      <c r="A123" s="61">
        <f>Comp._Summary_Cat_REF!B120</f>
        <v>0</v>
      </c>
      <c s="260" t="s">
        <v>6</v>
      </c>
      <c s="42"/>
      <c s="42"/>
      <c s="42"/>
      <c s="182"/>
      <c s="370">
        <f>IF(Info!$O$1=1,L123,N123)</f>
        <v>0</v>
      </c>
      <c s="189">
        <f>IF(Info!$O$1=1,M123,O123)</f>
        <v>0</v>
      </c>
      <c s="353" t="str">
        <f t="shared" si="68"/>
        <v>NA</v>
      </c>
      <c s="289" t="e">
        <f t="shared" si="110"/>
        <v>#DIV/0!</v>
      </c>
      <c s="335" t="e">
        <f t="shared" si="111"/>
        <v>#DIV/0!</v>
      </c>
      <c s="189">
        <f>Comp._Summary_Cat_REF!C120</f>
        <v>0</v>
      </c>
      <c s="189">
        <f>Comp._Summary_Cat_REF!D120</f>
        <v>0</v>
      </c>
      <c s="189">
        <f>Comp._Summary_Cat_REF!K120</f>
        <v>0</v>
      </c>
      <c s="189">
        <f>Comp._Summary_Cat_REF!L120</f>
        <v>0</v>
      </c>
      <c s="354" t="str">
        <f t="shared" si="56"/>
        <v>NA</v>
      </c>
      <c s="370">
        <f>IF(Info!$O$1=1,V123,X123)</f>
        <v>0</v>
      </c>
      <c s="189">
        <f>IF(Info!$O$1=1,W123,Y123)</f>
        <v>0</v>
      </c>
      <c s="353" t="str">
        <f t="shared" si="80"/>
        <v>NA</v>
      </c>
      <c s="289" t="e">
        <f t="shared" si="112"/>
        <v>#DIV/0!</v>
      </c>
      <c s="335" t="e">
        <f t="shared" si="113"/>
        <v>#DIV/0!</v>
      </c>
      <c s="189">
        <f>Comp._Summary_Cat_REF!E120</f>
        <v>0</v>
      </c>
      <c s="189">
        <f>Comp._Summary_Cat_REF!F120</f>
        <v>0</v>
      </c>
      <c s="189">
        <f>Comp._Summary_Cat_REF!M120</f>
        <v>0</v>
      </c>
      <c s="189">
        <f>Comp._Summary_Cat_REF!N120</f>
        <v>0</v>
      </c>
      <c s="354" t="str">
        <f t="shared" si="81"/>
        <v>NA</v>
      </c>
      <c s="370">
        <f>IF(Info!$O$1=1,AF123,AH123)</f>
        <v>0</v>
      </c>
      <c s="189">
        <f>IF(Info!$O$1=1,AG123,AI123)</f>
        <v>0</v>
      </c>
      <c s="353" t="str">
        <f t="shared" si="82"/>
        <v>NA</v>
      </c>
      <c s="289" t="e">
        <f t="shared" si="114"/>
        <v>#DIV/0!</v>
      </c>
      <c s="335" t="e">
        <f t="shared" si="115"/>
        <v>#DIV/0!</v>
      </c>
      <c s="189">
        <f>Comp._Summary_Cat_REF!G120</f>
        <v>0</v>
      </c>
      <c s="189">
        <f>Comp._Summary_Cat_REF!H120</f>
        <v>0</v>
      </c>
      <c s="189">
        <f>Comp._Summary_Cat_REF!O120</f>
        <v>0</v>
      </c>
      <c s="189">
        <f>Comp._Summary_Cat_REF!P120</f>
        <v>0</v>
      </c>
      <c s="354" t="str">
        <f t="shared" si="83"/>
        <v>NA</v>
      </c>
      <c s="370">
        <f>IF(Info!$O$1=1,AP123,AR123)</f>
        <v>0</v>
      </c>
      <c s="189">
        <f>IF(Info!$O$1=1,AQ123,AS123)</f>
        <v>0</v>
      </c>
      <c s="353" t="str">
        <f t="shared" si="84"/>
        <v>NA</v>
      </c>
      <c s="289" t="e">
        <f t="shared" si="116"/>
        <v>#DIV/0!</v>
      </c>
      <c s="335" t="e">
        <f t="shared" si="117"/>
        <v>#DIV/0!</v>
      </c>
      <c s="189">
        <f>Comp._Summary_Cat_REF!I120</f>
        <v>0</v>
      </c>
      <c s="189">
        <f>Comp._Summary_Cat_REF!J120</f>
        <v>0</v>
      </c>
      <c s="189">
        <f>Comp._Summary_Cat_REF!Q120</f>
        <v>0</v>
      </c>
      <c s="189">
        <f>Comp._Summary_Cat_REF!R120</f>
        <v>0</v>
      </c>
      <c s="354" t="str">
        <f t="shared" si="85"/>
        <v>NA</v>
      </c>
    </row>
    <row r="124" spans="1:46" s="15" customFormat="1" ht="11.45" customHeight="1">
      <c r="A124" s="61" t="str">
        <f>Comp._Summary_Cat_REF!B121</f>
        <v>All Others - FORMULA</v>
      </c>
      <c s="261" t="s">
        <v>19</v>
      </c>
      <c s="62"/>
      <c s="62"/>
      <c s="62"/>
      <c s="183"/>
      <c s="371">
        <f>IF(Info!$O$1=1,L124,N124)</f>
        <v>0</v>
      </c>
      <c s="190">
        <f>IF(Info!$O$1=1,M124,O124)</f>
        <v>0</v>
      </c>
      <c s="355" t="str">
        <f t="shared" si="68"/>
        <v>NA</v>
      </c>
      <c s="303" t="e">
        <f t="shared" si="110"/>
        <v>#DIV/0!</v>
      </c>
      <c s="356" t="e">
        <f t="shared" si="111"/>
        <v>#DIV/0!</v>
      </c>
      <c s="190">
        <f>Comp._Summary_Cat_REF!C121</f>
        <v>0</v>
      </c>
      <c s="190">
        <f>Comp._Summary_Cat_REF!D121</f>
        <v>0</v>
      </c>
      <c s="190">
        <f>Comp._Summary_Cat_REF!K121</f>
        <v>0</v>
      </c>
      <c s="190">
        <f>Comp._Summary_Cat_REF!L121</f>
        <v>0</v>
      </c>
      <c s="357" t="str">
        <f t="shared" si="56"/>
        <v>NA</v>
      </c>
      <c s="371">
        <f>IF(Info!$O$1=1,V124,X124)</f>
        <v>0</v>
      </c>
      <c s="190">
        <f>IF(Info!$O$1=1,W124,Y124)</f>
        <v>0</v>
      </c>
      <c s="355" t="str">
        <f t="shared" si="80"/>
        <v>NA</v>
      </c>
      <c s="303" t="e">
        <f t="shared" si="112"/>
        <v>#DIV/0!</v>
      </c>
      <c s="356" t="e">
        <f t="shared" si="113"/>
        <v>#DIV/0!</v>
      </c>
      <c s="190">
        <f>Comp._Summary_Cat_REF!E121</f>
        <v>0</v>
      </c>
      <c s="190">
        <f>Comp._Summary_Cat_REF!F121</f>
        <v>0</v>
      </c>
      <c s="190">
        <f>Comp._Summary_Cat_REF!M121</f>
        <v>0</v>
      </c>
      <c s="190">
        <f>Comp._Summary_Cat_REF!N121</f>
        <v>0</v>
      </c>
      <c s="357" t="str">
        <f t="shared" si="81"/>
        <v>NA</v>
      </c>
      <c s="371">
        <f>IF(Info!$O$1=1,AF124,AH124)</f>
        <v>0</v>
      </c>
      <c s="190">
        <f>IF(Info!$O$1=1,AG124,AI124)</f>
        <v>0</v>
      </c>
      <c s="355" t="str">
        <f t="shared" si="82"/>
        <v>NA</v>
      </c>
      <c s="303" t="e">
        <f t="shared" si="114"/>
        <v>#DIV/0!</v>
      </c>
      <c s="356" t="e">
        <f t="shared" si="115"/>
        <v>#DIV/0!</v>
      </c>
      <c s="190">
        <f>Comp._Summary_Cat_REF!G121</f>
        <v>0</v>
      </c>
      <c s="190">
        <f>Comp._Summary_Cat_REF!H121</f>
        <v>0</v>
      </c>
      <c s="190">
        <f>Comp._Summary_Cat_REF!O121</f>
        <v>0</v>
      </c>
      <c s="190">
        <f>Comp._Summary_Cat_REF!P121</f>
        <v>0</v>
      </c>
      <c s="357" t="str">
        <f t="shared" si="83"/>
        <v>NA</v>
      </c>
      <c s="371">
        <f>IF(Info!$O$1=1,AP124,AR124)</f>
        <v>0</v>
      </c>
      <c s="190">
        <f>IF(Info!$O$1=1,AQ124,AS124)</f>
        <v>0</v>
      </c>
      <c s="355" t="str">
        <f t="shared" si="84"/>
        <v>NA</v>
      </c>
      <c s="303" t="e">
        <f t="shared" si="116"/>
        <v>#DIV/0!</v>
      </c>
      <c s="356" t="e">
        <f t="shared" si="117"/>
        <v>#DIV/0!</v>
      </c>
      <c s="190">
        <f>Comp._Summary_Cat_REF!I121</f>
        <v>0</v>
      </c>
      <c s="190">
        <f>Comp._Summary_Cat_REF!J121</f>
        <v>0</v>
      </c>
      <c s="190">
        <f>Comp._Summary_Cat_REF!Q121</f>
        <v>0</v>
      </c>
      <c s="190">
        <f>Comp._Summary_Cat_REF!R121</f>
        <v>0</v>
      </c>
      <c s="357" t="str">
        <f t="shared" si="85"/>
        <v>NA</v>
      </c>
    </row>
    <row r="125" spans="1:46" s="22" customFormat="1" ht="11.45" customHeight="1">
      <c r="A125" s="61">
        <f>Comp._Summary_Cat_REF!B122</f>
        <v>0</v>
      </c>
      <c s="216" t="s">
        <v>31</v>
      </c>
      <c s="187" t="s">
        <v>23</v>
      </c>
      <c s="187" t="s">
        <v>23</v>
      </c>
      <c s="188"/>
      <c s="185" t="s">
        <v>38</v>
      </c>
      <c s="362">
        <f>IF(Info!$O$1=1,L125,N125)</f>
        <v>0</v>
      </c>
      <c s="192">
        <f>IF(Info!$O$1=1,M125,O125)</f>
        <v>0</v>
      </c>
      <c s="363" t="str">
        <f t="shared" si="68"/>
        <v>NA</v>
      </c>
      <c s="342" t="e">
        <f>(G125/G$125)*100</f>
        <v>#DIV/0!</v>
      </c>
      <c s="342" t="e">
        <f>J125-(H125/H$125*100)</f>
        <v>#DIV/0!</v>
      </c>
      <c s="192">
        <f>Comp._Summary_Cat_REF!C122</f>
        <v>0</v>
      </c>
      <c s="192">
        <f>Comp._Summary_Cat_REF!D122</f>
        <v>0</v>
      </c>
      <c s="192">
        <f>Comp._Summary_Cat_REF!K122</f>
        <v>0</v>
      </c>
      <c s="192">
        <f>Comp._Summary_Cat_REF!L122</f>
        <v>0</v>
      </c>
      <c s="364" t="str">
        <f t="shared" si="56"/>
        <v>NA</v>
      </c>
      <c s="362">
        <f>IF(Info!$O$1=1,V125,X125)</f>
        <v>0</v>
      </c>
      <c s="192">
        <f>IF(Info!$O$1=1,W125,Y125)</f>
        <v>0</v>
      </c>
      <c s="363" t="str">
        <f t="shared" si="80"/>
        <v>NA</v>
      </c>
      <c s="342" t="e">
        <f>(Q125/Q$125)*100</f>
        <v>#DIV/0!</v>
      </c>
      <c s="342" t="e">
        <f>T125-(R125/R$125*100)</f>
        <v>#DIV/0!</v>
      </c>
      <c s="192">
        <f>Comp._Summary_Cat_REF!E122</f>
        <v>0</v>
      </c>
      <c s="192">
        <f>Comp._Summary_Cat_REF!F122</f>
        <v>0</v>
      </c>
      <c s="192">
        <f>Comp._Summary_Cat_REF!M122</f>
        <v>0</v>
      </c>
      <c s="192">
        <f>Comp._Summary_Cat_REF!N122</f>
        <v>0</v>
      </c>
      <c s="364" t="str">
        <f t="shared" si="81"/>
        <v>NA</v>
      </c>
      <c s="362">
        <f>IF(Info!$O$1=1,AF125,AH125)</f>
        <v>0</v>
      </c>
      <c s="192">
        <f>IF(Info!$O$1=1,AG125,AI125)</f>
        <v>0</v>
      </c>
      <c s="363" t="str">
        <f t="shared" si="82"/>
        <v>NA</v>
      </c>
      <c s="342" t="e">
        <f>(AA125/AA$125)*100</f>
        <v>#DIV/0!</v>
      </c>
      <c s="342" t="e">
        <f>AD125-(AB125/AB$125*100)</f>
        <v>#DIV/0!</v>
      </c>
      <c s="192">
        <f>Comp._Summary_Cat_REF!G122</f>
        <v>0</v>
      </c>
      <c s="192">
        <f>Comp._Summary_Cat_REF!H122</f>
        <v>0</v>
      </c>
      <c s="192">
        <f>Comp._Summary_Cat_REF!O122</f>
        <v>0</v>
      </c>
      <c s="192">
        <f>Comp._Summary_Cat_REF!P122</f>
        <v>0</v>
      </c>
      <c s="364" t="str">
        <f t="shared" si="83"/>
        <v>NA</v>
      </c>
      <c s="362">
        <f>IF(Info!$O$1=1,AP125,AR125)</f>
        <v>0</v>
      </c>
      <c s="192">
        <f>IF(Info!$O$1=1,AQ125,AS125)</f>
        <v>0</v>
      </c>
      <c s="363" t="str">
        <f t="shared" si="84"/>
        <v>NA</v>
      </c>
      <c s="342" t="e">
        <f>(AK125/AK$125)*100</f>
        <v>#DIV/0!</v>
      </c>
      <c s="342" t="e">
        <f>AN125-(AL125/AL$125*100)</f>
        <v>#DIV/0!</v>
      </c>
      <c s="192">
        <f>Comp._Summary_Cat_REF!I122</f>
        <v>0</v>
      </c>
      <c s="192">
        <f>Comp._Summary_Cat_REF!J122</f>
        <v>0</v>
      </c>
      <c s="192">
        <f>Comp._Summary_Cat_REF!Q122</f>
        <v>0</v>
      </c>
      <c s="192">
        <f>Comp._Summary_Cat_REF!R122</f>
        <v>0</v>
      </c>
      <c s="364" t="str">
        <f t="shared" si="85"/>
        <v>NA</v>
      </c>
    </row>
    <row r="126" spans="1:46" s="15" customFormat="1" ht="11.45" customHeight="1">
      <c r="A126" s="61">
        <f>Comp._Summary_Cat_REF!B123</f>
        <v>0</v>
      </c>
      <c s="259" t="s">
        <v>67</v>
      </c>
      <c s="209"/>
      <c s="209"/>
      <c s="209"/>
      <c s="210"/>
      <c s="368">
        <f>IF(Info!$O$1=1,L126,N126)</f>
        <v>0</v>
      </c>
      <c s="211">
        <f>IF(Info!$O$1=1,M126,O126)</f>
        <v>0</v>
      </c>
      <c s="369" t="str">
        <f t="shared" si="68"/>
        <v>NA</v>
      </c>
      <c s="333" t="e">
        <f t="shared" ref="J126:J134" si="118">(G126/G$125)*100</f>
        <v>#DIV/0!</v>
      </c>
      <c s="335" t="e">
        <f t="shared" ref="K126:K134" si="119">J126-(H126/H$125*100)</f>
        <v>#DIV/0!</v>
      </c>
      <c s="194">
        <f>Comp._Summary_Cat_REF!C123</f>
        <v>0</v>
      </c>
      <c s="194">
        <f>Comp._Summary_Cat_REF!D123</f>
        <v>0</v>
      </c>
      <c s="194">
        <f>Comp._Summary_Cat_REF!K123</f>
        <v>0</v>
      </c>
      <c s="194">
        <f>Comp._Summary_Cat_REF!L123</f>
        <v>0</v>
      </c>
      <c s="367" t="str">
        <f t="shared" si="56"/>
        <v>NA</v>
      </c>
      <c s="368">
        <f>IF(Info!$O$1=1,V126,X126)</f>
        <v>0</v>
      </c>
      <c s="211">
        <f>IF(Info!$O$1=1,W126,Y126)</f>
        <v>0</v>
      </c>
      <c s="369" t="str">
        <f t="shared" si="80"/>
        <v>NA</v>
      </c>
      <c s="333" t="e">
        <f t="shared" ref="T126:T134" si="120">(Q126/Q$125)*100</f>
        <v>#DIV/0!</v>
      </c>
      <c s="335" t="e">
        <f t="shared" ref="U126:U134" si="121">T126-(R126/R$125*100)</f>
        <v>#DIV/0!</v>
      </c>
      <c s="194">
        <f>Comp._Summary_Cat_REF!E123</f>
        <v>0</v>
      </c>
      <c s="194">
        <f>Comp._Summary_Cat_REF!F123</f>
        <v>0</v>
      </c>
      <c s="194">
        <f>Comp._Summary_Cat_REF!M123</f>
        <v>0</v>
      </c>
      <c s="194">
        <f>Comp._Summary_Cat_REF!N123</f>
        <v>0</v>
      </c>
      <c s="367" t="str">
        <f t="shared" si="81"/>
        <v>NA</v>
      </c>
      <c s="368">
        <f>IF(Info!$O$1=1,AF126,AH126)</f>
        <v>0</v>
      </c>
      <c s="211">
        <f>IF(Info!$O$1=1,AG126,AI126)</f>
        <v>0</v>
      </c>
      <c s="369" t="str">
        <f t="shared" si="82"/>
        <v>NA</v>
      </c>
      <c s="333" t="e">
        <f t="shared" ref="AD126:AD134" si="122">(AA126/AA$125)*100</f>
        <v>#DIV/0!</v>
      </c>
      <c s="335" t="e">
        <f t="shared" ref="AE126:AE134" si="123">AD126-(AB126/AB$125*100)</f>
        <v>#DIV/0!</v>
      </c>
      <c s="194">
        <f>Comp._Summary_Cat_REF!G123</f>
        <v>0</v>
      </c>
      <c s="194">
        <f>Comp._Summary_Cat_REF!H123</f>
        <v>0</v>
      </c>
      <c s="194">
        <f>Comp._Summary_Cat_REF!O123</f>
        <v>0</v>
      </c>
      <c s="194">
        <f>Comp._Summary_Cat_REF!P123</f>
        <v>0</v>
      </c>
      <c s="367" t="str">
        <f t="shared" si="83"/>
        <v>NA</v>
      </c>
      <c s="368">
        <f>IF(Info!$O$1=1,AP126,AR126)</f>
        <v>0</v>
      </c>
      <c s="211">
        <f>IF(Info!$O$1=1,AQ126,AS126)</f>
        <v>0</v>
      </c>
      <c s="369" t="str">
        <f t="shared" si="84"/>
        <v>NA</v>
      </c>
      <c s="333" t="e">
        <f t="shared" ref="AN126:AN134" si="124">(AK126/AK$125)*100</f>
        <v>#DIV/0!</v>
      </c>
      <c s="335" t="e">
        <f t="shared" ref="AO126:AO134" si="125">AN126-(AL126/AL$125*100)</f>
        <v>#DIV/0!</v>
      </c>
      <c s="194">
        <f>Comp._Summary_Cat_REF!I123</f>
        <v>0</v>
      </c>
      <c s="194">
        <f>Comp._Summary_Cat_REF!J123</f>
        <v>0</v>
      </c>
      <c s="194">
        <f>Comp._Summary_Cat_REF!Q123</f>
        <v>0</v>
      </c>
      <c s="194">
        <f>Comp._Summary_Cat_REF!R123</f>
        <v>0</v>
      </c>
      <c s="367" t="str">
        <f t="shared" si="85"/>
        <v>NA</v>
      </c>
    </row>
    <row r="127" spans="1:46" s="22" customFormat="1" ht="11.45" customHeight="1">
      <c r="A127" s="61">
        <f>Comp._Summary_Cat_REF!B124</f>
        <v>0</v>
      </c>
      <c s="265" t="s">
        <v>68</v>
      </c>
      <c s="112"/>
      <c s="112"/>
      <c s="112"/>
      <c s="184"/>
      <c s="370">
        <f>IF(Info!$O$1=1,L127,N127)</f>
        <v>0</v>
      </c>
      <c s="189">
        <f>IF(Info!$O$1=1,M127,O127)</f>
        <v>0</v>
      </c>
      <c s="353" t="str">
        <f t="shared" si="68"/>
        <v>NA</v>
      </c>
      <c s="289" t="e">
        <f t="shared" si="118"/>
        <v>#DIV/0!</v>
      </c>
      <c s="335" t="e">
        <f t="shared" si="119"/>
        <v>#DIV/0!</v>
      </c>
      <c s="189">
        <f>Comp._Summary_Cat_REF!C124</f>
        <v>0</v>
      </c>
      <c s="189">
        <f>Comp._Summary_Cat_REF!D124</f>
        <v>0</v>
      </c>
      <c s="189">
        <f>Comp._Summary_Cat_REF!K124</f>
        <v>0</v>
      </c>
      <c s="189">
        <f>Comp._Summary_Cat_REF!L124</f>
        <v>0</v>
      </c>
      <c s="354" t="str">
        <f t="shared" si="56"/>
        <v>NA</v>
      </c>
      <c s="370">
        <f>IF(Info!$O$1=1,V127,X127)</f>
        <v>0</v>
      </c>
      <c s="189">
        <f>IF(Info!$O$1=1,W127,Y127)</f>
        <v>0</v>
      </c>
      <c s="353" t="str">
        <f t="shared" si="80"/>
        <v>NA</v>
      </c>
      <c s="289" t="e">
        <f t="shared" si="120"/>
        <v>#DIV/0!</v>
      </c>
      <c s="335" t="e">
        <f t="shared" si="121"/>
        <v>#DIV/0!</v>
      </c>
      <c s="189">
        <f>Comp._Summary_Cat_REF!E124</f>
        <v>0</v>
      </c>
      <c s="189">
        <f>Comp._Summary_Cat_REF!F124</f>
        <v>0</v>
      </c>
      <c s="189">
        <f>Comp._Summary_Cat_REF!M124</f>
        <v>0</v>
      </c>
      <c s="189">
        <f>Comp._Summary_Cat_REF!N124</f>
        <v>0</v>
      </c>
      <c s="354" t="str">
        <f t="shared" si="81"/>
        <v>NA</v>
      </c>
      <c s="370">
        <f>IF(Info!$O$1=1,AF127,AH127)</f>
        <v>0</v>
      </c>
      <c s="189">
        <f>IF(Info!$O$1=1,AG127,AI127)</f>
        <v>0</v>
      </c>
      <c s="353" t="str">
        <f t="shared" si="82"/>
        <v>NA</v>
      </c>
      <c s="289" t="e">
        <f t="shared" si="122"/>
        <v>#DIV/0!</v>
      </c>
      <c s="335" t="e">
        <f t="shared" si="123"/>
        <v>#DIV/0!</v>
      </c>
      <c s="189">
        <f>Comp._Summary_Cat_REF!G124</f>
        <v>0</v>
      </c>
      <c s="189">
        <f>Comp._Summary_Cat_REF!H124</f>
        <v>0</v>
      </c>
      <c s="189">
        <f>Comp._Summary_Cat_REF!O124</f>
        <v>0</v>
      </c>
      <c s="189">
        <f>Comp._Summary_Cat_REF!P124</f>
        <v>0</v>
      </c>
      <c s="354" t="str">
        <f t="shared" si="83"/>
        <v>NA</v>
      </c>
      <c s="370">
        <f>IF(Info!$O$1=1,AP127,AR127)</f>
        <v>0</v>
      </c>
      <c s="189">
        <f>IF(Info!$O$1=1,AQ127,AS127)</f>
        <v>0</v>
      </c>
      <c s="353" t="str">
        <f t="shared" si="84"/>
        <v>NA</v>
      </c>
      <c s="289" t="e">
        <f t="shared" si="124"/>
        <v>#DIV/0!</v>
      </c>
      <c s="335" t="e">
        <f t="shared" si="125"/>
        <v>#DIV/0!</v>
      </c>
      <c s="189">
        <f>Comp._Summary_Cat_REF!I124</f>
        <v>0</v>
      </c>
      <c s="189">
        <f>Comp._Summary_Cat_REF!J124</f>
        <v>0</v>
      </c>
      <c s="189">
        <f>Comp._Summary_Cat_REF!Q124</f>
        <v>0</v>
      </c>
      <c s="189">
        <f>Comp._Summary_Cat_REF!R124</f>
        <v>0</v>
      </c>
      <c s="354" t="str">
        <f t="shared" si="85"/>
        <v>NA</v>
      </c>
    </row>
    <row r="128" spans="1:46" s="22" customFormat="1" ht="11.45" customHeight="1">
      <c r="A128" s="61">
        <f>Comp._Summary_Cat_REF!B125</f>
        <v>0</v>
      </c>
      <c s="265" t="s">
        <v>11</v>
      </c>
      <c s="112"/>
      <c s="112"/>
      <c s="112"/>
      <c s="184"/>
      <c s="370">
        <f>IF(Info!$O$1=1,L128,N128)</f>
        <v>0</v>
      </c>
      <c s="189">
        <f>IF(Info!$O$1=1,M128,O128)</f>
        <v>0</v>
      </c>
      <c s="353" t="str">
        <f t="shared" si="68"/>
        <v>NA</v>
      </c>
      <c s="289" t="e">
        <f t="shared" si="118"/>
        <v>#DIV/0!</v>
      </c>
      <c s="335" t="e">
        <f t="shared" si="119"/>
        <v>#DIV/0!</v>
      </c>
      <c s="189">
        <f>Comp._Summary_Cat_REF!C125</f>
        <v>0</v>
      </c>
      <c s="189">
        <f>Comp._Summary_Cat_REF!D125</f>
        <v>0</v>
      </c>
      <c s="189">
        <f>Comp._Summary_Cat_REF!K125</f>
        <v>0</v>
      </c>
      <c s="189">
        <f>Comp._Summary_Cat_REF!L125</f>
        <v>0</v>
      </c>
      <c s="354" t="str">
        <f t="shared" si="56"/>
        <v>NA</v>
      </c>
      <c s="370">
        <f>IF(Info!$O$1=1,V128,X128)</f>
        <v>0</v>
      </c>
      <c s="189">
        <f>IF(Info!$O$1=1,W128,Y128)</f>
        <v>0</v>
      </c>
      <c s="353" t="str">
        <f t="shared" si="80"/>
        <v>NA</v>
      </c>
      <c s="289" t="e">
        <f t="shared" si="120"/>
        <v>#DIV/0!</v>
      </c>
      <c s="335" t="e">
        <f t="shared" si="121"/>
        <v>#DIV/0!</v>
      </c>
      <c s="189">
        <f>Comp._Summary_Cat_REF!E125</f>
        <v>0</v>
      </c>
      <c s="189">
        <f>Comp._Summary_Cat_REF!F125</f>
        <v>0</v>
      </c>
      <c s="189">
        <f>Comp._Summary_Cat_REF!M125</f>
        <v>0</v>
      </c>
      <c s="189">
        <f>Comp._Summary_Cat_REF!N125</f>
        <v>0</v>
      </c>
      <c s="354" t="str">
        <f t="shared" si="81"/>
        <v>NA</v>
      </c>
      <c s="370">
        <f>IF(Info!$O$1=1,AF128,AH128)</f>
        <v>0</v>
      </c>
      <c s="189">
        <f>IF(Info!$O$1=1,AG128,AI128)</f>
        <v>0</v>
      </c>
      <c s="353" t="str">
        <f t="shared" si="82"/>
        <v>NA</v>
      </c>
      <c s="289" t="e">
        <f t="shared" si="122"/>
        <v>#DIV/0!</v>
      </c>
      <c s="335" t="e">
        <f t="shared" si="123"/>
        <v>#DIV/0!</v>
      </c>
      <c s="189">
        <f>Comp._Summary_Cat_REF!G125</f>
        <v>0</v>
      </c>
      <c s="189">
        <f>Comp._Summary_Cat_REF!H125</f>
        <v>0</v>
      </c>
      <c s="189">
        <f>Comp._Summary_Cat_REF!O125</f>
        <v>0</v>
      </c>
      <c s="189">
        <f>Comp._Summary_Cat_REF!P125</f>
        <v>0</v>
      </c>
      <c s="354" t="str">
        <f t="shared" si="83"/>
        <v>NA</v>
      </c>
      <c s="370">
        <f>IF(Info!$O$1=1,AP128,AR128)</f>
        <v>0</v>
      </c>
      <c s="189">
        <f>IF(Info!$O$1=1,AQ128,AS128)</f>
        <v>0</v>
      </c>
      <c s="353" t="str">
        <f t="shared" si="84"/>
        <v>NA</v>
      </c>
      <c s="289" t="e">
        <f t="shared" si="124"/>
        <v>#DIV/0!</v>
      </c>
      <c s="335" t="e">
        <f t="shared" si="125"/>
        <v>#DIV/0!</v>
      </c>
      <c s="189">
        <f>Comp._Summary_Cat_REF!I125</f>
        <v>0</v>
      </c>
      <c s="189">
        <f>Comp._Summary_Cat_REF!J125</f>
        <v>0</v>
      </c>
      <c s="189">
        <f>Comp._Summary_Cat_REF!Q125</f>
        <v>0</v>
      </c>
      <c s="189">
        <f>Comp._Summary_Cat_REF!R125</f>
        <v>0</v>
      </c>
      <c s="354" t="str">
        <f t="shared" si="85"/>
        <v>NA</v>
      </c>
    </row>
    <row r="129" spans="1:46" s="22" customFormat="1" ht="11.45" customHeight="1">
      <c r="A129" s="61">
        <f>Comp._Summary_Cat_REF!B126</f>
        <v>0</v>
      </c>
      <c s="265" t="s">
        <v>97</v>
      </c>
      <c s="112"/>
      <c s="112"/>
      <c s="112"/>
      <c s="184"/>
      <c s="370">
        <f>IF(Info!$O$1=1,L129,N129)</f>
        <v>0</v>
      </c>
      <c s="189">
        <f>IF(Info!$O$1=1,M129,O129)</f>
        <v>0</v>
      </c>
      <c s="353" t="str">
        <f t="shared" si="68"/>
        <v>NA</v>
      </c>
      <c s="289" t="e">
        <f t="shared" si="118"/>
        <v>#DIV/0!</v>
      </c>
      <c s="335" t="e">
        <f t="shared" si="119"/>
        <v>#DIV/0!</v>
      </c>
      <c s="189">
        <f>Comp._Summary_Cat_REF!C126</f>
        <v>0</v>
      </c>
      <c s="189">
        <f>Comp._Summary_Cat_REF!D126</f>
        <v>0</v>
      </c>
      <c s="189">
        <f>Comp._Summary_Cat_REF!K126</f>
        <v>0</v>
      </c>
      <c s="189">
        <f>Comp._Summary_Cat_REF!L126</f>
        <v>0</v>
      </c>
      <c s="354" t="str">
        <f t="shared" si="56"/>
        <v>NA</v>
      </c>
      <c s="370">
        <f>IF(Info!$O$1=1,V129,X129)</f>
        <v>0</v>
      </c>
      <c s="189">
        <f>IF(Info!$O$1=1,W129,Y129)</f>
        <v>0</v>
      </c>
      <c s="353" t="str">
        <f t="shared" si="80"/>
        <v>NA</v>
      </c>
      <c s="289" t="e">
        <f t="shared" si="120"/>
        <v>#DIV/0!</v>
      </c>
      <c s="335" t="e">
        <f t="shared" si="121"/>
        <v>#DIV/0!</v>
      </c>
      <c s="189">
        <f>Comp._Summary_Cat_REF!E126</f>
        <v>0</v>
      </c>
      <c s="189">
        <f>Comp._Summary_Cat_REF!F126</f>
        <v>0</v>
      </c>
      <c s="189">
        <f>Comp._Summary_Cat_REF!M126</f>
        <v>0</v>
      </c>
      <c s="189">
        <f>Comp._Summary_Cat_REF!N126</f>
        <v>0</v>
      </c>
      <c s="354" t="str">
        <f t="shared" si="81"/>
        <v>NA</v>
      </c>
      <c s="370">
        <f>IF(Info!$O$1=1,AF129,AH129)</f>
        <v>0</v>
      </c>
      <c s="189">
        <f>IF(Info!$O$1=1,AG129,AI129)</f>
        <v>0</v>
      </c>
      <c s="353" t="str">
        <f t="shared" si="82"/>
        <v>NA</v>
      </c>
      <c s="289" t="e">
        <f t="shared" si="122"/>
        <v>#DIV/0!</v>
      </c>
      <c s="335" t="e">
        <f t="shared" si="123"/>
        <v>#DIV/0!</v>
      </c>
      <c s="189">
        <f>Comp._Summary_Cat_REF!G126</f>
        <v>0</v>
      </c>
      <c s="189">
        <f>Comp._Summary_Cat_REF!H126</f>
        <v>0</v>
      </c>
      <c s="189">
        <f>Comp._Summary_Cat_REF!O126</f>
        <v>0</v>
      </c>
      <c s="189">
        <f>Comp._Summary_Cat_REF!P126</f>
        <v>0</v>
      </c>
      <c s="354" t="str">
        <f t="shared" si="83"/>
        <v>NA</v>
      </c>
      <c s="370">
        <f>IF(Info!$O$1=1,AP129,AR129)</f>
        <v>0</v>
      </c>
      <c s="189">
        <f>IF(Info!$O$1=1,AQ129,AS129)</f>
        <v>0</v>
      </c>
      <c s="353" t="str">
        <f t="shared" si="84"/>
        <v>NA</v>
      </c>
      <c s="289" t="e">
        <f t="shared" si="124"/>
        <v>#DIV/0!</v>
      </c>
      <c s="335" t="e">
        <f t="shared" si="125"/>
        <v>#DIV/0!</v>
      </c>
      <c s="189">
        <f>Comp._Summary_Cat_REF!I126</f>
        <v>0</v>
      </c>
      <c s="189">
        <f>Comp._Summary_Cat_REF!J126</f>
        <v>0</v>
      </c>
      <c s="189">
        <f>Comp._Summary_Cat_REF!Q126</f>
        <v>0</v>
      </c>
      <c s="189">
        <f>Comp._Summary_Cat_REF!R126</f>
        <v>0</v>
      </c>
      <c s="354" t="str">
        <f t="shared" si="85"/>
        <v>NA</v>
      </c>
    </row>
    <row r="130" spans="1:46" s="22" customFormat="1" ht="11.45" customHeight="1">
      <c r="A130" s="61">
        <f>Comp._Summary_Cat_REF!B127</f>
        <v>0</v>
      </c>
      <c s="265" t="s">
        <v>71</v>
      </c>
      <c s="112"/>
      <c s="112"/>
      <c s="112"/>
      <c s="184"/>
      <c s="370">
        <f>IF(Info!$O$1=1,L130,N130)</f>
        <v>0</v>
      </c>
      <c s="189">
        <f>IF(Info!$O$1=1,M130,O130)</f>
        <v>0</v>
      </c>
      <c s="353" t="str">
        <f t="shared" si="68"/>
        <v>NA</v>
      </c>
      <c s="289" t="e">
        <f t="shared" si="118"/>
        <v>#DIV/0!</v>
      </c>
      <c s="335" t="e">
        <f t="shared" si="119"/>
        <v>#DIV/0!</v>
      </c>
      <c s="189">
        <f>Comp._Summary_Cat_REF!C127</f>
        <v>0</v>
      </c>
      <c s="189">
        <f>Comp._Summary_Cat_REF!D127</f>
        <v>0</v>
      </c>
      <c s="189">
        <f>Comp._Summary_Cat_REF!K127</f>
        <v>0</v>
      </c>
      <c s="189">
        <f>Comp._Summary_Cat_REF!L127</f>
        <v>0</v>
      </c>
      <c s="354" t="str">
        <f t="shared" si="56"/>
        <v>NA</v>
      </c>
      <c s="370">
        <f>IF(Info!$O$1=1,V130,X130)</f>
        <v>0</v>
      </c>
      <c s="189">
        <f>IF(Info!$O$1=1,W130,Y130)</f>
        <v>0</v>
      </c>
      <c s="353" t="str">
        <f t="shared" si="80"/>
        <v>NA</v>
      </c>
      <c s="289" t="e">
        <f t="shared" si="120"/>
        <v>#DIV/0!</v>
      </c>
      <c s="335" t="e">
        <f t="shared" si="121"/>
        <v>#DIV/0!</v>
      </c>
      <c s="189">
        <f>Comp._Summary_Cat_REF!E127</f>
        <v>0</v>
      </c>
      <c s="189">
        <f>Comp._Summary_Cat_REF!F127</f>
        <v>0</v>
      </c>
      <c s="189">
        <f>Comp._Summary_Cat_REF!M127</f>
        <v>0</v>
      </c>
      <c s="189">
        <f>Comp._Summary_Cat_REF!N127</f>
        <v>0</v>
      </c>
      <c s="354" t="str">
        <f t="shared" si="81"/>
        <v>NA</v>
      </c>
      <c s="370">
        <f>IF(Info!$O$1=1,AF130,AH130)</f>
        <v>0</v>
      </c>
      <c s="189">
        <f>IF(Info!$O$1=1,AG130,AI130)</f>
        <v>0</v>
      </c>
      <c s="353" t="str">
        <f t="shared" si="82"/>
        <v>NA</v>
      </c>
      <c s="289" t="e">
        <f t="shared" si="122"/>
        <v>#DIV/0!</v>
      </c>
      <c s="335" t="e">
        <f t="shared" si="123"/>
        <v>#DIV/0!</v>
      </c>
      <c s="189">
        <f>Comp._Summary_Cat_REF!G127</f>
        <v>0</v>
      </c>
      <c s="189">
        <f>Comp._Summary_Cat_REF!H127</f>
        <v>0</v>
      </c>
      <c s="189">
        <f>Comp._Summary_Cat_REF!O127</f>
        <v>0</v>
      </c>
      <c s="189">
        <f>Comp._Summary_Cat_REF!P127</f>
        <v>0</v>
      </c>
      <c s="354" t="str">
        <f t="shared" si="83"/>
        <v>NA</v>
      </c>
      <c s="370">
        <f>IF(Info!$O$1=1,AP130,AR130)</f>
        <v>0</v>
      </c>
      <c s="189">
        <f>IF(Info!$O$1=1,AQ130,AS130)</f>
        <v>0</v>
      </c>
      <c s="353" t="str">
        <f t="shared" si="84"/>
        <v>NA</v>
      </c>
      <c s="289" t="e">
        <f t="shared" si="124"/>
        <v>#DIV/0!</v>
      </c>
      <c s="335" t="e">
        <f t="shared" si="125"/>
        <v>#DIV/0!</v>
      </c>
      <c s="189">
        <f>Comp._Summary_Cat_REF!I127</f>
        <v>0</v>
      </c>
      <c s="189">
        <f>Comp._Summary_Cat_REF!J127</f>
        <v>0</v>
      </c>
      <c s="189">
        <f>Comp._Summary_Cat_REF!Q127</f>
        <v>0</v>
      </c>
      <c s="189">
        <f>Comp._Summary_Cat_REF!R127</f>
        <v>0</v>
      </c>
      <c s="354" t="str">
        <f t="shared" si="85"/>
        <v>NA</v>
      </c>
    </row>
    <row r="131" spans="1:46" s="22" customFormat="1" ht="11.45" customHeight="1">
      <c r="A131" s="61">
        <f>Comp._Summary_Cat_REF!B128</f>
        <v>0</v>
      </c>
      <c s="265" t="s">
        <v>149</v>
      </c>
      <c s="112"/>
      <c s="112"/>
      <c s="112"/>
      <c s="184"/>
      <c s="370">
        <f>IF(Info!$O$1=1,L131,N131)</f>
        <v>0</v>
      </c>
      <c s="189">
        <f>IF(Info!$O$1=1,M131,O131)</f>
        <v>0</v>
      </c>
      <c s="353" t="str">
        <f t="shared" si="68"/>
        <v>NA</v>
      </c>
      <c s="289" t="e">
        <f t="shared" si="118"/>
        <v>#DIV/0!</v>
      </c>
      <c s="335" t="e">
        <f t="shared" si="119"/>
        <v>#DIV/0!</v>
      </c>
      <c s="189">
        <f>Comp._Summary_Cat_REF!C128</f>
        <v>0</v>
      </c>
      <c s="189">
        <f>Comp._Summary_Cat_REF!D128</f>
        <v>0</v>
      </c>
      <c s="189">
        <f>Comp._Summary_Cat_REF!K128</f>
        <v>0</v>
      </c>
      <c s="189">
        <f>Comp._Summary_Cat_REF!L128</f>
        <v>0</v>
      </c>
      <c s="354" t="str">
        <f t="shared" si="56"/>
        <v>NA</v>
      </c>
      <c s="370">
        <f>IF(Info!$O$1=1,V131,X131)</f>
        <v>0</v>
      </c>
      <c s="189">
        <f>IF(Info!$O$1=1,W131,Y131)</f>
        <v>0</v>
      </c>
      <c s="353" t="str">
        <f t="shared" si="80"/>
        <v>NA</v>
      </c>
      <c s="289" t="e">
        <f t="shared" si="120"/>
        <v>#DIV/0!</v>
      </c>
      <c s="335" t="e">
        <f t="shared" si="121"/>
        <v>#DIV/0!</v>
      </c>
      <c s="189">
        <f>Comp._Summary_Cat_REF!E128</f>
        <v>0</v>
      </c>
      <c s="189">
        <f>Comp._Summary_Cat_REF!F128</f>
        <v>0</v>
      </c>
      <c s="189">
        <f>Comp._Summary_Cat_REF!M128</f>
        <v>0</v>
      </c>
      <c s="189">
        <f>Comp._Summary_Cat_REF!N128</f>
        <v>0</v>
      </c>
      <c s="354" t="str">
        <f t="shared" si="81"/>
        <v>NA</v>
      </c>
      <c s="370">
        <f>IF(Info!$O$1=1,AF131,AH131)</f>
        <v>0</v>
      </c>
      <c s="189">
        <f>IF(Info!$O$1=1,AG131,AI131)</f>
        <v>0</v>
      </c>
      <c s="353" t="str">
        <f t="shared" si="82"/>
        <v>NA</v>
      </c>
      <c s="289" t="e">
        <f t="shared" si="122"/>
        <v>#DIV/0!</v>
      </c>
      <c s="335" t="e">
        <f t="shared" si="123"/>
        <v>#DIV/0!</v>
      </c>
      <c s="189">
        <f>Comp._Summary_Cat_REF!G128</f>
        <v>0</v>
      </c>
      <c s="189">
        <f>Comp._Summary_Cat_REF!H128</f>
        <v>0</v>
      </c>
      <c s="189">
        <f>Comp._Summary_Cat_REF!O128</f>
        <v>0</v>
      </c>
      <c s="189">
        <f>Comp._Summary_Cat_REF!P128</f>
        <v>0</v>
      </c>
      <c s="354" t="str">
        <f t="shared" si="83"/>
        <v>NA</v>
      </c>
      <c s="370">
        <f>IF(Info!$O$1=1,AP131,AR131)</f>
        <v>0</v>
      </c>
      <c s="189">
        <f>IF(Info!$O$1=1,AQ131,AS131)</f>
        <v>0</v>
      </c>
      <c s="353" t="str">
        <f t="shared" si="84"/>
        <v>NA</v>
      </c>
      <c s="289" t="e">
        <f t="shared" si="124"/>
        <v>#DIV/0!</v>
      </c>
      <c s="335" t="e">
        <f t="shared" si="125"/>
        <v>#DIV/0!</v>
      </c>
      <c s="189">
        <f>Comp._Summary_Cat_REF!I128</f>
        <v>0</v>
      </c>
      <c s="189">
        <f>Comp._Summary_Cat_REF!J128</f>
        <v>0</v>
      </c>
      <c s="189">
        <f>Comp._Summary_Cat_REF!Q128</f>
        <v>0</v>
      </c>
      <c s="189">
        <f>Comp._Summary_Cat_REF!R128</f>
        <v>0</v>
      </c>
      <c s="354" t="str">
        <f t="shared" si="85"/>
        <v>NA</v>
      </c>
    </row>
    <row r="132" spans="1:46" s="22" customFormat="1" ht="11.45" customHeight="1">
      <c r="A132" s="61">
        <f>Comp._Summary_Cat_REF!B129</f>
        <v>0</v>
      </c>
      <c s="265" t="s">
        <v>72</v>
      </c>
      <c s="112"/>
      <c s="112"/>
      <c s="112"/>
      <c s="184"/>
      <c s="370">
        <f>IF(Info!$O$1=1,L132,N132)</f>
        <v>0</v>
      </c>
      <c s="189">
        <f>IF(Info!$O$1=1,M132,O132)</f>
        <v>0</v>
      </c>
      <c s="353" t="str">
        <f t="shared" si="68"/>
        <v>NA</v>
      </c>
      <c s="289" t="e">
        <f t="shared" si="118"/>
        <v>#DIV/0!</v>
      </c>
      <c s="335" t="e">
        <f t="shared" si="119"/>
        <v>#DIV/0!</v>
      </c>
      <c s="189">
        <f>Comp._Summary_Cat_REF!C129</f>
        <v>0</v>
      </c>
      <c s="189">
        <f>Comp._Summary_Cat_REF!D129</f>
        <v>0</v>
      </c>
      <c s="189">
        <f>Comp._Summary_Cat_REF!K129</f>
        <v>0</v>
      </c>
      <c s="189">
        <f>Comp._Summary_Cat_REF!L129</f>
        <v>0</v>
      </c>
      <c s="354" t="str">
        <f t="shared" si="56"/>
        <v>NA</v>
      </c>
      <c s="370">
        <f>IF(Info!$O$1=1,V132,X132)</f>
        <v>0</v>
      </c>
      <c s="189">
        <f>IF(Info!$O$1=1,W132,Y132)</f>
        <v>0</v>
      </c>
      <c s="353" t="str">
        <f t="shared" si="80"/>
        <v>NA</v>
      </c>
      <c s="289" t="e">
        <f t="shared" si="120"/>
        <v>#DIV/0!</v>
      </c>
      <c s="335" t="e">
        <f t="shared" si="121"/>
        <v>#DIV/0!</v>
      </c>
      <c s="189">
        <f>Comp._Summary_Cat_REF!E129</f>
        <v>0</v>
      </c>
      <c s="189">
        <f>Comp._Summary_Cat_REF!F129</f>
        <v>0</v>
      </c>
      <c s="189">
        <f>Comp._Summary_Cat_REF!M129</f>
        <v>0</v>
      </c>
      <c s="189">
        <f>Comp._Summary_Cat_REF!N129</f>
        <v>0</v>
      </c>
      <c s="354" t="str">
        <f t="shared" si="81"/>
        <v>NA</v>
      </c>
      <c s="370">
        <f>IF(Info!$O$1=1,AF132,AH132)</f>
        <v>0</v>
      </c>
      <c s="189">
        <f>IF(Info!$O$1=1,AG132,AI132)</f>
        <v>0</v>
      </c>
      <c s="353" t="str">
        <f t="shared" si="82"/>
        <v>NA</v>
      </c>
      <c s="289" t="e">
        <f t="shared" si="122"/>
        <v>#DIV/0!</v>
      </c>
      <c s="335" t="e">
        <f t="shared" si="123"/>
        <v>#DIV/0!</v>
      </c>
      <c s="189">
        <f>Comp._Summary_Cat_REF!G129</f>
        <v>0</v>
      </c>
      <c s="189">
        <f>Comp._Summary_Cat_REF!H129</f>
        <v>0</v>
      </c>
      <c s="189">
        <f>Comp._Summary_Cat_REF!O129</f>
        <v>0</v>
      </c>
      <c s="189">
        <f>Comp._Summary_Cat_REF!P129</f>
        <v>0</v>
      </c>
      <c s="354" t="str">
        <f t="shared" si="83"/>
        <v>NA</v>
      </c>
      <c s="370">
        <f>IF(Info!$O$1=1,AP132,AR132)</f>
        <v>0</v>
      </c>
      <c s="189">
        <f>IF(Info!$O$1=1,AQ132,AS132)</f>
        <v>0</v>
      </c>
      <c s="353" t="str">
        <f t="shared" si="84"/>
        <v>NA</v>
      </c>
      <c s="289" t="e">
        <f t="shared" si="124"/>
        <v>#DIV/0!</v>
      </c>
      <c s="335" t="e">
        <f t="shared" si="125"/>
        <v>#DIV/0!</v>
      </c>
      <c s="189">
        <f>Comp._Summary_Cat_REF!I129</f>
        <v>0</v>
      </c>
      <c s="189">
        <f>Comp._Summary_Cat_REF!J129</f>
        <v>0</v>
      </c>
      <c s="189">
        <f>Comp._Summary_Cat_REF!Q129</f>
        <v>0</v>
      </c>
      <c s="189">
        <f>Comp._Summary_Cat_REF!R129</f>
        <v>0</v>
      </c>
      <c s="354" t="str">
        <f t="shared" si="85"/>
        <v>NA</v>
      </c>
    </row>
    <row r="133" spans="1:46" s="15" customFormat="1" ht="11.45" customHeight="1">
      <c r="A133" s="61">
        <f>Comp._Summary_Cat_REF!B130</f>
        <v>0</v>
      </c>
      <c s="260" t="s">
        <v>6</v>
      </c>
      <c s="42"/>
      <c s="42"/>
      <c s="42"/>
      <c s="182"/>
      <c s="370">
        <f>IF(Info!$O$1=1,L133,N133)</f>
        <v>0</v>
      </c>
      <c s="189">
        <f>IF(Info!$O$1=1,M133,O133)</f>
        <v>0</v>
      </c>
      <c s="353" t="str">
        <f t="shared" si="68"/>
        <v>NA</v>
      </c>
      <c s="289" t="e">
        <f t="shared" si="118"/>
        <v>#DIV/0!</v>
      </c>
      <c s="335" t="e">
        <f t="shared" si="119"/>
        <v>#DIV/0!</v>
      </c>
      <c s="189">
        <f>Comp._Summary_Cat_REF!C130</f>
        <v>0</v>
      </c>
      <c s="189">
        <f>Comp._Summary_Cat_REF!D130</f>
        <v>0</v>
      </c>
      <c s="189">
        <f>Comp._Summary_Cat_REF!K130</f>
        <v>0</v>
      </c>
      <c s="189">
        <f>Comp._Summary_Cat_REF!L130</f>
        <v>0</v>
      </c>
      <c s="354" t="str">
        <f t="shared" si="56"/>
        <v>NA</v>
      </c>
      <c s="370">
        <f>IF(Info!$O$1=1,V133,X133)</f>
        <v>0</v>
      </c>
      <c s="189">
        <f>IF(Info!$O$1=1,W133,Y133)</f>
        <v>0</v>
      </c>
      <c s="353" t="str">
        <f t="shared" si="80"/>
        <v>NA</v>
      </c>
      <c s="289" t="e">
        <f t="shared" si="120"/>
        <v>#DIV/0!</v>
      </c>
      <c s="335" t="e">
        <f t="shared" si="121"/>
        <v>#DIV/0!</v>
      </c>
      <c s="189">
        <f>Comp._Summary_Cat_REF!E130</f>
        <v>0</v>
      </c>
      <c s="189">
        <f>Comp._Summary_Cat_REF!F130</f>
        <v>0</v>
      </c>
      <c s="189">
        <f>Comp._Summary_Cat_REF!M130</f>
        <v>0</v>
      </c>
      <c s="189">
        <f>Comp._Summary_Cat_REF!N130</f>
        <v>0</v>
      </c>
      <c s="354" t="str">
        <f t="shared" si="81"/>
        <v>NA</v>
      </c>
      <c s="370">
        <f>IF(Info!$O$1=1,AF133,AH133)</f>
        <v>0</v>
      </c>
      <c s="189">
        <f>IF(Info!$O$1=1,AG133,AI133)</f>
        <v>0</v>
      </c>
      <c s="353" t="str">
        <f t="shared" si="82"/>
        <v>NA</v>
      </c>
      <c s="289" t="e">
        <f t="shared" si="122"/>
        <v>#DIV/0!</v>
      </c>
      <c s="335" t="e">
        <f t="shared" si="123"/>
        <v>#DIV/0!</v>
      </c>
      <c s="189">
        <f>Comp._Summary_Cat_REF!G130</f>
        <v>0</v>
      </c>
      <c s="189">
        <f>Comp._Summary_Cat_REF!H130</f>
        <v>0</v>
      </c>
      <c s="189">
        <f>Comp._Summary_Cat_REF!O130</f>
        <v>0</v>
      </c>
      <c s="189">
        <f>Comp._Summary_Cat_REF!P130</f>
        <v>0</v>
      </c>
      <c s="354" t="str">
        <f t="shared" si="83"/>
        <v>NA</v>
      </c>
      <c s="370">
        <f>IF(Info!$O$1=1,AP133,AR133)</f>
        <v>0</v>
      </c>
      <c s="189">
        <f>IF(Info!$O$1=1,AQ133,AS133)</f>
        <v>0</v>
      </c>
      <c s="353" t="str">
        <f t="shared" si="84"/>
        <v>NA</v>
      </c>
      <c s="289" t="e">
        <f t="shared" si="124"/>
        <v>#DIV/0!</v>
      </c>
      <c s="335" t="e">
        <f t="shared" si="125"/>
        <v>#DIV/0!</v>
      </c>
      <c s="189">
        <f>Comp._Summary_Cat_REF!I130</f>
        <v>0</v>
      </c>
      <c s="189">
        <f>Comp._Summary_Cat_REF!J130</f>
        <v>0</v>
      </c>
      <c s="189">
        <f>Comp._Summary_Cat_REF!Q130</f>
        <v>0</v>
      </c>
      <c s="189">
        <f>Comp._Summary_Cat_REF!R130</f>
        <v>0</v>
      </c>
      <c s="354" t="str">
        <f t="shared" si="85"/>
        <v>NA</v>
      </c>
    </row>
    <row r="134" spans="1:46" s="15" customFormat="1" ht="11.45" customHeight="1">
      <c r="A134" s="61" t="str">
        <f>Comp._Summary_Cat_REF!B131</f>
        <v>All Others - FORMULA</v>
      </c>
      <c s="261" t="s">
        <v>19</v>
      </c>
      <c s="62"/>
      <c s="62"/>
      <c s="62"/>
      <c s="183"/>
      <c s="371">
        <f>IF(Info!$O$1=1,L134,N134)</f>
        <v>0</v>
      </c>
      <c s="190">
        <f>IF(Info!$O$1=1,M134,O134)</f>
        <v>0</v>
      </c>
      <c s="355" t="str">
        <f t="shared" si="68"/>
        <v>NA</v>
      </c>
      <c s="303" t="e">
        <f t="shared" si="118"/>
        <v>#DIV/0!</v>
      </c>
      <c s="356" t="e">
        <f t="shared" si="119"/>
        <v>#DIV/0!</v>
      </c>
      <c s="190">
        <f>Comp._Summary_Cat_REF!C131</f>
        <v>0</v>
      </c>
      <c s="190">
        <f>Comp._Summary_Cat_REF!D131</f>
        <v>0</v>
      </c>
      <c s="190">
        <f>Comp._Summary_Cat_REF!K131</f>
        <v>0</v>
      </c>
      <c s="190">
        <f>Comp._Summary_Cat_REF!L131</f>
        <v>0</v>
      </c>
      <c s="357" t="str">
        <f t="shared" si="56"/>
        <v>NA</v>
      </c>
      <c s="371">
        <f>IF(Info!$O$1=1,V134,X134)</f>
        <v>0</v>
      </c>
      <c s="190">
        <f>IF(Info!$O$1=1,W134,Y134)</f>
        <v>0</v>
      </c>
      <c s="355" t="str">
        <f t="shared" si="80"/>
        <v>NA</v>
      </c>
      <c s="303" t="e">
        <f t="shared" si="120"/>
        <v>#DIV/0!</v>
      </c>
      <c s="356" t="e">
        <f t="shared" si="121"/>
        <v>#DIV/0!</v>
      </c>
      <c s="190">
        <f>Comp._Summary_Cat_REF!E131</f>
        <v>0</v>
      </c>
      <c s="190">
        <f>Comp._Summary_Cat_REF!F131</f>
        <v>0</v>
      </c>
      <c s="190">
        <f>Comp._Summary_Cat_REF!M131</f>
        <v>0</v>
      </c>
      <c s="190">
        <f>Comp._Summary_Cat_REF!N131</f>
        <v>0</v>
      </c>
      <c s="357" t="str">
        <f t="shared" si="81"/>
        <v>NA</v>
      </c>
      <c s="371">
        <f>IF(Info!$O$1=1,AF134,AH134)</f>
        <v>0</v>
      </c>
      <c s="190">
        <f>IF(Info!$O$1=1,AG134,AI134)</f>
        <v>0</v>
      </c>
      <c s="355" t="str">
        <f t="shared" si="82"/>
        <v>NA</v>
      </c>
      <c s="303" t="e">
        <f t="shared" si="122"/>
        <v>#DIV/0!</v>
      </c>
      <c s="356" t="e">
        <f t="shared" si="123"/>
        <v>#DIV/0!</v>
      </c>
      <c s="190">
        <f>Comp._Summary_Cat_REF!G131</f>
        <v>0</v>
      </c>
      <c s="190">
        <f>Comp._Summary_Cat_REF!H131</f>
        <v>0</v>
      </c>
      <c s="190">
        <f>Comp._Summary_Cat_REF!O131</f>
        <v>0</v>
      </c>
      <c s="190">
        <f>Comp._Summary_Cat_REF!P131</f>
        <v>0</v>
      </c>
      <c s="357" t="str">
        <f t="shared" si="83"/>
        <v>NA</v>
      </c>
      <c s="371">
        <f>IF(Info!$O$1=1,AP134,AR134)</f>
        <v>0</v>
      </c>
      <c s="190">
        <f>IF(Info!$O$1=1,AQ134,AS134)</f>
        <v>0</v>
      </c>
      <c s="355" t="str">
        <f t="shared" si="84"/>
        <v>NA</v>
      </c>
      <c s="303" t="e">
        <f t="shared" si="124"/>
        <v>#DIV/0!</v>
      </c>
      <c s="356" t="e">
        <f t="shared" si="125"/>
        <v>#DIV/0!</v>
      </c>
      <c s="190">
        <f>Comp._Summary_Cat_REF!I131</f>
        <v>0</v>
      </c>
      <c s="190">
        <f>Comp._Summary_Cat_REF!J131</f>
        <v>0</v>
      </c>
      <c s="190">
        <f>Comp._Summary_Cat_REF!Q131</f>
        <v>0</v>
      </c>
      <c s="190">
        <f>Comp._Summary_Cat_REF!R131</f>
        <v>0</v>
      </c>
      <c s="357" t="str">
        <f t="shared" si="85"/>
        <v>NA</v>
      </c>
    </row>
    <row r="135" spans="1:46" s="22" customFormat="1" ht="11.45" customHeight="1">
      <c r="A135" s="61">
        <f>Comp._Summary_Cat_REF!B132</f>
        <v>0</v>
      </c>
      <c s="216" t="s">
        <v>32</v>
      </c>
      <c s="187" t="s">
        <v>23</v>
      </c>
      <c s="187" t="s">
        <v>23</v>
      </c>
      <c s="188"/>
      <c s="185" t="s">
        <v>38</v>
      </c>
      <c s="362">
        <f>IF(Info!$O$1=1,L135,N135)</f>
        <v>0</v>
      </c>
      <c s="192">
        <f>IF(Info!$O$1=1,M135,O135)</f>
        <v>0</v>
      </c>
      <c s="363" t="str">
        <f t="shared" si="68"/>
        <v>NA</v>
      </c>
      <c s="342" t="e">
        <f>(G135/G$135)*100</f>
        <v>#DIV/0!</v>
      </c>
      <c s="342" t="e">
        <f>J135-(H135/H$135*100)</f>
        <v>#DIV/0!</v>
      </c>
      <c s="192">
        <f>Comp._Summary_Cat_REF!C132</f>
        <v>0</v>
      </c>
      <c s="192">
        <f>Comp._Summary_Cat_REF!D132</f>
        <v>0</v>
      </c>
      <c s="192">
        <f>Comp._Summary_Cat_REF!K132</f>
        <v>0</v>
      </c>
      <c s="192">
        <f>Comp._Summary_Cat_REF!L132</f>
        <v>0</v>
      </c>
      <c s="364" t="str">
        <f t="shared" si="56"/>
        <v>NA</v>
      </c>
      <c s="362">
        <f>IF(Info!$O$1=1,V135,X135)</f>
        <v>0</v>
      </c>
      <c s="192">
        <f>IF(Info!$O$1=1,W135,Y135)</f>
        <v>0</v>
      </c>
      <c s="363" t="str">
        <f t="shared" si="80"/>
        <v>NA</v>
      </c>
      <c s="342" t="e">
        <f>(Q135/Q$135)*100</f>
        <v>#DIV/0!</v>
      </c>
      <c s="342" t="e">
        <f>T135-(R135/R$135*100)</f>
        <v>#DIV/0!</v>
      </c>
      <c s="192">
        <f>Comp._Summary_Cat_REF!E132</f>
        <v>0</v>
      </c>
      <c s="192">
        <f>Comp._Summary_Cat_REF!F132</f>
        <v>0</v>
      </c>
      <c s="192">
        <f>Comp._Summary_Cat_REF!M132</f>
        <v>0</v>
      </c>
      <c s="192">
        <f>Comp._Summary_Cat_REF!N132</f>
        <v>0</v>
      </c>
      <c s="364" t="str">
        <f t="shared" si="81"/>
        <v>NA</v>
      </c>
      <c s="362">
        <f>IF(Info!$O$1=1,AF135,AH135)</f>
        <v>0</v>
      </c>
      <c s="192">
        <f>IF(Info!$O$1=1,AG135,AI135)</f>
        <v>0</v>
      </c>
      <c s="363" t="str">
        <f t="shared" si="82"/>
        <v>NA</v>
      </c>
      <c s="342" t="e">
        <f>(AA135/AA$135)*100</f>
        <v>#DIV/0!</v>
      </c>
      <c s="342" t="e">
        <f>AD135-(AB135/AB$135*100)</f>
        <v>#DIV/0!</v>
      </c>
      <c s="192">
        <f>Comp._Summary_Cat_REF!G132</f>
        <v>0</v>
      </c>
      <c s="192">
        <f>Comp._Summary_Cat_REF!H132</f>
        <v>0</v>
      </c>
      <c s="192">
        <f>Comp._Summary_Cat_REF!O132</f>
        <v>0</v>
      </c>
      <c s="192">
        <f>Comp._Summary_Cat_REF!P132</f>
        <v>0</v>
      </c>
      <c s="364" t="str">
        <f t="shared" si="83"/>
        <v>NA</v>
      </c>
      <c s="362">
        <f>IF(Info!$O$1=1,AP135,AR135)</f>
        <v>0</v>
      </c>
      <c s="192">
        <f>IF(Info!$O$1=1,AQ135,AS135)</f>
        <v>0</v>
      </c>
      <c s="363" t="str">
        <f t="shared" si="84"/>
        <v>NA</v>
      </c>
      <c s="342" t="e">
        <f>(AK135/AK$135)*100</f>
        <v>#DIV/0!</v>
      </c>
      <c s="342" t="e">
        <f>AN135-(AL135/AL$135*100)</f>
        <v>#DIV/0!</v>
      </c>
      <c s="192">
        <f>Comp._Summary_Cat_REF!I132</f>
        <v>0</v>
      </c>
      <c s="192">
        <f>Comp._Summary_Cat_REF!J132</f>
        <v>0</v>
      </c>
      <c s="192">
        <f>Comp._Summary_Cat_REF!Q132</f>
        <v>0</v>
      </c>
      <c s="192">
        <f>Comp._Summary_Cat_REF!R132</f>
        <v>0</v>
      </c>
      <c s="364" t="str">
        <f t="shared" si="85"/>
        <v>NA</v>
      </c>
    </row>
    <row r="136" spans="1:46" s="15" customFormat="1" ht="11.45" customHeight="1">
      <c r="A136" s="61">
        <f>Comp._Summary_Cat_REF!B133</f>
        <v>0</v>
      </c>
      <c s="259" t="s">
        <v>67</v>
      </c>
      <c s="209"/>
      <c s="209"/>
      <c s="209"/>
      <c s="210"/>
      <c s="368">
        <f>IF(Info!$O$1=1,L136,N136)</f>
        <v>0</v>
      </c>
      <c s="211">
        <f>IF(Info!$O$1=1,M136,O136)</f>
        <v>0</v>
      </c>
      <c s="369" t="str">
        <f t="shared" si="68"/>
        <v>NA</v>
      </c>
      <c s="333" t="e">
        <f t="shared" ref="J136:J141" si="126">(G136/G$135)*100</f>
        <v>#DIV/0!</v>
      </c>
      <c s="335" t="e">
        <f t="shared" ref="K136:K141" si="127">J136-(H136/H$135*100)</f>
        <v>#DIV/0!</v>
      </c>
      <c s="194">
        <f>Comp._Summary_Cat_REF!C133</f>
        <v>0</v>
      </c>
      <c s="194">
        <f>Comp._Summary_Cat_REF!D133</f>
        <v>0</v>
      </c>
      <c s="194">
        <f>Comp._Summary_Cat_REF!K133</f>
        <v>0</v>
      </c>
      <c s="194">
        <f>Comp._Summary_Cat_REF!L133</f>
        <v>0</v>
      </c>
      <c s="367" t="str">
        <f t="shared" ref="P136:P166" si="128">IFERROR(((L136/N136)-(M136/O136))/(M136/O136)*100,"NA")</f>
        <v>NA</v>
      </c>
      <c s="368">
        <f>IF(Info!$O$1=1,V136,X136)</f>
        <v>0</v>
      </c>
      <c s="211">
        <f>IF(Info!$O$1=1,W136,Y136)</f>
        <v>0</v>
      </c>
      <c s="369" t="str">
        <f t="shared" si="80"/>
        <v>NA</v>
      </c>
      <c s="333" t="e">
        <f t="shared" ref="T136:T141" si="129">(Q136/Q$135)*100</f>
        <v>#DIV/0!</v>
      </c>
      <c s="335" t="e">
        <f t="shared" ref="U136:U141" si="130">T136-(R136/R$135*100)</f>
        <v>#DIV/0!</v>
      </c>
      <c s="194">
        <f>Comp._Summary_Cat_REF!E133</f>
        <v>0</v>
      </c>
      <c s="194">
        <f>Comp._Summary_Cat_REF!F133</f>
        <v>0</v>
      </c>
      <c s="194">
        <f>Comp._Summary_Cat_REF!M133</f>
        <v>0</v>
      </c>
      <c s="194">
        <f>Comp._Summary_Cat_REF!N133</f>
        <v>0</v>
      </c>
      <c s="367" t="str">
        <f t="shared" si="81"/>
        <v>NA</v>
      </c>
      <c s="368">
        <f>IF(Info!$O$1=1,AF136,AH136)</f>
        <v>0</v>
      </c>
      <c s="211">
        <f>IF(Info!$O$1=1,AG136,AI136)</f>
        <v>0</v>
      </c>
      <c s="369" t="str">
        <f t="shared" si="82"/>
        <v>NA</v>
      </c>
      <c s="333" t="e">
        <f t="shared" ref="AD136:AD141" si="131">(AA136/AA$135)*100</f>
        <v>#DIV/0!</v>
      </c>
      <c s="335" t="e">
        <f t="shared" ref="AE136:AE141" si="132">AD136-(AB136/AB$135*100)</f>
        <v>#DIV/0!</v>
      </c>
      <c s="194">
        <f>Comp._Summary_Cat_REF!G133</f>
        <v>0</v>
      </c>
      <c s="194">
        <f>Comp._Summary_Cat_REF!H133</f>
        <v>0</v>
      </c>
      <c s="194">
        <f>Comp._Summary_Cat_REF!O133</f>
        <v>0</v>
      </c>
      <c s="194">
        <f>Comp._Summary_Cat_REF!P133</f>
        <v>0</v>
      </c>
      <c s="367" t="str">
        <f t="shared" si="83"/>
        <v>NA</v>
      </c>
      <c s="368">
        <f>IF(Info!$O$1=1,AP136,AR136)</f>
        <v>0</v>
      </c>
      <c s="211">
        <f>IF(Info!$O$1=1,AQ136,AS136)</f>
        <v>0</v>
      </c>
      <c s="369" t="str">
        <f t="shared" si="84"/>
        <v>NA</v>
      </c>
      <c s="333" t="e">
        <f t="shared" ref="AN136:AN141" si="133">(AK136/AK$135)*100</f>
        <v>#DIV/0!</v>
      </c>
      <c s="335" t="e">
        <f t="shared" ref="AO136:AO141" si="134">AN136-(AL136/AL$135*100)</f>
        <v>#DIV/0!</v>
      </c>
      <c s="194">
        <f>Comp._Summary_Cat_REF!I133</f>
        <v>0</v>
      </c>
      <c s="194">
        <f>Comp._Summary_Cat_REF!J133</f>
        <v>0</v>
      </c>
      <c s="194">
        <f>Comp._Summary_Cat_REF!Q133</f>
        <v>0</v>
      </c>
      <c s="194">
        <f>Comp._Summary_Cat_REF!R133</f>
        <v>0</v>
      </c>
      <c s="367" t="str">
        <f t="shared" si="85"/>
        <v>NA</v>
      </c>
    </row>
    <row r="137" spans="1:46" s="15" customFormat="1" ht="11.45" customHeight="1">
      <c r="A137" s="61">
        <f>Comp._Summary_Cat_REF!B134</f>
        <v>0</v>
      </c>
      <c s="35" t="s">
        <v>205</v>
      </c>
      <c s="42"/>
      <c s="42"/>
      <c s="42"/>
      <c s="182"/>
      <c s="370">
        <f>IF(Info!$O$1=1,L137,N137)</f>
        <v>0</v>
      </c>
      <c s="189">
        <f>IF(Info!$O$1=1,M137,O137)</f>
        <v>0</v>
      </c>
      <c s="353" t="str">
        <f t="shared" si="68"/>
        <v>NA</v>
      </c>
      <c s="289" t="e">
        <f t="shared" si="126"/>
        <v>#DIV/0!</v>
      </c>
      <c s="335" t="e">
        <f t="shared" si="127"/>
        <v>#DIV/0!</v>
      </c>
      <c s="189">
        <f>Comp._Summary_Cat_REF!C134</f>
        <v>0</v>
      </c>
      <c s="189">
        <f>Comp._Summary_Cat_REF!D134</f>
        <v>0</v>
      </c>
      <c s="189">
        <f>Comp._Summary_Cat_REF!K134</f>
        <v>0</v>
      </c>
      <c s="189">
        <f>Comp._Summary_Cat_REF!L134</f>
        <v>0</v>
      </c>
      <c s="354" t="str">
        <f t="shared" si="128"/>
        <v>NA</v>
      </c>
      <c s="370">
        <f>IF(Info!$O$1=1,V137,X137)</f>
        <v>0</v>
      </c>
      <c s="189">
        <f>IF(Info!$O$1=1,W137,Y137)</f>
        <v>0</v>
      </c>
      <c s="353" t="str">
        <f t="shared" si="80"/>
        <v>NA</v>
      </c>
      <c s="289" t="e">
        <f t="shared" si="129"/>
        <v>#DIV/0!</v>
      </c>
      <c s="335" t="e">
        <f t="shared" si="130"/>
        <v>#DIV/0!</v>
      </c>
      <c s="189">
        <f>Comp._Summary_Cat_REF!E134</f>
        <v>0</v>
      </c>
      <c s="189">
        <f>Comp._Summary_Cat_REF!F134</f>
        <v>0</v>
      </c>
      <c s="189">
        <f>Comp._Summary_Cat_REF!M134</f>
        <v>0</v>
      </c>
      <c s="189">
        <f>Comp._Summary_Cat_REF!N134</f>
        <v>0</v>
      </c>
      <c s="354" t="str">
        <f t="shared" si="81"/>
        <v>NA</v>
      </c>
      <c s="370">
        <f>IF(Info!$O$1=1,AF137,AH137)</f>
        <v>0</v>
      </c>
      <c s="189">
        <f>IF(Info!$O$1=1,AG137,AI137)</f>
        <v>0</v>
      </c>
      <c s="353" t="str">
        <f t="shared" si="82"/>
        <v>NA</v>
      </c>
      <c s="289" t="e">
        <f t="shared" si="131"/>
        <v>#DIV/0!</v>
      </c>
      <c s="335" t="e">
        <f t="shared" si="132"/>
        <v>#DIV/0!</v>
      </c>
      <c s="189">
        <f>Comp._Summary_Cat_REF!G134</f>
        <v>0</v>
      </c>
      <c s="189">
        <f>Comp._Summary_Cat_REF!H134</f>
        <v>0</v>
      </c>
      <c s="189">
        <f>Comp._Summary_Cat_REF!O134</f>
        <v>0</v>
      </c>
      <c s="189">
        <f>Comp._Summary_Cat_REF!P134</f>
        <v>0</v>
      </c>
      <c s="354" t="str">
        <f t="shared" si="83"/>
        <v>NA</v>
      </c>
      <c s="370">
        <f>IF(Info!$O$1=1,AP137,AR137)</f>
        <v>0</v>
      </c>
      <c s="189">
        <f>IF(Info!$O$1=1,AQ137,AS137)</f>
        <v>0</v>
      </c>
      <c s="353" t="str">
        <f t="shared" si="84"/>
        <v>NA</v>
      </c>
      <c s="289" t="e">
        <f t="shared" si="133"/>
        <v>#DIV/0!</v>
      </c>
      <c s="335" t="e">
        <f t="shared" si="134"/>
        <v>#DIV/0!</v>
      </c>
      <c s="189">
        <f>Comp._Summary_Cat_REF!I134</f>
        <v>0</v>
      </c>
      <c s="189">
        <f>Comp._Summary_Cat_REF!J134</f>
        <v>0</v>
      </c>
      <c s="189">
        <f>Comp._Summary_Cat_REF!Q134</f>
        <v>0</v>
      </c>
      <c s="189">
        <f>Comp._Summary_Cat_REF!R134</f>
        <v>0</v>
      </c>
      <c s="354" t="str">
        <f t="shared" si="85"/>
        <v>NA</v>
      </c>
    </row>
    <row r="138" spans="1:46" s="15" customFormat="1" ht="11.45" customHeight="1">
      <c r="A138" s="61">
        <f>Comp._Summary_Cat_REF!B135</f>
        <v>0</v>
      </c>
      <c s="35" t="s">
        <v>223</v>
      </c>
      <c s="42"/>
      <c s="42"/>
      <c s="42"/>
      <c s="182"/>
      <c s="370">
        <f>IF(Info!$O$1=1,L138,N138)</f>
        <v>0</v>
      </c>
      <c s="189">
        <f>IF(Info!$O$1=1,M138,O138)</f>
        <v>0</v>
      </c>
      <c s="353" t="str">
        <f t="shared" si="68"/>
        <v>NA</v>
      </c>
      <c s="289" t="e">
        <f t="shared" si="126"/>
        <v>#DIV/0!</v>
      </c>
      <c s="335" t="e">
        <f t="shared" si="127"/>
        <v>#DIV/0!</v>
      </c>
      <c s="189">
        <f>Comp._Summary_Cat_REF!C135</f>
        <v>0</v>
      </c>
      <c s="189">
        <f>Comp._Summary_Cat_REF!D135</f>
        <v>0</v>
      </c>
      <c s="189">
        <f>Comp._Summary_Cat_REF!K135</f>
        <v>0</v>
      </c>
      <c s="189">
        <f>Comp._Summary_Cat_REF!L135</f>
        <v>0</v>
      </c>
      <c s="354" t="str">
        <f t="shared" si="128"/>
        <v>NA</v>
      </c>
      <c s="370">
        <f>IF(Info!$O$1=1,V138,X138)</f>
        <v>0</v>
      </c>
      <c s="189">
        <f>IF(Info!$O$1=1,W138,Y138)</f>
        <v>0</v>
      </c>
      <c s="353" t="str">
        <f t="shared" si="80"/>
        <v>NA</v>
      </c>
      <c s="289" t="e">
        <f t="shared" si="129"/>
        <v>#DIV/0!</v>
      </c>
      <c s="335" t="e">
        <f t="shared" si="130"/>
        <v>#DIV/0!</v>
      </c>
      <c s="189">
        <f>Comp._Summary_Cat_REF!E135</f>
        <v>0</v>
      </c>
      <c s="189">
        <f>Comp._Summary_Cat_REF!F135</f>
        <v>0</v>
      </c>
      <c s="189">
        <f>Comp._Summary_Cat_REF!M135</f>
        <v>0</v>
      </c>
      <c s="189">
        <f>Comp._Summary_Cat_REF!N135</f>
        <v>0</v>
      </c>
      <c s="354" t="str">
        <f t="shared" si="81"/>
        <v>NA</v>
      </c>
      <c s="370">
        <f>IF(Info!$O$1=1,AF138,AH138)</f>
        <v>0</v>
      </c>
      <c s="189">
        <f>IF(Info!$O$1=1,AG138,AI138)</f>
        <v>0</v>
      </c>
      <c s="353" t="str">
        <f t="shared" si="82"/>
        <v>NA</v>
      </c>
      <c s="289" t="e">
        <f t="shared" si="131"/>
        <v>#DIV/0!</v>
      </c>
      <c s="335" t="e">
        <f t="shared" si="132"/>
        <v>#DIV/0!</v>
      </c>
      <c s="189">
        <f>Comp._Summary_Cat_REF!G135</f>
        <v>0</v>
      </c>
      <c s="189">
        <f>Comp._Summary_Cat_REF!H135</f>
        <v>0</v>
      </c>
      <c s="189">
        <f>Comp._Summary_Cat_REF!O135</f>
        <v>0</v>
      </c>
      <c s="189">
        <f>Comp._Summary_Cat_REF!P135</f>
        <v>0</v>
      </c>
      <c s="354" t="str">
        <f t="shared" si="83"/>
        <v>NA</v>
      </c>
      <c s="370">
        <f>IF(Info!$O$1=1,AP138,AR138)</f>
        <v>0</v>
      </c>
      <c s="189">
        <f>IF(Info!$O$1=1,AQ138,AS138)</f>
        <v>0</v>
      </c>
      <c s="353" t="str">
        <f t="shared" si="84"/>
        <v>NA</v>
      </c>
      <c s="289" t="e">
        <f t="shared" si="133"/>
        <v>#DIV/0!</v>
      </c>
      <c s="335" t="e">
        <f t="shared" si="134"/>
        <v>#DIV/0!</v>
      </c>
      <c s="189">
        <f>Comp._Summary_Cat_REF!I135</f>
        <v>0</v>
      </c>
      <c s="189">
        <f>Comp._Summary_Cat_REF!J135</f>
        <v>0</v>
      </c>
      <c s="189">
        <f>Comp._Summary_Cat_REF!Q135</f>
        <v>0</v>
      </c>
      <c s="189">
        <f>Comp._Summary_Cat_REF!R135</f>
        <v>0</v>
      </c>
      <c s="354" t="str">
        <f t="shared" si="85"/>
        <v>NA</v>
      </c>
    </row>
    <row r="139" spans="1:46" s="15" customFormat="1" ht="11.45" customHeight="1">
      <c r="A139" s="61">
        <f>Comp._Summary_Cat_REF!B136</f>
        <v>0</v>
      </c>
      <c s="35" t="s">
        <v>224</v>
      </c>
      <c s="42"/>
      <c s="42"/>
      <c s="42"/>
      <c s="182"/>
      <c s="370">
        <f>IF(Info!$O$1=1,L139,N139)</f>
        <v>0</v>
      </c>
      <c s="189">
        <f>IF(Info!$O$1=1,M139,O139)</f>
        <v>0</v>
      </c>
      <c s="353" t="str">
        <f t="shared" si="68"/>
        <v>NA</v>
      </c>
      <c s="289" t="e">
        <f t="shared" si="126"/>
        <v>#DIV/0!</v>
      </c>
      <c s="335" t="e">
        <f t="shared" si="127"/>
        <v>#DIV/0!</v>
      </c>
      <c s="189">
        <f>Comp._Summary_Cat_REF!C136</f>
        <v>0</v>
      </c>
      <c s="189">
        <f>Comp._Summary_Cat_REF!D136</f>
        <v>0</v>
      </c>
      <c s="189">
        <f>Comp._Summary_Cat_REF!K136</f>
        <v>0</v>
      </c>
      <c s="189">
        <f>Comp._Summary_Cat_REF!L136</f>
        <v>0</v>
      </c>
      <c s="354" t="str">
        <f t="shared" si="128"/>
        <v>NA</v>
      </c>
      <c s="370">
        <f>IF(Info!$O$1=1,V139,X139)</f>
        <v>0</v>
      </c>
      <c s="189">
        <f>IF(Info!$O$1=1,W139,Y139)</f>
        <v>0</v>
      </c>
      <c s="353" t="str">
        <f t="shared" si="80"/>
        <v>NA</v>
      </c>
      <c s="289" t="e">
        <f t="shared" si="129"/>
        <v>#DIV/0!</v>
      </c>
      <c s="335" t="e">
        <f t="shared" si="130"/>
        <v>#DIV/0!</v>
      </c>
      <c s="189">
        <f>Comp._Summary_Cat_REF!E136</f>
        <v>0</v>
      </c>
      <c s="189">
        <f>Comp._Summary_Cat_REF!F136</f>
        <v>0</v>
      </c>
      <c s="189">
        <f>Comp._Summary_Cat_REF!M136</f>
        <v>0</v>
      </c>
      <c s="189">
        <f>Comp._Summary_Cat_REF!N136</f>
        <v>0</v>
      </c>
      <c s="354" t="str">
        <f t="shared" si="81"/>
        <v>NA</v>
      </c>
      <c s="370">
        <f>IF(Info!$O$1=1,AF139,AH139)</f>
        <v>0</v>
      </c>
      <c s="189">
        <f>IF(Info!$O$1=1,AG139,AI139)</f>
        <v>0</v>
      </c>
      <c s="353" t="str">
        <f t="shared" si="82"/>
        <v>NA</v>
      </c>
      <c s="289" t="e">
        <f t="shared" si="131"/>
        <v>#DIV/0!</v>
      </c>
      <c s="335" t="e">
        <f t="shared" si="132"/>
        <v>#DIV/0!</v>
      </c>
      <c s="189">
        <f>Comp._Summary_Cat_REF!G136</f>
        <v>0</v>
      </c>
      <c s="189">
        <f>Comp._Summary_Cat_REF!H136</f>
        <v>0</v>
      </c>
      <c s="189">
        <f>Comp._Summary_Cat_REF!O136</f>
        <v>0</v>
      </c>
      <c s="189">
        <f>Comp._Summary_Cat_REF!P136</f>
        <v>0</v>
      </c>
      <c s="354" t="str">
        <f t="shared" si="83"/>
        <v>NA</v>
      </c>
      <c s="370">
        <f>IF(Info!$O$1=1,AP139,AR139)</f>
        <v>0</v>
      </c>
      <c s="189">
        <f>IF(Info!$O$1=1,AQ139,AS139)</f>
        <v>0</v>
      </c>
      <c s="353" t="str">
        <f t="shared" si="84"/>
        <v>NA</v>
      </c>
      <c s="289" t="e">
        <f t="shared" si="133"/>
        <v>#DIV/0!</v>
      </c>
      <c s="335" t="e">
        <f t="shared" si="134"/>
        <v>#DIV/0!</v>
      </c>
      <c s="189">
        <f>Comp._Summary_Cat_REF!I136</f>
        <v>0</v>
      </c>
      <c s="189">
        <f>Comp._Summary_Cat_REF!J136</f>
        <v>0</v>
      </c>
      <c s="189">
        <f>Comp._Summary_Cat_REF!Q136</f>
        <v>0</v>
      </c>
      <c s="189">
        <f>Comp._Summary_Cat_REF!R136</f>
        <v>0</v>
      </c>
      <c s="354" t="str">
        <f t="shared" si="85"/>
        <v>NA</v>
      </c>
    </row>
    <row r="140" spans="1:46" s="15" customFormat="1" ht="11.45" customHeight="1">
      <c r="A140" s="61">
        <f>Comp._Summary_Cat_REF!B137</f>
        <v>0</v>
      </c>
      <c s="35" t="s">
        <v>6</v>
      </c>
      <c s="42"/>
      <c s="42"/>
      <c s="42"/>
      <c s="182"/>
      <c s="370">
        <f>IF(Info!$O$1=1,L140,N140)</f>
        <v>0</v>
      </c>
      <c s="189">
        <f>IF(Info!$O$1=1,M140,O140)</f>
        <v>0</v>
      </c>
      <c s="353" t="str">
        <f t="shared" si="68"/>
        <v>NA</v>
      </c>
      <c s="289" t="e">
        <f t="shared" si="126"/>
        <v>#DIV/0!</v>
      </c>
      <c s="335" t="e">
        <f t="shared" si="127"/>
        <v>#DIV/0!</v>
      </c>
      <c s="189">
        <f>Comp._Summary_Cat_REF!C137</f>
        <v>0</v>
      </c>
      <c s="189">
        <f>Comp._Summary_Cat_REF!D137</f>
        <v>0</v>
      </c>
      <c s="189">
        <f>Comp._Summary_Cat_REF!K137</f>
        <v>0</v>
      </c>
      <c s="189">
        <f>Comp._Summary_Cat_REF!L137</f>
        <v>0</v>
      </c>
      <c s="354" t="str">
        <f t="shared" si="128"/>
        <v>NA</v>
      </c>
      <c s="370">
        <f>IF(Info!$O$1=1,V140,X140)</f>
        <v>0</v>
      </c>
      <c s="189">
        <f>IF(Info!$O$1=1,W140,Y140)</f>
        <v>0</v>
      </c>
      <c s="353" t="str">
        <f t="shared" si="80"/>
        <v>NA</v>
      </c>
      <c s="289" t="e">
        <f t="shared" si="129"/>
        <v>#DIV/0!</v>
      </c>
      <c s="335" t="e">
        <f t="shared" si="130"/>
        <v>#DIV/0!</v>
      </c>
      <c s="189">
        <f>Comp._Summary_Cat_REF!E137</f>
        <v>0</v>
      </c>
      <c s="189">
        <f>Comp._Summary_Cat_REF!F137</f>
        <v>0</v>
      </c>
      <c s="189">
        <f>Comp._Summary_Cat_REF!M137</f>
        <v>0</v>
      </c>
      <c s="189">
        <f>Comp._Summary_Cat_REF!N137</f>
        <v>0</v>
      </c>
      <c s="354" t="str">
        <f t="shared" si="81"/>
        <v>NA</v>
      </c>
      <c s="370">
        <f>IF(Info!$O$1=1,AF140,AH140)</f>
        <v>0</v>
      </c>
      <c s="189">
        <f>IF(Info!$O$1=1,AG140,AI140)</f>
        <v>0</v>
      </c>
      <c s="353" t="str">
        <f t="shared" si="82"/>
        <v>NA</v>
      </c>
      <c s="289" t="e">
        <f t="shared" si="131"/>
        <v>#DIV/0!</v>
      </c>
      <c s="335" t="e">
        <f t="shared" si="132"/>
        <v>#DIV/0!</v>
      </c>
      <c s="189">
        <f>Comp._Summary_Cat_REF!G137</f>
        <v>0</v>
      </c>
      <c s="189">
        <f>Comp._Summary_Cat_REF!H137</f>
        <v>0</v>
      </c>
      <c s="189">
        <f>Comp._Summary_Cat_REF!O137</f>
        <v>0</v>
      </c>
      <c s="189">
        <f>Comp._Summary_Cat_REF!P137</f>
        <v>0</v>
      </c>
      <c s="354" t="str">
        <f t="shared" si="83"/>
        <v>NA</v>
      </c>
      <c s="370">
        <f>IF(Info!$O$1=1,AP140,AR140)</f>
        <v>0</v>
      </c>
      <c s="189">
        <f>IF(Info!$O$1=1,AQ140,AS140)</f>
        <v>0</v>
      </c>
      <c s="353" t="str">
        <f t="shared" si="84"/>
        <v>NA</v>
      </c>
      <c s="289" t="e">
        <f t="shared" si="133"/>
        <v>#DIV/0!</v>
      </c>
      <c s="335" t="e">
        <f t="shared" si="134"/>
        <v>#DIV/0!</v>
      </c>
      <c s="189">
        <f>Comp._Summary_Cat_REF!I137</f>
        <v>0</v>
      </c>
      <c s="189">
        <f>Comp._Summary_Cat_REF!J137</f>
        <v>0</v>
      </c>
      <c s="189">
        <f>Comp._Summary_Cat_REF!Q137</f>
        <v>0</v>
      </c>
      <c s="189">
        <f>Comp._Summary_Cat_REF!R137</f>
        <v>0</v>
      </c>
      <c s="354" t="str">
        <f t="shared" si="85"/>
        <v>NA</v>
      </c>
    </row>
    <row r="141" spans="1:46" s="15" customFormat="1" ht="11.45" customHeight="1">
      <c r="A141" s="61" t="str">
        <f>Comp._Summary_Cat_REF!B138</f>
        <v>All Others - FORMULA</v>
      </c>
      <c s="73" t="s">
        <v>19</v>
      </c>
      <c s="62"/>
      <c s="62"/>
      <c s="62"/>
      <c s="183"/>
      <c s="371">
        <f>IF(Info!$O$1=1,L141,N141)</f>
        <v>0</v>
      </c>
      <c s="190">
        <f>IF(Info!$O$1=1,M141,O141)</f>
        <v>0</v>
      </c>
      <c s="355" t="str">
        <f t="shared" ref="I141:I166" si="135">IFERROR((G141-H141)/H141*100,"NA")</f>
        <v>NA</v>
      </c>
      <c s="303" t="e">
        <f t="shared" si="126"/>
        <v>#DIV/0!</v>
      </c>
      <c s="356" t="e">
        <f t="shared" si="127"/>
        <v>#DIV/0!</v>
      </c>
      <c s="190">
        <f>Comp._Summary_Cat_REF!C138</f>
        <v>0</v>
      </c>
      <c s="190">
        <f>Comp._Summary_Cat_REF!D138</f>
        <v>0</v>
      </c>
      <c s="190">
        <f>Comp._Summary_Cat_REF!K138</f>
        <v>0</v>
      </c>
      <c s="190">
        <f>Comp._Summary_Cat_REF!L138</f>
        <v>0</v>
      </c>
      <c s="357" t="str">
        <f t="shared" si="128"/>
        <v>NA</v>
      </c>
      <c s="371">
        <f>IF(Info!$O$1=1,V141,X141)</f>
        <v>0</v>
      </c>
      <c s="190">
        <f>IF(Info!$O$1=1,W141,Y141)</f>
        <v>0</v>
      </c>
      <c s="355" t="str">
        <f t="shared" si="80"/>
        <v>NA</v>
      </c>
      <c s="303" t="e">
        <f t="shared" si="129"/>
        <v>#DIV/0!</v>
      </c>
      <c s="356" t="e">
        <f t="shared" si="130"/>
        <v>#DIV/0!</v>
      </c>
      <c s="190">
        <f>Comp._Summary_Cat_REF!E138</f>
        <v>0</v>
      </c>
      <c s="190">
        <f>Comp._Summary_Cat_REF!F138</f>
        <v>0</v>
      </c>
      <c s="190">
        <f>Comp._Summary_Cat_REF!M138</f>
        <v>0</v>
      </c>
      <c s="190">
        <f>Comp._Summary_Cat_REF!N138</f>
        <v>0</v>
      </c>
      <c s="357" t="str">
        <f t="shared" si="81"/>
        <v>NA</v>
      </c>
      <c s="371">
        <f>IF(Info!$O$1=1,AF141,AH141)</f>
        <v>0</v>
      </c>
      <c s="190">
        <f>IF(Info!$O$1=1,AG141,AI141)</f>
        <v>0</v>
      </c>
      <c s="355" t="str">
        <f t="shared" si="82"/>
        <v>NA</v>
      </c>
      <c s="303" t="e">
        <f t="shared" si="131"/>
        <v>#DIV/0!</v>
      </c>
      <c s="356" t="e">
        <f t="shared" si="132"/>
        <v>#DIV/0!</v>
      </c>
      <c s="190">
        <f>Comp._Summary_Cat_REF!G138</f>
        <v>0</v>
      </c>
      <c s="190">
        <f>Comp._Summary_Cat_REF!H138</f>
        <v>0</v>
      </c>
      <c s="190">
        <f>Comp._Summary_Cat_REF!O138</f>
        <v>0</v>
      </c>
      <c s="190">
        <f>Comp._Summary_Cat_REF!P138</f>
        <v>0</v>
      </c>
      <c s="357" t="str">
        <f t="shared" si="83"/>
        <v>NA</v>
      </c>
      <c s="371">
        <f>IF(Info!$O$1=1,AP141,AR141)</f>
        <v>0</v>
      </c>
      <c s="190">
        <f>IF(Info!$O$1=1,AQ141,AS141)</f>
        <v>0</v>
      </c>
      <c s="355" t="str">
        <f t="shared" si="84"/>
        <v>NA</v>
      </c>
      <c s="303" t="e">
        <f t="shared" si="133"/>
        <v>#DIV/0!</v>
      </c>
      <c s="356" t="e">
        <f t="shared" si="134"/>
        <v>#DIV/0!</v>
      </c>
      <c s="190">
        <f>Comp._Summary_Cat_REF!I138</f>
        <v>0</v>
      </c>
      <c s="190">
        <f>Comp._Summary_Cat_REF!J138</f>
        <v>0</v>
      </c>
      <c s="190">
        <f>Comp._Summary_Cat_REF!Q138</f>
        <v>0</v>
      </c>
      <c s="190">
        <f>Comp._Summary_Cat_REF!R138</f>
        <v>0</v>
      </c>
      <c s="357" t="str">
        <f t="shared" si="85"/>
        <v>NA</v>
      </c>
    </row>
    <row r="142" spans="1:46" s="22" customFormat="1" ht="11.45" customHeight="1">
      <c r="A142" s="61">
        <f>Comp._Summary_Cat_REF!B139</f>
        <v>0</v>
      </c>
      <c s="216" t="s">
        <v>33</v>
      </c>
      <c s="187" t="s">
        <v>23</v>
      </c>
      <c s="187" t="s">
        <v>23</v>
      </c>
      <c s="188"/>
      <c s="185" t="s">
        <v>38</v>
      </c>
      <c s="362">
        <f>IF(Info!$O$1=1,L142,N142)</f>
        <v>0</v>
      </c>
      <c s="192">
        <f>IF(Info!$O$1=1,M142,O142)</f>
        <v>0</v>
      </c>
      <c s="363" t="str">
        <f t="shared" si="135"/>
        <v>NA</v>
      </c>
      <c s="342" t="e">
        <f>(G142/G$142)*100</f>
        <v>#DIV/0!</v>
      </c>
      <c s="342" t="e">
        <f>J142-(H142/H$142*100)</f>
        <v>#DIV/0!</v>
      </c>
      <c s="192">
        <f>Comp._Summary_Cat_REF!C139</f>
        <v>0</v>
      </c>
      <c s="192">
        <f>Comp._Summary_Cat_REF!D139</f>
        <v>0</v>
      </c>
      <c s="192">
        <f>Comp._Summary_Cat_REF!K139</f>
        <v>0</v>
      </c>
      <c s="192">
        <f>Comp._Summary_Cat_REF!L139</f>
        <v>0</v>
      </c>
      <c s="364" t="str">
        <f t="shared" si="128"/>
        <v>NA</v>
      </c>
      <c s="362">
        <f>IF(Info!$O$1=1,V142,X142)</f>
        <v>0</v>
      </c>
      <c s="192">
        <f>IF(Info!$O$1=1,W142,Y142)</f>
        <v>0</v>
      </c>
      <c s="363" t="str">
        <f t="shared" si="80"/>
        <v>NA</v>
      </c>
      <c s="342" t="e">
        <f>(Q142/Q$142)*100</f>
        <v>#DIV/0!</v>
      </c>
      <c s="342" t="e">
        <f>T142-(R142/R$142*100)</f>
        <v>#DIV/0!</v>
      </c>
      <c s="192">
        <f>Comp._Summary_Cat_REF!E139</f>
        <v>0</v>
      </c>
      <c s="192">
        <f>Comp._Summary_Cat_REF!F139</f>
        <v>0</v>
      </c>
      <c s="192">
        <f>Comp._Summary_Cat_REF!M139</f>
        <v>0</v>
      </c>
      <c s="192">
        <f>Comp._Summary_Cat_REF!N139</f>
        <v>0</v>
      </c>
      <c s="364" t="str">
        <f t="shared" si="81"/>
        <v>NA</v>
      </c>
      <c s="362">
        <f>IF(Info!$O$1=1,AF142,AH142)</f>
        <v>0</v>
      </c>
      <c s="192">
        <f>IF(Info!$O$1=1,AG142,AI142)</f>
        <v>0</v>
      </c>
      <c s="363" t="str">
        <f t="shared" si="82"/>
        <v>NA</v>
      </c>
      <c s="342" t="e">
        <f>(AA142/AA$142)*100</f>
        <v>#DIV/0!</v>
      </c>
      <c s="342" t="e">
        <f>AD142-(AB142/AB$142*100)</f>
        <v>#DIV/0!</v>
      </c>
      <c s="192">
        <f>Comp._Summary_Cat_REF!G139</f>
        <v>0</v>
      </c>
      <c s="192">
        <f>Comp._Summary_Cat_REF!H139</f>
        <v>0</v>
      </c>
      <c s="192">
        <f>Comp._Summary_Cat_REF!O139</f>
        <v>0</v>
      </c>
      <c s="192">
        <f>Comp._Summary_Cat_REF!P139</f>
        <v>0</v>
      </c>
      <c s="364" t="str">
        <f t="shared" si="83"/>
        <v>NA</v>
      </c>
      <c s="362">
        <f>IF(Info!$O$1=1,AP142,AR142)</f>
        <v>0</v>
      </c>
      <c s="192">
        <f>IF(Info!$O$1=1,AQ142,AS142)</f>
        <v>0</v>
      </c>
      <c s="363" t="str">
        <f t="shared" si="84"/>
        <v>NA</v>
      </c>
      <c s="342" t="e">
        <f>(AK142/AK$142)*100</f>
        <v>#DIV/0!</v>
      </c>
      <c s="342" t="e">
        <f>AN142-(AL142/AL$142*100)</f>
        <v>#DIV/0!</v>
      </c>
      <c s="192">
        <f>Comp._Summary_Cat_REF!I139</f>
        <v>0</v>
      </c>
      <c s="192">
        <f>Comp._Summary_Cat_REF!J139</f>
        <v>0</v>
      </c>
      <c s="192">
        <f>Comp._Summary_Cat_REF!Q139</f>
        <v>0</v>
      </c>
      <c s="192">
        <f>Comp._Summary_Cat_REF!R139</f>
        <v>0</v>
      </c>
      <c s="364" t="str">
        <f t="shared" si="85"/>
        <v>NA</v>
      </c>
    </row>
    <row r="143" spans="1:46" s="15" customFormat="1" ht="11.45" customHeight="1">
      <c r="A143" s="61">
        <f>Comp._Summary_Cat_REF!B140</f>
        <v>0</v>
      </c>
      <c s="259" t="s">
        <v>67</v>
      </c>
      <c s="209"/>
      <c s="209"/>
      <c s="209"/>
      <c s="210"/>
      <c s="368">
        <f>IF(Info!$O$1=1,L143,N143)</f>
        <v>0</v>
      </c>
      <c s="211">
        <f>IF(Info!$O$1=1,M143,O143)</f>
        <v>0</v>
      </c>
      <c s="369" t="str">
        <f t="shared" si="135"/>
        <v>NA</v>
      </c>
      <c s="333" t="e">
        <f>(G143/G$142)*100</f>
        <v>#DIV/0!</v>
      </c>
      <c s="335" t="e">
        <f>J143-(H143/H$142*100)</f>
        <v>#DIV/0!</v>
      </c>
      <c s="194">
        <f>Comp._Summary_Cat_REF!C140</f>
        <v>0</v>
      </c>
      <c s="194">
        <f>Comp._Summary_Cat_REF!D140</f>
        <v>0</v>
      </c>
      <c s="194">
        <f>Comp._Summary_Cat_REF!K140</f>
        <v>0</v>
      </c>
      <c s="194">
        <f>Comp._Summary_Cat_REF!L140</f>
        <v>0</v>
      </c>
      <c s="367" t="str">
        <f t="shared" si="128"/>
        <v>NA</v>
      </c>
      <c s="368">
        <f>IF(Info!$O$1=1,V143,X143)</f>
        <v>0</v>
      </c>
      <c s="211">
        <f>IF(Info!$O$1=1,W143,Y143)</f>
        <v>0</v>
      </c>
      <c s="369" t="str">
        <f t="shared" si="80"/>
        <v>NA</v>
      </c>
      <c s="333" t="e">
        <f>(Q143/Q$142)*100</f>
        <v>#DIV/0!</v>
      </c>
      <c s="335" t="e">
        <f>T143-(R143/R$142*100)</f>
        <v>#DIV/0!</v>
      </c>
      <c s="194">
        <f>Comp._Summary_Cat_REF!E140</f>
        <v>0</v>
      </c>
      <c s="194">
        <f>Comp._Summary_Cat_REF!F140</f>
        <v>0</v>
      </c>
      <c s="194">
        <f>Comp._Summary_Cat_REF!M140</f>
        <v>0</v>
      </c>
      <c s="194">
        <f>Comp._Summary_Cat_REF!N140</f>
        <v>0</v>
      </c>
      <c s="367" t="str">
        <f t="shared" si="81"/>
        <v>NA</v>
      </c>
      <c s="368">
        <f>IF(Info!$O$1=1,AF143,AH143)</f>
        <v>0</v>
      </c>
      <c s="211">
        <f>IF(Info!$O$1=1,AG143,AI143)</f>
        <v>0</v>
      </c>
      <c s="369" t="str">
        <f t="shared" si="82"/>
        <v>NA</v>
      </c>
      <c s="333" t="e">
        <f>(AA143/AA$142)*100</f>
        <v>#DIV/0!</v>
      </c>
      <c s="335" t="e">
        <f>AD143-(AB143/AB$142*100)</f>
        <v>#DIV/0!</v>
      </c>
      <c s="194">
        <f>Comp._Summary_Cat_REF!G140</f>
        <v>0</v>
      </c>
      <c s="194">
        <f>Comp._Summary_Cat_REF!H140</f>
        <v>0</v>
      </c>
      <c s="194">
        <f>Comp._Summary_Cat_REF!O140</f>
        <v>0</v>
      </c>
      <c s="194">
        <f>Comp._Summary_Cat_REF!P140</f>
        <v>0</v>
      </c>
      <c s="367" t="str">
        <f t="shared" si="83"/>
        <v>NA</v>
      </c>
      <c s="368">
        <f>IF(Info!$O$1=1,AP143,AR143)</f>
        <v>0</v>
      </c>
      <c s="211">
        <f>IF(Info!$O$1=1,AQ143,AS143)</f>
        <v>0</v>
      </c>
      <c s="369" t="str">
        <f t="shared" si="84"/>
        <v>NA</v>
      </c>
      <c s="333" t="e">
        <f>(AK143/AK$142)*100</f>
        <v>#DIV/0!</v>
      </c>
      <c s="335" t="e">
        <f>AN143-(AL143/AL$142*100)</f>
        <v>#DIV/0!</v>
      </c>
      <c s="194">
        <f>Comp._Summary_Cat_REF!I140</f>
        <v>0</v>
      </c>
      <c s="194">
        <f>Comp._Summary_Cat_REF!J140</f>
        <v>0</v>
      </c>
      <c s="194">
        <f>Comp._Summary_Cat_REF!Q140</f>
        <v>0</v>
      </c>
      <c s="194">
        <f>Comp._Summary_Cat_REF!R140</f>
        <v>0</v>
      </c>
      <c s="367" t="str">
        <f t="shared" si="85"/>
        <v>NA</v>
      </c>
    </row>
    <row r="144" spans="1:46" s="15" customFormat="1" ht="11.45" customHeight="1">
      <c r="A144" s="61">
        <f>Comp._Summary_Cat_REF!B141</f>
        <v>0</v>
      </c>
      <c s="260" t="s">
        <v>205</v>
      </c>
      <c s="42"/>
      <c s="42"/>
      <c s="42"/>
      <c s="182"/>
      <c s="370">
        <f>IF(Info!$O$1=1,L144,N144)</f>
        <v>0</v>
      </c>
      <c s="189">
        <f>IF(Info!$O$1=1,M144,O144)</f>
        <v>0</v>
      </c>
      <c s="353" t="str">
        <f t="shared" si="135"/>
        <v>NA</v>
      </c>
      <c s="289" t="e">
        <f>(G144/G$142)*100</f>
        <v>#DIV/0!</v>
      </c>
      <c s="335" t="e">
        <f>J144-(H144/H$142*100)</f>
        <v>#DIV/0!</v>
      </c>
      <c s="189">
        <f>Comp._Summary_Cat_REF!C141</f>
        <v>0</v>
      </c>
      <c s="189">
        <f>Comp._Summary_Cat_REF!D141</f>
        <v>0</v>
      </c>
      <c s="189">
        <f>Comp._Summary_Cat_REF!K141</f>
        <v>0</v>
      </c>
      <c s="189">
        <f>Comp._Summary_Cat_REF!L141</f>
        <v>0</v>
      </c>
      <c s="354" t="str">
        <f t="shared" si="128"/>
        <v>NA</v>
      </c>
      <c s="370">
        <f>IF(Info!$O$1=1,V144,X144)</f>
        <v>0</v>
      </c>
      <c s="189">
        <f>IF(Info!$O$1=1,W144,Y144)</f>
        <v>0</v>
      </c>
      <c s="353" t="str">
        <f t="shared" si="80"/>
        <v>NA</v>
      </c>
      <c s="289" t="e">
        <f>(Q144/Q$142)*100</f>
        <v>#DIV/0!</v>
      </c>
      <c s="335" t="e">
        <f>T144-(R144/R$142*100)</f>
        <v>#DIV/0!</v>
      </c>
      <c s="189">
        <f>Comp._Summary_Cat_REF!E141</f>
        <v>0</v>
      </c>
      <c s="189">
        <f>Comp._Summary_Cat_REF!F141</f>
        <v>0</v>
      </c>
      <c s="189">
        <f>Comp._Summary_Cat_REF!M141</f>
        <v>0</v>
      </c>
      <c s="189">
        <f>Comp._Summary_Cat_REF!N141</f>
        <v>0</v>
      </c>
      <c s="354" t="str">
        <f t="shared" si="81"/>
        <v>NA</v>
      </c>
      <c s="370">
        <f>IF(Info!$O$1=1,AF144,AH144)</f>
        <v>0</v>
      </c>
      <c s="189">
        <f>IF(Info!$O$1=1,AG144,AI144)</f>
        <v>0</v>
      </c>
      <c s="353" t="str">
        <f t="shared" si="82"/>
        <v>NA</v>
      </c>
      <c s="289" t="e">
        <f>(AA144/AA$142)*100</f>
        <v>#DIV/0!</v>
      </c>
      <c s="335" t="e">
        <f>AD144-(AB144/AB$142*100)</f>
        <v>#DIV/0!</v>
      </c>
      <c s="189">
        <f>Comp._Summary_Cat_REF!G141</f>
        <v>0</v>
      </c>
      <c s="189">
        <f>Comp._Summary_Cat_REF!H141</f>
        <v>0</v>
      </c>
      <c s="189">
        <f>Comp._Summary_Cat_REF!O141</f>
        <v>0</v>
      </c>
      <c s="189">
        <f>Comp._Summary_Cat_REF!P141</f>
        <v>0</v>
      </c>
      <c s="354" t="str">
        <f t="shared" si="83"/>
        <v>NA</v>
      </c>
      <c s="370">
        <f>IF(Info!$O$1=1,AP144,AR144)</f>
        <v>0</v>
      </c>
      <c s="189">
        <f>IF(Info!$O$1=1,AQ144,AS144)</f>
        <v>0</v>
      </c>
      <c s="353" t="str">
        <f t="shared" si="84"/>
        <v>NA</v>
      </c>
      <c s="289" t="e">
        <f>(AK144/AK$142)*100</f>
        <v>#DIV/0!</v>
      </c>
      <c s="335" t="e">
        <f>AN144-(AL144/AL$142*100)</f>
        <v>#DIV/0!</v>
      </c>
      <c s="189">
        <f>Comp._Summary_Cat_REF!I141</f>
        <v>0</v>
      </c>
      <c s="189">
        <f>Comp._Summary_Cat_REF!J141</f>
        <v>0</v>
      </c>
      <c s="189">
        <f>Comp._Summary_Cat_REF!Q141</f>
        <v>0</v>
      </c>
      <c s="189">
        <f>Comp._Summary_Cat_REF!R141</f>
        <v>0</v>
      </c>
      <c s="354" t="str">
        <f t="shared" si="85"/>
        <v>NA</v>
      </c>
    </row>
    <row r="145" spans="1:46" s="15" customFormat="1" ht="11.45" customHeight="1">
      <c r="A145" s="61">
        <f>Comp._Summary_Cat_REF!B142</f>
        <v>0</v>
      </c>
      <c s="260" t="s">
        <v>6</v>
      </c>
      <c s="42"/>
      <c s="42"/>
      <c s="42"/>
      <c s="182"/>
      <c s="370">
        <f>IF(Info!$O$1=1,L145,N145)</f>
        <v>0</v>
      </c>
      <c s="189">
        <f>IF(Info!$O$1=1,M145,O145)</f>
        <v>0</v>
      </c>
      <c s="353" t="str">
        <f t="shared" si="135"/>
        <v>NA</v>
      </c>
      <c s="289" t="e">
        <f>(G145/G$142)*100</f>
        <v>#DIV/0!</v>
      </c>
      <c s="335" t="e">
        <f>J145-(H145/H$142*100)</f>
        <v>#DIV/0!</v>
      </c>
      <c s="189">
        <f>Comp._Summary_Cat_REF!C142</f>
        <v>0</v>
      </c>
      <c s="189">
        <f>Comp._Summary_Cat_REF!D142</f>
        <v>0</v>
      </c>
      <c s="189">
        <f>Comp._Summary_Cat_REF!K142</f>
        <v>0</v>
      </c>
      <c s="189">
        <f>Comp._Summary_Cat_REF!L142</f>
        <v>0</v>
      </c>
      <c s="354" t="str">
        <f t="shared" si="128"/>
        <v>NA</v>
      </c>
      <c s="370">
        <f>IF(Info!$O$1=1,V145,X145)</f>
        <v>0</v>
      </c>
      <c s="189">
        <f>IF(Info!$O$1=1,W145,Y145)</f>
        <v>0</v>
      </c>
      <c s="353" t="str">
        <f t="shared" si="80"/>
        <v>NA</v>
      </c>
      <c s="289" t="e">
        <f>(Q145/Q$142)*100</f>
        <v>#DIV/0!</v>
      </c>
      <c s="335" t="e">
        <f>T145-(R145/R$142*100)</f>
        <v>#DIV/0!</v>
      </c>
      <c s="189">
        <f>Comp._Summary_Cat_REF!E142</f>
        <v>0</v>
      </c>
      <c s="189">
        <f>Comp._Summary_Cat_REF!F142</f>
        <v>0</v>
      </c>
      <c s="189">
        <f>Comp._Summary_Cat_REF!M142</f>
        <v>0</v>
      </c>
      <c s="189">
        <f>Comp._Summary_Cat_REF!N142</f>
        <v>0</v>
      </c>
      <c s="354" t="str">
        <f t="shared" si="81"/>
        <v>NA</v>
      </c>
      <c s="370">
        <f>IF(Info!$O$1=1,AF145,AH145)</f>
        <v>0</v>
      </c>
      <c s="189">
        <f>IF(Info!$O$1=1,AG145,AI145)</f>
        <v>0</v>
      </c>
      <c s="353" t="str">
        <f t="shared" si="82"/>
        <v>NA</v>
      </c>
      <c s="289" t="e">
        <f>(AA145/AA$142)*100</f>
        <v>#DIV/0!</v>
      </c>
      <c s="335" t="e">
        <f>AD145-(AB145/AB$142*100)</f>
        <v>#DIV/0!</v>
      </c>
      <c s="189">
        <f>Comp._Summary_Cat_REF!G142</f>
        <v>0</v>
      </c>
      <c s="189">
        <f>Comp._Summary_Cat_REF!H142</f>
        <v>0</v>
      </c>
      <c s="189">
        <f>Comp._Summary_Cat_REF!O142</f>
        <v>0</v>
      </c>
      <c s="189">
        <f>Comp._Summary_Cat_REF!P142</f>
        <v>0</v>
      </c>
      <c s="354" t="str">
        <f t="shared" si="83"/>
        <v>NA</v>
      </c>
      <c s="370">
        <f>IF(Info!$O$1=1,AP145,AR145)</f>
        <v>0</v>
      </c>
      <c s="189">
        <f>IF(Info!$O$1=1,AQ145,AS145)</f>
        <v>0</v>
      </c>
      <c s="353" t="str">
        <f t="shared" si="84"/>
        <v>NA</v>
      </c>
      <c s="289" t="e">
        <f>(AK145/AK$142)*100</f>
        <v>#DIV/0!</v>
      </c>
      <c s="335" t="e">
        <f>AN145-(AL145/AL$142*100)</f>
        <v>#DIV/0!</v>
      </c>
      <c s="189">
        <f>Comp._Summary_Cat_REF!I142</f>
        <v>0</v>
      </c>
      <c s="189">
        <f>Comp._Summary_Cat_REF!J142</f>
        <v>0</v>
      </c>
      <c s="189">
        <f>Comp._Summary_Cat_REF!Q142</f>
        <v>0</v>
      </c>
      <c s="189">
        <f>Comp._Summary_Cat_REF!R142</f>
        <v>0</v>
      </c>
      <c s="354" t="str">
        <f t="shared" si="85"/>
        <v>NA</v>
      </c>
    </row>
    <row r="146" spans="1:46" s="15" customFormat="1" ht="11.45" customHeight="1">
      <c r="A146" s="61" t="str">
        <f>Comp._Summary_Cat_REF!B143</f>
        <v>All Others - FORMULA</v>
      </c>
      <c s="261" t="s">
        <v>19</v>
      </c>
      <c s="62"/>
      <c s="62"/>
      <c s="62"/>
      <c s="183"/>
      <c s="371">
        <f>IF(Info!$O$1=1,L146,N146)</f>
        <v>0</v>
      </c>
      <c s="190">
        <f>IF(Info!$O$1=1,M146,O146)</f>
        <v>0</v>
      </c>
      <c s="355" t="str">
        <f t="shared" si="135"/>
        <v>NA</v>
      </c>
      <c s="303" t="e">
        <f>(G146/G$142)*100</f>
        <v>#DIV/0!</v>
      </c>
      <c s="356" t="e">
        <f>J146-(H146/H$142*100)</f>
        <v>#DIV/0!</v>
      </c>
      <c s="190">
        <f>Comp._Summary_Cat_REF!C143</f>
        <v>0</v>
      </c>
      <c s="190">
        <f>Comp._Summary_Cat_REF!D143</f>
        <v>0</v>
      </c>
      <c s="190">
        <f>Comp._Summary_Cat_REF!K143</f>
        <v>0</v>
      </c>
      <c s="190">
        <f>Comp._Summary_Cat_REF!L143</f>
        <v>0</v>
      </c>
      <c s="357" t="str">
        <f t="shared" si="128"/>
        <v>NA</v>
      </c>
      <c s="371">
        <f>IF(Info!$O$1=1,V146,X146)</f>
        <v>0</v>
      </c>
      <c s="190">
        <f>IF(Info!$O$1=1,W146,Y146)</f>
        <v>0</v>
      </c>
      <c s="355" t="str">
        <f t="shared" si="80"/>
        <v>NA</v>
      </c>
      <c s="303" t="e">
        <f>(Q146/Q$142)*100</f>
        <v>#DIV/0!</v>
      </c>
      <c s="356" t="e">
        <f>T146-(R146/R$142*100)</f>
        <v>#DIV/0!</v>
      </c>
      <c s="190">
        <f>Comp._Summary_Cat_REF!E143</f>
        <v>0</v>
      </c>
      <c s="190">
        <f>Comp._Summary_Cat_REF!F143</f>
        <v>0</v>
      </c>
      <c s="190">
        <f>Comp._Summary_Cat_REF!M143</f>
        <v>0</v>
      </c>
      <c s="190">
        <f>Comp._Summary_Cat_REF!N143</f>
        <v>0</v>
      </c>
      <c s="357" t="str">
        <f t="shared" si="81"/>
        <v>NA</v>
      </c>
      <c s="371">
        <f>IF(Info!$O$1=1,AF146,AH146)</f>
        <v>0</v>
      </c>
      <c s="190">
        <f>IF(Info!$O$1=1,AG146,AI146)</f>
        <v>0</v>
      </c>
      <c s="355" t="str">
        <f t="shared" si="82"/>
        <v>NA</v>
      </c>
      <c s="303" t="e">
        <f>(AA146/AA$142)*100</f>
        <v>#DIV/0!</v>
      </c>
      <c s="356" t="e">
        <f>AD146-(AB146/AB$142*100)</f>
        <v>#DIV/0!</v>
      </c>
      <c s="190">
        <f>Comp._Summary_Cat_REF!G143</f>
        <v>0</v>
      </c>
      <c s="190">
        <f>Comp._Summary_Cat_REF!H143</f>
        <v>0</v>
      </c>
      <c s="190">
        <f>Comp._Summary_Cat_REF!O143</f>
        <v>0</v>
      </c>
      <c s="190">
        <f>Comp._Summary_Cat_REF!P143</f>
        <v>0</v>
      </c>
      <c s="357" t="str">
        <f t="shared" si="83"/>
        <v>NA</v>
      </c>
      <c s="371">
        <f>IF(Info!$O$1=1,AP146,AR146)</f>
        <v>0</v>
      </c>
      <c s="190">
        <f>IF(Info!$O$1=1,AQ146,AS146)</f>
        <v>0</v>
      </c>
      <c s="355" t="str">
        <f t="shared" si="84"/>
        <v>NA</v>
      </c>
      <c s="303" t="e">
        <f>(AK146/AK$142)*100</f>
        <v>#DIV/0!</v>
      </c>
      <c s="356" t="e">
        <f>AN146-(AL146/AL$142*100)</f>
        <v>#DIV/0!</v>
      </c>
      <c s="190">
        <f>Comp._Summary_Cat_REF!I143</f>
        <v>0</v>
      </c>
      <c s="190">
        <f>Comp._Summary_Cat_REF!J143</f>
        <v>0</v>
      </c>
      <c s="190">
        <f>Comp._Summary_Cat_REF!Q143</f>
        <v>0</v>
      </c>
      <c s="190">
        <f>Comp._Summary_Cat_REF!R143</f>
        <v>0</v>
      </c>
      <c s="357" t="str">
        <f t="shared" si="85"/>
        <v>NA</v>
      </c>
    </row>
    <row r="147" spans="1:46" s="22" customFormat="1" ht="11.45" customHeight="1">
      <c r="A147" s="61">
        <f>Comp._Summary_Cat_REF!B144</f>
        <v>0</v>
      </c>
      <c s="186" t="s">
        <v>34</v>
      </c>
      <c s="187" t="s">
        <v>23</v>
      </c>
      <c s="187" t="s">
        <v>23</v>
      </c>
      <c s="188"/>
      <c s="185" t="s">
        <v>38</v>
      </c>
      <c s="362">
        <f>IF(Info!$O$1=1,L147,N147)</f>
        <v>0</v>
      </c>
      <c s="192">
        <f>IF(Info!$O$1=1,M147,O147)</f>
        <v>0</v>
      </c>
      <c s="363" t="str">
        <f t="shared" si="135"/>
        <v>NA</v>
      </c>
      <c s="342" t="e">
        <f>(G147/G$147)*100</f>
        <v>#DIV/0!</v>
      </c>
      <c s="342" t="e">
        <f>J147-(H147/H$147*100)</f>
        <v>#DIV/0!</v>
      </c>
      <c s="192">
        <f>Comp._Summary_Cat_REF!C144</f>
        <v>0</v>
      </c>
      <c s="192">
        <f>Comp._Summary_Cat_REF!D144</f>
        <v>0</v>
      </c>
      <c s="192">
        <f>Comp._Summary_Cat_REF!K144</f>
        <v>0</v>
      </c>
      <c s="192">
        <f>Comp._Summary_Cat_REF!L144</f>
        <v>0</v>
      </c>
      <c s="364" t="str">
        <f t="shared" si="128"/>
        <v>NA</v>
      </c>
      <c s="362">
        <f>IF(Info!$O$1=1,V147,X147)</f>
        <v>0</v>
      </c>
      <c s="192">
        <f>IF(Info!$O$1=1,W147,Y147)</f>
        <v>0</v>
      </c>
      <c s="363" t="str">
        <f t="shared" si="80"/>
        <v>NA</v>
      </c>
      <c s="342" t="e">
        <f>(Q147/Q$147)*100</f>
        <v>#DIV/0!</v>
      </c>
      <c s="342" t="e">
        <f>T147-(R147/R$147*100)</f>
        <v>#DIV/0!</v>
      </c>
      <c s="192">
        <f>Comp._Summary_Cat_REF!E144</f>
        <v>0</v>
      </c>
      <c s="192">
        <f>Comp._Summary_Cat_REF!F144</f>
        <v>0</v>
      </c>
      <c s="192">
        <f>Comp._Summary_Cat_REF!M144</f>
        <v>0</v>
      </c>
      <c s="192">
        <f>Comp._Summary_Cat_REF!N144</f>
        <v>0</v>
      </c>
      <c s="364" t="str">
        <f t="shared" si="81"/>
        <v>NA</v>
      </c>
      <c s="362">
        <f>IF(Info!$O$1=1,AF147,AH147)</f>
        <v>0</v>
      </c>
      <c s="192">
        <f>IF(Info!$O$1=1,AG147,AI147)</f>
        <v>0</v>
      </c>
      <c s="363" t="str">
        <f t="shared" si="82"/>
        <v>NA</v>
      </c>
      <c s="342" t="e">
        <f>(AA147/AA$147)*100</f>
        <v>#DIV/0!</v>
      </c>
      <c s="342" t="e">
        <f>AD147-(AB147/AB$147*100)</f>
        <v>#DIV/0!</v>
      </c>
      <c s="192">
        <f>Comp._Summary_Cat_REF!G144</f>
        <v>0</v>
      </c>
      <c s="192">
        <f>Comp._Summary_Cat_REF!H144</f>
        <v>0</v>
      </c>
      <c s="192">
        <f>Comp._Summary_Cat_REF!O144</f>
        <v>0</v>
      </c>
      <c s="192">
        <f>Comp._Summary_Cat_REF!P144</f>
        <v>0</v>
      </c>
      <c s="364" t="str">
        <f t="shared" si="83"/>
        <v>NA</v>
      </c>
      <c s="362">
        <f>IF(Info!$O$1=1,AP147,AR147)</f>
        <v>0</v>
      </c>
      <c s="192">
        <f>IF(Info!$O$1=1,AQ147,AS147)</f>
        <v>0</v>
      </c>
      <c s="363" t="str">
        <f t="shared" si="84"/>
        <v>NA</v>
      </c>
      <c s="342" t="e">
        <f>(AK147/AK$147)*100</f>
        <v>#DIV/0!</v>
      </c>
      <c s="342" t="e">
        <f>AN147-(AL147/AL$147*100)</f>
        <v>#DIV/0!</v>
      </c>
      <c s="192">
        <f>Comp._Summary_Cat_REF!I144</f>
        <v>0</v>
      </c>
      <c s="192">
        <f>Comp._Summary_Cat_REF!J144</f>
        <v>0</v>
      </c>
      <c s="192">
        <f>Comp._Summary_Cat_REF!Q144</f>
        <v>0</v>
      </c>
      <c s="192">
        <f>Comp._Summary_Cat_REF!R144</f>
        <v>0</v>
      </c>
      <c s="364" t="str">
        <f t="shared" si="85"/>
        <v>NA</v>
      </c>
    </row>
    <row r="148" spans="1:46" s="15" customFormat="1" ht="11.45" customHeight="1">
      <c r="A148" s="61">
        <f>Comp._Summary_Cat_REF!B145</f>
        <v>0</v>
      </c>
      <c s="259" t="s">
        <v>67</v>
      </c>
      <c s="209"/>
      <c s="209"/>
      <c s="209"/>
      <c s="210"/>
      <c s="368">
        <f>IF(Info!$O$1=1,L148,N148)</f>
        <v>0</v>
      </c>
      <c s="211">
        <f>IF(Info!$O$1=1,M148,O148)</f>
        <v>0</v>
      </c>
      <c s="369" t="str">
        <f t="shared" si="135"/>
        <v>NA</v>
      </c>
      <c s="333" t="e">
        <f>(G148/G$147)*100</f>
        <v>#DIV/0!</v>
      </c>
      <c s="335" t="e">
        <f>J148-(H148/H$147*100)</f>
        <v>#DIV/0!</v>
      </c>
      <c s="194">
        <f>Comp._Summary_Cat_REF!C145</f>
        <v>0</v>
      </c>
      <c s="194">
        <f>Comp._Summary_Cat_REF!D145</f>
        <v>0</v>
      </c>
      <c s="194">
        <f>Comp._Summary_Cat_REF!K145</f>
        <v>0</v>
      </c>
      <c s="194">
        <f>Comp._Summary_Cat_REF!L145</f>
        <v>0</v>
      </c>
      <c s="367" t="str">
        <f t="shared" si="128"/>
        <v>NA</v>
      </c>
      <c s="368">
        <f>IF(Info!$O$1=1,V148,X148)</f>
        <v>0</v>
      </c>
      <c s="211">
        <f>IF(Info!$O$1=1,W148,Y148)</f>
        <v>0</v>
      </c>
      <c s="369" t="str">
        <f t="shared" ref="S148:S166" si="136">IFERROR((Q148-R148)/R148*100,"NA")</f>
        <v>NA</v>
      </c>
      <c s="333" t="e">
        <f>(Q148/Q$147)*100</f>
        <v>#DIV/0!</v>
      </c>
      <c s="335" t="e">
        <f>T148-(R148/R$147*100)</f>
        <v>#DIV/0!</v>
      </c>
      <c s="194">
        <f>Comp._Summary_Cat_REF!E145</f>
        <v>0</v>
      </c>
      <c s="194">
        <f>Comp._Summary_Cat_REF!F145</f>
        <v>0</v>
      </c>
      <c s="194">
        <f>Comp._Summary_Cat_REF!M145</f>
        <v>0</v>
      </c>
      <c s="194">
        <f>Comp._Summary_Cat_REF!N145</f>
        <v>0</v>
      </c>
      <c s="367" t="str">
        <f t="shared" ref="Z148:Z166" si="137">IFERROR(((V148/X148)-(W148/Y148))/(W148/Y148)*100,"NA")</f>
        <v>NA</v>
      </c>
      <c s="368">
        <f>IF(Info!$O$1=1,AF148,AH148)</f>
        <v>0</v>
      </c>
      <c s="211">
        <f>IF(Info!$O$1=1,AG148,AI148)</f>
        <v>0</v>
      </c>
      <c s="369" t="str">
        <f t="shared" ref="AC148:AC166" si="138">IFERROR((AA148-AB148)/AB148*100,"NA")</f>
        <v>NA</v>
      </c>
      <c s="333" t="e">
        <f>(AA148/AA$147)*100</f>
        <v>#DIV/0!</v>
      </c>
      <c s="335" t="e">
        <f>AD148-(AB148/AB$147*100)</f>
        <v>#DIV/0!</v>
      </c>
      <c s="194">
        <f>Comp._Summary_Cat_REF!G145</f>
        <v>0</v>
      </c>
      <c s="194">
        <f>Comp._Summary_Cat_REF!H145</f>
        <v>0</v>
      </c>
      <c s="194">
        <f>Comp._Summary_Cat_REF!O145</f>
        <v>0</v>
      </c>
      <c s="194">
        <f>Comp._Summary_Cat_REF!P145</f>
        <v>0</v>
      </c>
      <c s="367" t="str">
        <f t="shared" ref="AJ148:AJ166" si="139">IFERROR(((AF148/AH148)-(AG148/AI148))/(AG148/AI148)*100,"NA")</f>
        <v>NA</v>
      </c>
      <c s="368">
        <f>IF(Info!$O$1=1,AP148,AR148)</f>
        <v>0</v>
      </c>
      <c s="211">
        <f>IF(Info!$O$1=1,AQ148,AS148)</f>
        <v>0</v>
      </c>
      <c s="369" t="str">
        <f t="shared" ref="AM148:AM166" si="140">IFERROR((AK148-AL148)/AL148*100,"NA")</f>
        <v>NA</v>
      </c>
      <c s="333" t="e">
        <f>(AK148/AK$147)*100</f>
        <v>#DIV/0!</v>
      </c>
      <c s="335" t="e">
        <f>AN148-(AL148/AL$147*100)</f>
        <v>#DIV/0!</v>
      </c>
      <c s="194">
        <f>Comp._Summary_Cat_REF!I145</f>
        <v>0</v>
      </c>
      <c s="194">
        <f>Comp._Summary_Cat_REF!J145</f>
        <v>0</v>
      </c>
      <c s="194">
        <f>Comp._Summary_Cat_REF!Q145</f>
        <v>0</v>
      </c>
      <c s="194">
        <f>Comp._Summary_Cat_REF!R145</f>
        <v>0</v>
      </c>
      <c s="367" t="str">
        <f t="shared" ref="AT148:AT166" si="141">IFERROR(((AP148/AR148)-(AQ148/AS148))/(AQ148/AS148)*100,"NA")</f>
        <v>NA</v>
      </c>
    </row>
    <row r="149" spans="1:46" s="15" customFormat="1" ht="11.45" customHeight="1">
      <c r="A149" s="61">
        <f>Comp._Summary_Cat_REF!B146</f>
        <v>0</v>
      </c>
      <c s="35" t="s">
        <v>206</v>
      </c>
      <c s="42"/>
      <c s="42"/>
      <c s="42"/>
      <c s="182"/>
      <c s="370">
        <f>IF(Info!$O$1=1,L149,N149)</f>
        <v>0</v>
      </c>
      <c s="189">
        <f>IF(Info!$O$1=1,M149,O149)</f>
        <v>0</v>
      </c>
      <c s="353" t="str">
        <f t="shared" si="135"/>
        <v>NA</v>
      </c>
      <c s="289" t="e">
        <f>(G149/G$147)*100</f>
        <v>#DIV/0!</v>
      </c>
      <c s="335" t="e">
        <f>J149-(H149/H$147*100)</f>
        <v>#DIV/0!</v>
      </c>
      <c s="189">
        <f>Comp._Summary_Cat_REF!C146</f>
        <v>0</v>
      </c>
      <c s="189">
        <f>Comp._Summary_Cat_REF!D146</f>
        <v>0</v>
      </c>
      <c s="189">
        <f>Comp._Summary_Cat_REF!K146</f>
        <v>0</v>
      </c>
      <c s="189">
        <f>Comp._Summary_Cat_REF!L146</f>
        <v>0</v>
      </c>
      <c s="354" t="str">
        <f t="shared" si="128"/>
        <v>NA</v>
      </c>
      <c s="370">
        <f>IF(Info!$O$1=1,V149,X149)</f>
        <v>0</v>
      </c>
      <c s="189">
        <f>IF(Info!$O$1=1,W149,Y149)</f>
        <v>0</v>
      </c>
      <c s="353" t="str">
        <f t="shared" si="136"/>
        <v>NA</v>
      </c>
      <c s="289" t="e">
        <f>(Q149/Q$147)*100</f>
        <v>#DIV/0!</v>
      </c>
      <c s="335" t="e">
        <f>T149-(R149/R$147*100)</f>
        <v>#DIV/0!</v>
      </c>
      <c s="189">
        <f>Comp._Summary_Cat_REF!E146</f>
        <v>0</v>
      </c>
      <c s="189">
        <f>Comp._Summary_Cat_REF!F146</f>
        <v>0</v>
      </c>
      <c s="189">
        <f>Comp._Summary_Cat_REF!M146</f>
        <v>0</v>
      </c>
      <c s="189">
        <f>Comp._Summary_Cat_REF!N146</f>
        <v>0</v>
      </c>
      <c s="354" t="str">
        <f t="shared" si="137"/>
        <v>NA</v>
      </c>
      <c s="370">
        <f>IF(Info!$O$1=1,AF149,AH149)</f>
        <v>0</v>
      </c>
      <c s="189">
        <f>IF(Info!$O$1=1,AG149,AI149)</f>
        <v>0</v>
      </c>
      <c s="353" t="str">
        <f t="shared" si="138"/>
        <v>NA</v>
      </c>
      <c s="289" t="e">
        <f>(AA149/AA$147)*100</f>
        <v>#DIV/0!</v>
      </c>
      <c s="335" t="e">
        <f>AD149-(AB149/AB$147*100)</f>
        <v>#DIV/0!</v>
      </c>
      <c s="189">
        <f>Comp._Summary_Cat_REF!G146</f>
        <v>0</v>
      </c>
      <c s="189">
        <f>Comp._Summary_Cat_REF!H146</f>
        <v>0</v>
      </c>
      <c s="189">
        <f>Comp._Summary_Cat_REF!O146</f>
        <v>0</v>
      </c>
      <c s="189">
        <f>Comp._Summary_Cat_REF!P146</f>
        <v>0</v>
      </c>
      <c s="354" t="str">
        <f t="shared" si="139"/>
        <v>NA</v>
      </c>
      <c s="370">
        <f>IF(Info!$O$1=1,AP149,AR149)</f>
        <v>0</v>
      </c>
      <c s="189">
        <f>IF(Info!$O$1=1,AQ149,AS149)</f>
        <v>0</v>
      </c>
      <c s="353" t="str">
        <f t="shared" si="140"/>
        <v>NA</v>
      </c>
      <c s="289" t="e">
        <f>(AK149/AK$147)*100</f>
        <v>#DIV/0!</v>
      </c>
      <c s="335" t="e">
        <f>AN149-(AL149/AL$147*100)</f>
        <v>#DIV/0!</v>
      </c>
      <c s="189">
        <f>Comp._Summary_Cat_REF!I146</f>
        <v>0</v>
      </c>
      <c s="189">
        <f>Comp._Summary_Cat_REF!J146</f>
        <v>0</v>
      </c>
      <c s="189">
        <f>Comp._Summary_Cat_REF!Q146</f>
        <v>0</v>
      </c>
      <c s="189">
        <f>Comp._Summary_Cat_REF!R146</f>
        <v>0</v>
      </c>
      <c s="354" t="str">
        <f t="shared" si="141"/>
        <v>NA</v>
      </c>
    </row>
    <row r="150" spans="1:46" s="15" customFormat="1" ht="11.45" customHeight="1">
      <c r="A150" s="61">
        <f>Comp._Summary_Cat_REF!B147</f>
        <v>0</v>
      </c>
      <c s="35" t="s">
        <v>6</v>
      </c>
      <c s="42"/>
      <c s="42"/>
      <c s="42"/>
      <c s="182"/>
      <c s="370">
        <f>IF(Info!$O$1=1,L150,N150)</f>
        <v>0</v>
      </c>
      <c s="189">
        <f>IF(Info!$O$1=1,M150,O150)</f>
        <v>0</v>
      </c>
      <c s="353" t="str">
        <f t="shared" si="135"/>
        <v>NA</v>
      </c>
      <c s="289" t="e">
        <f>(G150/G$147)*100</f>
        <v>#DIV/0!</v>
      </c>
      <c s="335" t="e">
        <f>J150-(H150/H$147*100)</f>
        <v>#DIV/0!</v>
      </c>
      <c s="189">
        <f>Comp._Summary_Cat_REF!C147</f>
        <v>0</v>
      </c>
      <c s="189">
        <f>Comp._Summary_Cat_REF!D147</f>
        <v>0</v>
      </c>
      <c s="189">
        <f>Comp._Summary_Cat_REF!K147</f>
        <v>0</v>
      </c>
      <c s="189">
        <f>Comp._Summary_Cat_REF!L147</f>
        <v>0</v>
      </c>
      <c s="354" t="str">
        <f t="shared" si="128"/>
        <v>NA</v>
      </c>
      <c s="370">
        <f>IF(Info!$O$1=1,V150,X150)</f>
        <v>0</v>
      </c>
      <c s="189">
        <f>IF(Info!$O$1=1,W150,Y150)</f>
        <v>0</v>
      </c>
      <c s="353" t="str">
        <f t="shared" si="136"/>
        <v>NA</v>
      </c>
      <c s="289" t="e">
        <f>(Q150/Q$147)*100</f>
        <v>#DIV/0!</v>
      </c>
      <c s="335" t="e">
        <f>T150-(R150/R$147*100)</f>
        <v>#DIV/0!</v>
      </c>
      <c s="189">
        <f>Comp._Summary_Cat_REF!E147</f>
        <v>0</v>
      </c>
      <c s="189">
        <f>Comp._Summary_Cat_REF!F147</f>
        <v>0</v>
      </c>
      <c s="189">
        <f>Comp._Summary_Cat_REF!M147</f>
        <v>0</v>
      </c>
      <c s="189">
        <f>Comp._Summary_Cat_REF!N147</f>
        <v>0</v>
      </c>
      <c s="354" t="str">
        <f t="shared" si="137"/>
        <v>NA</v>
      </c>
      <c s="370">
        <f>IF(Info!$O$1=1,AF150,AH150)</f>
        <v>0</v>
      </c>
      <c s="189">
        <f>IF(Info!$O$1=1,AG150,AI150)</f>
        <v>0</v>
      </c>
      <c s="353" t="str">
        <f t="shared" si="138"/>
        <v>NA</v>
      </c>
      <c s="289" t="e">
        <f>(AA150/AA$147)*100</f>
        <v>#DIV/0!</v>
      </c>
      <c s="335" t="e">
        <f>AD150-(AB150/AB$147*100)</f>
        <v>#DIV/0!</v>
      </c>
      <c s="189">
        <f>Comp._Summary_Cat_REF!G147</f>
        <v>0</v>
      </c>
      <c s="189">
        <f>Comp._Summary_Cat_REF!H147</f>
        <v>0</v>
      </c>
      <c s="189">
        <f>Comp._Summary_Cat_REF!O147</f>
        <v>0</v>
      </c>
      <c s="189">
        <f>Comp._Summary_Cat_REF!P147</f>
        <v>0</v>
      </c>
      <c s="354" t="str">
        <f t="shared" si="139"/>
        <v>NA</v>
      </c>
      <c s="370">
        <f>IF(Info!$O$1=1,AP150,AR150)</f>
        <v>0</v>
      </c>
      <c s="189">
        <f>IF(Info!$O$1=1,AQ150,AS150)</f>
        <v>0</v>
      </c>
      <c s="353" t="str">
        <f t="shared" si="140"/>
        <v>NA</v>
      </c>
      <c s="289" t="e">
        <f>(AK150/AK$147)*100</f>
        <v>#DIV/0!</v>
      </c>
      <c s="335" t="e">
        <f>AN150-(AL150/AL$147*100)</f>
        <v>#DIV/0!</v>
      </c>
      <c s="189">
        <f>Comp._Summary_Cat_REF!I147</f>
        <v>0</v>
      </c>
      <c s="189">
        <f>Comp._Summary_Cat_REF!J147</f>
        <v>0</v>
      </c>
      <c s="189">
        <f>Comp._Summary_Cat_REF!Q147</f>
        <v>0</v>
      </c>
      <c s="189">
        <f>Comp._Summary_Cat_REF!R147</f>
        <v>0</v>
      </c>
      <c s="354" t="str">
        <f t="shared" si="141"/>
        <v>NA</v>
      </c>
    </row>
    <row r="151" spans="1:46" s="15" customFormat="1" ht="11.45" customHeight="1">
      <c r="A151" s="61" t="str">
        <f>Comp._Summary_Cat_REF!B148</f>
        <v>All Others - FORMULA</v>
      </c>
      <c s="73" t="s">
        <v>19</v>
      </c>
      <c s="62"/>
      <c s="62"/>
      <c s="62"/>
      <c s="183"/>
      <c s="371">
        <f>IF(Info!$O$1=1,L151,N151)</f>
        <v>0</v>
      </c>
      <c s="190">
        <f>IF(Info!$O$1=1,M151,O151)</f>
        <v>0</v>
      </c>
      <c s="355" t="str">
        <f t="shared" si="135"/>
        <v>NA</v>
      </c>
      <c s="303" t="e">
        <f>(G151/G$147)*100</f>
        <v>#DIV/0!</v>
      </c>
      <c s="356" t="e">
        <f>J151-(H151/H$147*100)</f>
        <v>#DIV/0!</v>
      </c>
      <c s="190">
        <f>Comp._Summary_Cat_REF!C148</f>
        <v>0</v>
      </c>
      <c s="190">
        <f>Comp._Summary_Cat_REF!D148</f>
        <v>0</v>
      </c>
      <c s="190">
        <f>Comp._Summary_Cat_REF!K148</f>
        <v>0</v>
      </c>
      <c s="190">
        <f>Comp._Summary_Cat_REF!L148</f>
        <v>0</v>
      </c>
      <c s="357" t="str">
        <f t="shared" si="128"/>
        <v>NA</v>
      </c>
      <c s="371">
        <f>IF(Info!$O$1=1,V151,X151)</f>
        <v>0</v>
      </c>
      <c s="190">
        <f>IF(Info!$O$1=1,W151,Y151)</f>
        <v>0</v>
      </c>
      <c s="355" t="str">
        <f t="shared" si="136"/>
        <v>NA</v>
      </c>
      <c s="303" t="e">
        <f>(Q151/Q$147)*100</f>
        <v>#DIV/0!</v>
      </c>
      <c s="356" t="e">
        <f>T151-(R151/R$147*100)</f>
        <v>#DIV/0!</v>
      </c>
      <c s="190">
        <f>Comp._Summary_Cat_REF!E148</f>
        <v>0</v>
      </c>
      <c s="190">
        <f>Comp._Summary_Cat_REF!F148</f>
        <v>0</v>
      </c>
      <c s="190">
        <f>Comp._Summary_Cat_REF!M148</f>
        <v>0</v>
      </c>
      <c s="190">
        <f>Comp._Summary_Cat_REF!N148</f>
        <v>0</v>
      </c>
      <c s="357" t="str">
        <f t="shared" si="137"/>
        <v>NA</v>
      </c>
      <c s="371">
        <f>IF(Info!$O$1=1,AF151,AH151)</f>
        <v>0</v>
      </c>
      <c s="190">
        <f>IF(Info!$O$1=1,AG151,AI151)</f>
        <v>0</v>
      </c>
      <c s="355" t="str">
        <f t="shared" si="138"/>
        <v>NA</v>
      </c>
      <c s="303" t="e">
        <f>(AA151/AA$147)*100</f>
        <v>#DIV/0!</v>
      </c>
      <c s="356" t="e">
        <f>AD151-(AB151/AB$147*100)</f>
        <v>#DIV/0!</v>
      </c>
      <c s="190">
        <f>Comp._Summary_Cat_REF!G148</f>
        <v>0</v>
      </c>
      <c s="190">
        <f>Comp._Summary_Cat_REF!H148</f>
        <v>0</v>
      </c>
      <c s="190">
        <f>Comp._Summary_Cat_REF!O148</f>
        <v>0</v>
      </c>
      <c s="190">
        <f>Comp._Summary_Cat_REF!P148</f>
        <v>0</v>
      </c>
      <c s="357" t="str">
        <f t="shared" si="139"/>
        <v>NA</v>
      </c>
      <c s="371">
        <f>IF(Info!$O$1=1,AP151,AR151)</f>
        <v>0</v>
      </c>
      <c s="190">
        <f>IF(Info!$O$1=1,AQ151,AS151)</f>
        <v>0</v>
      </c>
      <c s="355" t="str">
        <f t="shared" si="140"/>
        <v>NA</v>
      </c>
      <c s="303" t="e">
        <f>(AK151/AK$147)*100</f>
        <v>#DIV/0!</v>
      </c>
      <c s="356" t="e">
        <f>AN151-(AL151/AL$147*100)</f>
        <v>#DIV/0!</v>
      </c>
      <c s="190">
        <f>Comp._Summary_Cat_REF!I148</f>
        <v>0</v>
      </c>
      <c s="190">
        <f>Comp._Summary_Cat_REF!J148</f>
        <v>0</v>
      </c>
      <c s="190">
        <f>Comp._Summary_Cat_REF!Q148</f>
        <v>0</v>
      </c>
      <c s="190">
        <f>Comp._Summary_Cat_REF!R148</f>
        <v>0</v>
      </c>
      <c s="357" t="str">
        <f t="shared" si="141"/>
        <v>NA</v>
      </c>
    </row>
    <row r="152" spans="1:46" s="15" customFormat="1" ht="11.45" customHeight="1">
      <c r="A152" s="61">
        <f>Comp._Summary_Cat_REF!B149</f>
        <v>0</v>
      </c>
      <c s="186" t="s">
        <v>69</v>
      </c>
      <c s="187" t="s">
        <v>23</v>
      </c>
      <c s="187" t="s">
        <v>23</v>
      </c>
      <c s="188"/>
      <c s="185" t="s">
        <v>38</v>
      </c>
      <c s="362">
        <f>IF(Info!$O$1=1,L152,N152)</f>
        <v>0</v>
      </c>
      <c s="192">
        <f>IF(Info!$O$1=1,M152,O152)</f>
        <v>0</v>
      </c>
      <c s="363" t="str">
        <f t="shared" si="135"/>
        <v>NA</v>
      </c>
      <c s="342" t="e">
        <f>(G152/G$152)*100</f>
        <v>#DIV/0!</v>
      </c>
      <c s="342" t="e">
        <f>J152-(H152/H$152*100)</f>
        <v>#DIV/0!</v>
      </c>
      <c s="192">
        <f>Comp._Summary_Cat_REF!C149</f>
        <v>0</v>
      </c>
      <c s="192">
        <f>Comp._Summary_Cat_REF!D149</f>
        <v>0</v>
      </c>
      <c s="192">
        <f>Comp._Summary_Cat_REF!K149</f>
        <v>0</v>
      </c>
      <c s="192">
        <f>Comp._Summary_Cat_REF!L149</f>
        <v>0</v>
      </c>
      <c s="364" t="str">
        <f t="shared" si="128"/>
        <v>NA</v>
      </c>
      <c s="362">
        <f>IF(Info!$O$1=1,V152,X152)</f>
        <v>0</v>
      </c>
      <c s="192">
        <f>IF(Info!$O$1=1,W152,Y152)</f>
        <v>0</v>
      </c>
      <c s="363" t="str">
        <f t="shared" si="136"/>
        <v>NA</v>
      </c>
      <c s="342" t="e">
        <f>(Q152/Q$152)*100</f>
        <v>#DIV/0!</v>
      </c>
      <c s="342" t="e">
        <f>T152-(R152/R$152*100)</f>
        <v>#DIV/0!</v>
      </c>
      <c s="192">
        <f>Comp._Summary_Cat_REF!E149</f>
        <v>0</v>
      </c>
      <c s="192">
        <f>Comp._Summary_Cat_REF!F149</f>
        <v>0</v>
      </c>
      <c s="192">
        <f>Comp._Summary_Cat_REF!M149</f>
        <v>0</v>
      </c>
      <c s="192">
        <f>Comp._Summary_Cat_REF!N149</f>
        <v>0</v>
      </c>
      <c s="364" t="str">
        <f t="shared" si="137"/>
        <v>NA</v>
      </c>
      <c s="362">
        <f>IF(Info!$O$1=1,AF152,AH152)</f>
        <v>0</v>
      </c>
      <c s="192">
        <f>IF(Info!$O$1=1,AG152,AI152)</f>
        <v>0</v>
      </c>
      <c s="363" t="str">
        <f t="shared" si="138"/>
        <v>NA</v>
      </c>
      <c s="342" t="e">
        <f>(AA152/AA$152)*100</f>
        <v>#DIV/0!</v>
      </c>
      <c s="342" t="e">
        <f>AD152-(AB152/AB$152*100)</f>
        <v>#DIV/0!</v>
      </c>
      <c s="192">
        <f>Comp._Summary_Cat_REF!G149</f>
        <v>0</v>
      </c>
      <c s="192">
        <f>Comp._Summary_Cat_REF!H149</f>
        <v>0</v>
      </c>
      <c s="192">
        <f>Comp._Summary_Cat_REF!O149</f>
        <v>0</v>
      </c>
      <c s="192">
        <f>Comp._Summary_Cat_REF!P149</f>
        <v>0</v>
      </c>
      <c s="364" t="str">
        <f t="shared" si="139"/>
        <v>NA</v>
      </c>
      <c s="362">
        <f>IF(Info!$O$1=1,AP152,AR152)</f>
        <v>0</v>
      </c>
      <c s="192">
        <f>IF(Info!$O$1=1,AQ152,AS152)</f>
        <v>0</v>
      </c>
      <c s="363" t="str">
        <f t="shared" si="140"/>
        <v>NA</v>
      </c>
      <c s="342" t="e">
        <f>(AK152/AK$152)*100</f>
        <v>#DIV/0!</v>
      </c>
      <c s="342" t="e">
        <f>AN152-(AL152/AL$152*100)</f>
        <v>#DIV/0!</v>
      </c>
      <c s="192">
        <f>Comp._Summary_Cat_REF!I149</f>
        <v>0</v>
      </c>
      <c s="192">
        <f>Comp._Summary_Cat_REF!J149</f>
        <v>0</v>
      </c>
      <c s="192">
        <f>Comp._Summary_Cat_REF!Q149</f>
        <v>0</v>
      </c>
      <c s="192">
        <f>Comp._Summary_Cat_REF!R149</f>
        <v>0</v>
      </c>
      <c s="364" t="str">
        <f t="shared" si="141"/>
        <v>NA</v>
      </c>
    </row>
    <row r="153" spans="1:46" s="15" customFormat="1" ht="11.45" customHeight="1">
      <c r="A153" s="61">
        <f>Comp._Summary_Cat_REF!B150</f>
        <v>0</v>
      </c>
      <c s="259" t="s">
        <v>67</v>
      </c>
      <c s="209"/>
      <c s="209"/>
      <c s="209"/>
      <c s="210"/>
      <c s="368">
        <f>IF(Info!$O$1=1,L153,N153)</f>
        <v>0</v>
      </c>
      <c s="211">
        <f>IF(Info!$O$1=1,M153,O153)</f>
        <v>0</v>
      </c>
      <c s="369" t="str">
        <f t="shared" si="135"/>
        <v>NA</v>
      </c>
      <c s="333" t="e">
        <f t="shared" ref="J153:J159" si="142">(G153/G$152)*100</f>
        <v>#DIV/0!</v>
      </c>
      <c s="335" t="e">
        <f t="shared" ref="K153:K159" si="143">J153-(H153/H$152*100)</f>
        <v>#DIV/0!</v>
      </c>
      <c s="194">
        <f>Comp._Summary_Cat_REF!C150</f>
        <v>0</v>
      </c>
      <c s="194">
        <f>Comp._Summary_Cat_REF!D150</f>
        <v>0</v>
      </c>
      <c s="194">
        <f>Comp._Summary_Cat_REF!K150</f>
        <v>0</v>
      </c>
      <c s="194">
        <f>Comp._Summary_Cat_REF!L150</f>
        <v>0</v>
      </c>
      <c s="367" t="str">
        <f t="shared" si="128"/>
        <v>NA</v>
      </c>
      <c s="368">
        <f>IF(Info!$O$1=1,V153,X153)</f>
        <v>0</v>
      </c>
      <c s="211">
        <f>IF(Info!$O$1=1,W153,Y153)</f>
        <v>0</v>
      </c>
      <c s="369" t="str">
        <f t="shared" si="136"/>
        <v>NA</v>
      </c>
      <c s="333" t="e">
        <f t="shared" ref="T153:T159" si="144">(Q153/Q$152)*100</f>
        <v>#DIV/0!</v>
      </c>
      <c s="335" t="e">
        <f t="shared" ref="U153:U159" si="145">T153-(R153/R$152*100)</f>
        <v>#DIV/0!</v>
      </c>
      <c s="194">
        <f>Comp._Summary_Cat_REF!E150</f>
        <v>0</v>
      </c>
      <c s="194">
        <f>Comp._Summary_Cat_REF!F150</f>
        <v>0</v>
      </c>
      <c s="194">
        <f>Comp._Summary_Cat_REF!M150</f>
        <v>0</v>
      </c>
      <c s="194">
        <f>Comp._Summary_Cat_REF!N150</f>
        <v>0</v>
      </c>
      <c s="367" t="str">
        <f t="shared" si="137"/>
        <v>NA</v>
      </c>
      <c s="368">
        <f>IF(Info!$O$1=1,AF153,AH153)</f>
        <v>0</v>
      </c>
      <c s="211">
        <f>IF(Info!$O$1=1,AG153,AI153)</f>
        <v>0</v>
      </c>
      <c s="369" t="str">
        <f t="shared" si="138"/>
        <v>NA</v>
      </c>
      <c s="333" t="e">
        <f t="shared" ref="AD153:AD159" si="146">(AA153/AA$152)*100</f>
        <v>#DIV/0!</v>
      </c>
      <c s="335" t="e">
        <f t="shared" ref="AE153:AE159" si="147">AD153-(AB153/AB$152*100)</f>
        <v>#DIV/0!</v>
      </c>
      <c s="194">
        <f>Comp._Summary_Cat_REF!G150</f>
        <v>0</v>
      </c>
      <c s="194">
        <f>Comp._Summary_Cat_REF!H150</f>
        <v>0</v>
      </c>
      <c s="194">
        <f>Comp._Summary_Cat_REF!O150</f>
        <v>0</v>
      </c>
      <c s="194">
        <f>Comp._Summary_Cat_REF!P150</f>
        <v>0</v>
      </c>
      <c s="367" t="str">
        <f t="shared" si="139"/>
        <v>NA</v>
      </c>
      <c s="368">
        <f>IF(Info!$O$1=1,AP153,AR153)</f>
        <v>0</v>
      </c>
      <c s="211">
        <f>IF(Info!$O$1=1,AQ153,AS153)</f>
        <v>0</v>
      </c>
      <c s="369" t="str">
        <f t="shared" si="140"/>
        <v>NA</v>
      </c>
      <c s="333" t="e">
        <f t="shared" ref="AN153:AN159" si="148">(AK153/AK$152)*100</f>
        <v>#DIV/0!</v>
      </c>
      <c s="335" t="e">
        <f t="shared" ref="AO153:AO159" si="149">AN153-(AL153/AL$152*100)</f>
        <v>#DIV/0!</v>
      </c>
      <c s="194">
        <f>Comp._Summary_Cat_REF!I150</f>
        <v>0</v>
      </c>
      <c s="194">
        <f>Comp._Summary_Cat_REF!J150</f>
        <v>0</v>
      </c>
      <c s="194">
        <f>Comp._Summary_Cat_REF!Q150</f>
        <v>0</v>
      </c>
      <c s="194">
        <f>Comp._Summary_Cat_REF!R150</f>
        <v>0</v>
      </c>
      <c s="367" t="str">
        <f t="shared" si="141"/>
        <v>NA</v>
      </c>
    </row>
    <row r="154" spans="1:46" s="15" customFormat="1" ht="11.45" customHeight="1">
      <c r="A154" s="61">
        <f>Comp._Summary_Cat_REF!B151</f>
        <v>0</v>
      </c>
      <c s="35" t="s">
        <v>225</v>
      </c>
      <c s="42"/>
      <c s="42"/>
      <c s="42"/>
      <c s="182"/>
      <c s="370">
        <f>IF(Info!$O$1=1,L154,N154)</f>
        <v>0</v>
      </c>
      <c s="189">
        <f>IF(Info!$O$1=1,M154,O154)</f>
        <v>0</v>
      </c>
      <c s="353" t="str">
        <f t="shared" si="135"/>
        <v>NA</v>
      </c>
      <c s="289" t="e">
        <f t="shared" si="142"/>
        <v>#DIV/0!</v>
      </c>
      <c s="335" t="e">
        <f t="shared" si="143"/>
        <v>#DIV/0!</v>
      </c>
      <c s="189">
        <f>Comp._Summary_Cat_REF!C151</f>
        <v>0</v>
      </c>
      <c s="189">
        <f>Comp._Summary_Cat_REF!D151</f>
        <v>0</v>
      </c>
      <c s="189">
        <f>Comp._Summary_Cat_REF!K151</f>
        <v>0</v>
      </c>
      <c s="189">
        <f>Comp._Summary_Cat_REF!L151</f>
        <v>0</v>
      </c>
      <c s="354" t="str">
        <f t="shared" si="128"/>
        <v>NA</v>
      </c>
      <c s="370">
        <f>IF(Info!$O$1=1,V154,X154)</f>
        <v>0</v>
      </c>
      <c s="189">
        <f>IF(Info!$O$1=1,W154,Y154)</f>
        <v>0</v>
      </c>
      <c s="353" t="str">
        <f t="shared" si="136"/>
        <v>NA</v>
      </c>
      <c s="289" t="e">
        <f t="shared" si="144"/>
        <v>#DIV/0!</v>
      </c>
      <c s="335" t="e">
        <f t="shared" si="145"/>
        <v>#DIV/0!</v>
      </c>
      <c s="189">
        <f>Comp._Summary_Cat_REF!E151</f>
        <v>0</v>
      </c>
      <c s="189">
        <f>Comp._Summary_Cat_REF!F151</f>
        <v>0</v>
      </c>
      <c s="189">
        <f>Comp._Summary_Cat_REF!M151</f>
        <v>0</v>
      </c>
      <c s="189">
        <f>Comp._Summary_Cat_REF!N151</f>
        <v>0</v>
      </c>
      <c s="354" t="str">
        <f t="shared" si="137"/>
        <v>NA</v>
      </c>
      <c s="370">
        <f>IF(Info!$O$1=1,AF154,AH154)</f>
        <v>0</v>
      </c>
      <c s="189">
        <f>IF(Info!$O$1=1,AG154,AI154)</f>
        <v>0</v>
      </c>
      <c s="353" t="str">
        <f t="shared" si="138"/>
        <v>NA</v>
      </c>
      <c s="289" t="e">
        <f t="shared" si="146"/>
        <v>#DIV/0!</v>
      </c>
      <c s="335" t="e">
        <f t="shared" si="147"/>
        <v>#DIV/0!</v>
      </c>
      <c s="189">
        <f>Comp._Summary_Cat_REF!G151</f>
        <v>0</v>
      </c>
      <c s="189">
        <f>Comp._Summary_Cat_REF!H151</f>
        <v>0</v>
      </c>
      <c s="189">
        <f>Comp._Summary_Cat_REF!O151</f>
        <v>0</v>
      </c>
      <c s="189">
        <f>Comp._Summary_Cat_REF!P151</f>
        <v>0</v>
      </c>
      <c s="354" t="str">
        <f t="shared" si="139"/>
        <v>NA</v>
      </c>
      <c s="370">
        <f>IF(Info!$O$1=1,AP154,AR154)</f>
        <v>0</v>
      </c>
      <c s="189">
        <f>IF(Info!$O$1=1,AQ154,AS154)</f>
        <v>0</v>
      </c>
      <c s="353" t="str">
        <f t="shared" si="140"/>
        <v>NA</v>
      </c>
      <c s="289" t="e">
        <f t="shared" si="148"/>
        <v>#DIV/0!</v>
      </c>
      <c s="335" t="e">
        <f t="shared" si="149"/>
        <v>#DIV/0!</v>
      </c>
      <c s="189">
        <f>Comp._Summary_Cat_REF!I151</f>
        <v>0</v>
      </c>
      <c s="189">
        <f>Comp._Summary_Cat_REF!J151</f>
        <v>0</v>
      </c>
      <c s="189">
        <f>Comp._Summary_Cat_REF!Q151</f>
        <v>0</v>
      </c>
      <c s="189">
        <f>Comp._Summary_Cat_REF!R151</f>
        <v>0</v>
      </c>
      <c s="354" t="str">
        <f t="shared" si="141"/>
        <v>NA</v>
      </c>
    </row>
    <row r="155" spans="1:46" s="15" customFormat="1" ht="11.45" customHeight="1">
      <c r="A155" s="61">
        <f>Comp._Summary_Cat_REF!B152</f>
        <v>0</v>
      </c>
      <c s="35" t="s">
        <v>226</v>
      </c>
      <c s="42"/>
      <c s="42"/>
      <c s="42"/>
      <c s="182"/>
      <c s="370">
        <f>IF(Info!$O$1=1,L155,N155)</f>
        <v>0</v>
      </c>
      <c s="189">
        <f>IF(Info!$O$1=1,M155,O155)</f>
        <v>0</v>
      </c>
      <c s="353" t="str">
        <f t="shared" si="135"/>
        <v>NA</v>
      </c>
      <c s="289" t="e">
        <f t="shared" si="142"/>
        <v>#DIV/0!</v>
      </c>
      <c s="335" t="e">
        <f t="shared" si="143"/>
        <v>#DIV/0!</v>
      </c>
      <c s="189">
        <f>Comp._Summary_Cat_REF!C152</f>
        <v>0</v>
      </c>
      <c s="189">
        <f>Comp._Summary_Cat_REF!D152</f>
        <v>0</v>
      </c>
      <c s="189">
        <f>Comp._Summary_Cat_REF!K152</f>
        <v>0</v>
      </c>
      <c s="189">
        <f>Comp._Summary_Cat_REF!L152</f>
        <v>0</v>
      </c>
      <c s="354" t="str">
        <f t="shared" si="128"/>
        <v>NA</v>
      </c>
      <c s="370">
        <f>IF(Info!$O$1=1,V155,X155)</f>
        <v>0</v>
      </c>
      <c s="189">
        <f>IF(Info!$O$1=1,W155,Y155)</f>
        <v>0</v>
      </c>
      <c s="353" t="str">
        <f t="shared" si="136"/>
        <v>NA</v>
      </c>
      <c s="289" t="e">
        <f t="shared" si="144"/>
        <v>#DIV/0!</v>
      </c>
      <c s="335" t="e">
        <f t="shared" si="145"/>
        <v>#DIV/0!</v>
      </c>
      <c s="189">
        <f>Comp._Summary_Cat_REF!E152</f>
        <v>0</v>
      </c>
      <c s="189">
        <f>Comp._Summary_Cat_REF!F152</f>
        <v>0</v>
      </c>
      <c s="189">
        <f>Comp._Summary_Cat_REF!M152</f>
        <v>0</v>
      </c>
      <c s="189">
        <f>Comp._Summary_Cat_REF!N152</f>
        <v>0</v>
      </c>
      <c s="354" t="str">
        <f t="shared" si="137"/>
        <v>NA</v>
      </c>
      <c s="370">
        <f>IF(Info!$O$1=1,AF155,AH155)</f>
        <v>0</v>
      </c>
      <c s="189">
        <f>IF(Info!$O$1=1,AG155,AI155)</f>
        <v>0</v>
      </c>
      <c s="353" t="str">
        <f t="shared" si="138"/>
        <v>NA</v>
      </c>
      <c s="289" t="e">
        <f t="shared" si="146"/>
        <v>#DIV/0!</v>
      </c>
      <c s="335" t="e">
        <f t="shared" si="147"/>
        <v>#DIV/0!</v>
      </c>
      <c s="189">
        <f>Comp._Summary_Cat_REF!G152</f>
        <v>0</v>
      </c>
      <c s="189">
        <f>Comp._Summary_Cat_REF!H152</f>
        <v>0</v>
      </c>
      <c s="189">
        <f>Comp._Summary_Cat_REF!O152</f>
        <v>0</v>
      </c>
      <c s="189">
        <f>Comp._Summary_Cat_REF!P152</f>
        <v>0</v>
      </c>
      <c s="354" t="str">
        <f t="shared" si="139"/>
        <v>NA</v>
      </c>
      <c s="370">
        <f>IF(Info!$O$1=1,AP155,AR155)</f>
        <v>0</v>
      </c>
      <c s="189">
        <f>IF(Info!$O$1=1,AQ155,AS155)</f>
        <v>0</v>
      </c>
      <c s="353" t="str">
        <f t="shared" si="140"/>
        <v>NA</v>
      </c>
      <c s="289" t="e">
        <f t="shared" si="148"/>
        <v>#DIV/0!</v>
      </c>
      <c s="335" t="e">
        <f t="shared" si="149"/>
        <v>#DIV/0!</v>
      </c>
      <c s="189">
        <f>Comp._Summary_Cat_REF!I152</f>
        <v>0</v>
      </c>
      <c s="189">
        <f>Comp._Summary_Cat_REF!J152</f>
        <v>0</v>
      </c>
      <c s="189">
        <f>Comp._Summary_Cat_REF!Q152</f>
        <v>0</v>
      </c>
      <c s="189">
        <f>Comp._Summary_Cat_REF!R152</f>
        <v>0</v>
      </c>
      <c s="354" t="str">
        <f t="shared" si="141"/>
        <v>NA</v>
      </c>
    </row>
    <row r="156" spans="1:46" s="15" customFormat="1" ht="11.45" customHeight="1">
      <c r="A156" s="61">
        <f>Comp._Summary_Cat_REF!B153</f>
        <v>0</v>
      </c>
      <c s="35" t="s">
        <v>95</v>
      </c>
      <c s="42"/>
      <c s="42"/>
      <c s="42"/>
      <c s="182"/>
      <c s="370">
        <f>IF(Info!$O$1=1,L156,N156)</f>
        <v>0</v>
      </c>
      <c s="189">
        <f>IF(Info!$O$1=1,M156,O156)</f>
        <v>0</v>
      </c>
      <c s="353" t="str">
        <f t="shared" si="135"/>
        <v>NA</v>
      </c>
      <c s="289" t="e">
        <f t="shared" si="142"/>
        <v>#DIV/0!</v>
      </c>
      <c s="335" t="e">
        <f t="shared" si="143"/>
        <v>#DIV/0!</v>
      </c>
      <c s="189">
        <f>Comp._Summary_Cat_REF!C153</f>
        <v>0</v>
      </c>
      <c s="189">
        <f>Comp._Summary_Cat_REF!D153</f>
        <v>0</v>
      </c>
      <c s="189">
        <f>Comp._Summary_Cat_REF!K153</f>
        <v>0</v>
      </c>
      <c s="189">
        <f>Comp._Summary_Cat_REF!L153</f>
        <v>0</v>
      </c>
      <c s="354" t="str">
        <f t="shared" si="128"/>
        <v>NA</v>
      </c>
      <c s="370">
        <f>IF(Info!$O$1=1,V156,X156)</f>
        <v>0</v>
      </c>
      <c s="189">
        <f>IF(Info!$O$1=1,W156,Y156)</f>
        <v>0</v>
      </c>
      <c s="353" t="str">
        <f t="shared" si="136"/>
        <v>NA</v>
      </c>
      <c s="289" t="e">
        <f t="shared" si="144"/>
        <v>#DIV/0!</v>
      </c>
      <c s="335" t="e">
        <f t="shared" si="145"/>
        <v>#DIV/0!</v>
      </c>
      <c s="189">
        <f>Comp._Summary_Cat_REF!E153</f>
        <v>0</v>
      </c>
      <c s="189">
        <f>Comp._Summary_Cat_REF!F153</f>
        <v>0</v>
      </c>
      <c s="189">
        <f>Comp._Summary_Cat_REF!M153</f>
        <v>0</v>
      </c>
      <c s="189">
        <f>Comp._Summary_Cat_REF!N153</f>
        <v>0</v>
      </c>
      <c s="354" t="str">
        <f t="shared" si="137"/>
        <v>NA</v>
      </c>
      <c s="370">
        <f>IF(Info!$O$1=1,AF156,AH156)</f>
        <v>0</v>
      </c>
      <c s="189">
        <f>IF(Info!$O$1=1,AG156,AI156)</f>
        <v>0</v>
      </c>
      <c s="353" t="str">
        <f t="shared" si="138"/>
        <v>NA</v>
      </c>
      <c s="289" t="e">
        <f t="shared" si="146"/>
        <v>#DIV/0!</v>
      </c>
      <c s="335" t="e">
        <f t="shared" si="147"/>
        <v>#DIV/0!</v>
      </c>
      <c s="189">
        <f>Comp._Summary_Cat_REF!G153</f>
        <v>0</v>
      </c>
      <c s="189">
        <f>Comp._Summary_Cat_REF!H153</f>
        <v>0</v>
      </c>
      <c s="189">
        <f>Comp._Summary_Cat_REF!O153</f>
        <v>0</v>
      </c>
      <c s="189">
        <f>Comp._Summary_Cat_REF!P153</f>
        <v>0</v>
      </c>
      <c s="354" t="str">
        <f t="shared" si="139"/>
        <v>NA</v>
      </c>
      <c s="370">
        <f>IF(Info!$O$1=1,AP156,AR156)</f>
        <v>0</v>
      </c>
      <c s="189">
        <f>IF(Info!$O$1=1,AQ156,AS156)</f>
        <v>0</v>
      </c>
      <c s="353" t="str">
        <f t="shared" si="140"/>
        <v>NA</v>
      </c>
      <c s="289" t="e">
        <f t="shared" si="148"/>
        <v>#DIV/0!</v>
      </c>
      <c s="335" t="e">
        <f t="shared" si="149"/>
        <v>#DIV/0!</v>
      </c>
      <c s="189">
        <f>Comp._Summary_Cat_REF!I153</f>
        <v>0</v>
      </c>
      <c s="189">
        <f>Comp._Summary_Cat_REF!J153</f>
        <v>0</v>
      </c>
      <c s="189">
        <f>Comp._Summary_Cat_REF!Q153</f>
        <v>0</v>
      </c>
      <c s="189">
        <f>Comp._Summary_Cat_REF!R153</f>
        <v>0</v>
      </c>
      <c s="354" t="str">
        <f t="shared" si="141"/>
        <v>NA</v>
      </c>
    </row>
    <row r="157" spans="1:46" s="15" customFormat="1" ht="11.45" customHeight="1">
      <c r="A157" s="61">
        <f>Comp._Summary_Cat_REF!B154</f>
        <v>0</v>
      </c>
      <c s="35" t="s">
        <v>6</v>
      </c>
      <c s="42"/>
      <c s="42"/>
      <c s="42"/>
      <c s="182"/>
      <c s="370">
        <f>IF(Info!$O$1=1,L157,N157)</f>
        <v>0</v>
      </c>
      <c s="189">
        <f>IF(Info!$O$1=1,M157,O157)</f>
        <v>0</v>
      </c>
      <c s="353" t="str">
        <f t="shared" si="135"/>
        <v>NA</v>
      </c>
      <c s="289" t="e">
        <f t="shared" si="142"/>
        <v>#DIV/0!</v>
      </c>
      <c s="335" t="e">
        <f t="shared" si="143"/>
        <v>#DIV/0!</v>
      </c>
      <c s="189">
        <f>Comp._Summary_Cat_REF!C154</f>
        <v>0</v>
      </c>
      <c s="189">
        <f>Comp._Summary_Cat_REF!D154</f>
        <v>0</v>
      </c>
      <c s="189">
        <f>Comp._Summary_Cat_REF!K154</f>
        <v>0</v>
      </c>
      <c s="189">
        <f>Comp._Summary_Cat_REF!L154</f>
        <v>0</v>
      </c>
      <c s="354" t="str">
        <f t="shared" si="128"/>
        <v>NA</v>
      </c>
      <c s="370">
        <f>IF(Info!$O$1=1,V157,X157)</f>
        <v>0</v>
      </c>
      <c s="189">
        <f>IF(Info!$O$1=1,W157,Y157)</f>
        <v>0</v>
      </c>
      <c s="353" t="str">
        <f t="shared" si="136"/>
        <v>NA</v>
      </c>
      <c s="289" t="e">
        <f t="shared" si="144"/>
        <v>#DIV/0!</v>
      </c>
      <c s="335" t="e">
        <f t="shared" si="145"/>
        <v>#DIV/0!</v>
      </c>
      <c s="189">
        <f>Comp._Summary_Cat_REF!E154</f>
        <v>0</v>
      </c>
      <c s="189">
        <f>Comp._Summary_Cat_REF!F154</f>
        <v>0</v>
      </c>
      <c s="189">
        <f>Comp._Summary_Cat_REF!M154</f>
        <v>0</v>
      </c>
      <c s="189">
        <f>Comp._Summary_Cat_REF!N154</f>
        <v>0</v>
      </c>
      <c s="354" t="str">
        <f t="shared" si="137"/>
        <v>NA</v>
      </c>
      <c s="370">
        <f>IF(Info!$O$1=1,AF157,AH157)</f>
        <v>0</v>
      </c>
      <c s="189">
        <f>IF(Info!$O$1=1,AG157,AI157)</f>
        <v>0</v>
      </c>
      <c s="353" t="str">
        <f t="shared" si="138"/>
        <v>NA</v>
      </c>
      <c s="289" t="e">
        <f t="shared" si="146"/>
        <v>#DIV/0!</v>
      </c>
      <c s="335" t="e">
        <f t="shared" si="147"/>
        <v>#DIV/0!</v>
      </c>
      <c s="189">
        <f>Comp._Summary_Cat_REF!G154</f>
        <v>0</v>
      </c>
      <c s="189">
        <f>Comp._Summary_Cat_REF!H154</f>
        <v>0</v>
      </c>
      <c s="189">
        <f>Comp._Summary_Cat_REF!O154</f>
        <v>0</v>
      </c>
      <c s="189">
        <f>Comp._Summary_Cat_REF!P154</f>
        <v>0</v>
      </c>
      <c s="354" t="str">
        <f t="shared" si="139"/>
        <v>NA</v>
      </c>
      <c s="370">
        <f>IF(Info!$O$1=1,AP157,AR157)</f>
        <v>0</v>
      </c>
      <c s="189">
        <f>IF(Info!$O$1=1,AQ157,AS157)</f>
        <v>0</v>
      </c>
      <c s="353" t="str">
        <f t="shared" si="140"/>
        <v>NA</v>
      </c>
      <c s="289" t="e">
        <f t="shared" si="148"/>
        <v>#DIV/0!</v>
      </c>
      <c s="335" t="e">
        <f t="shared" si="149"/>
        <v>#DIV/0!</v>
      </c>
      <c s="189">
        <f>Comp._Summary_Cat_REF!I154</f>
        <v>0</v>
      </c>
      <c s="189">
        <f>Comp._Summary_Cat_REF!J154</f>
        <v>0</v>
      </c>
      <c s="189">
        <f>Comp._Summary_Cat_REF!Q154</f>
        <v>0</v>
      </c>
      <c s="189">
        <f>Comp._Summary_Cat_REF!R154</f>
        <v>0</v>
      </c>
      <c s="354" t="str">
        <f t="shared" si="141"/>
        <v>NA</v>
      </c>
    </row>
    <row r="158" spans="1:46" s="15" customFormat="1" ht="11.45" customHeight="1">
      <c r="A158" s="61">
        <f>Comp._Summary_Cat_REF!B155</f>
        <v>0</v>
      </c>
      <c s="35" t="s">
        <v>227</v>
      </c>
      <c s="42"/>
      <c s="42"/>
      <c s="42"/>
      <c s="182"/>
      <c s="370">
        <f>IF(Info!$O$1=1,L158,N158)</f>
        <v>0</v>
      </c>
      <c s="189">
        <f>IF(Info!$O$1=1,M158,O158)</f>
        <v>0</v>
      </c>
      <c s="353" t="str">
        <f t="shared" si="135"/>
        <v>NA</v>
      </c>
      <c s="289" t="e">
        <f t="shared" si="142"/>
        <v>#DIV/0!</v>
      </c>
      <c s="335" t="e">
        <f t="shared" si="143"/>
        <v>#DIV/0!</v>
      </c>
      <c s="189">
        <f>Comp._Summary_Cat_REF!C155</f>
        <v>0</v>
      </c>
      <c s="189">
        <f>Comp._Summary_Cat_REF!D155</f>
        <v>0</v>
      </c>
      <c s="189">
        <f>Comp._Summary_Cat_REF!K155</f>
        <v>0</v>
      </c>
      <c s="189">
        <f>Comp._Summary_Cat_REF!L155</f>
        <v>0</v>
      </c>
      <c s="354" t="str">
        <f t="shared" si="128"/>
        <v>NA</v>
      </c>
      <c s="370">
        <f>IF(Info!$O$1=1,V158,X158)</f>
        <v>0</v>
      </c>
      <c s="189">
        <f>IF(Info!$O$1=1,W158,Y158)</f>
        <v>0</v>
      </c>
      <c s="353" t="str">
        <f t="shared" si="136"/>
        <v>NA</v>
      </c>
      <c s="289" t="e">
        <f t="shared" si="144"/>
        <v>#DIV/0!</v>
      </c>
      <c s="335" t="e">
        <f t="shared" si="145"/>
        <v>#DIV/0!</v>
      </c>
      <c s="189">
        <f>Comp._Summary_Cat_REF!E155</f>
        <v>0</v>
      </c>
      <c s="189">
        <f>Comp._Summary_Cat_REF!F155</f>
        <v>0</v>
      </c>
      <c s="189">
        <f>Comp._Summary_Cat_REF!M155</f>
        <v>0</v>
      </c>
      <c s="189">
        <f>Comp._Summary_Cat_REF!N155</f>
        <v>0</v>
      </c>
      <c s="354" t="str">
        <f t="shared" si="137"/>
        <v>NA</v>
      </c>
      <c s="370">
        <f>IF(Info!$O$1=1,AF158,AH158)</f>
        <v>0</v>
      </c>
      <c s="189">
        <f>IF(Info!$O$1=1,AG158,AI158)</f>
        <v>0</v>
      </c>
      <c s="353" t="str">
        <f t="shared" si="138"/>
        <v>NA</v>
      </c>
      <c s="289" t="e">
        <f t="shared" si="146"/>
        <v>#DIV/0!</v>
      </c>
      <c s="335" t="e">
        <f t="shared" si="147"/>
        <v>#DIV/0!</v>
      </c>
      <c s="189">
        <f>Comp._Summary_Cat_REF!G155</f>
        <v>0</v>
      </c>
      <c s="189">
        <f>Comp._Summary_Cat_REF!H155</f>
        <v>0</v>
      </c>
      <c s="189">
        <f>Comp._Summary_Cat_REF!O155</f>
        <v>0</v>
      </c>
      <c s="189">
        <f>Comp._Summary_Cat_REF!P155</f>
        <v>0</v>
      </c>
      <c s="354" t="str">
        <f t="shared" si="139"/>
        <v>NA</v>
      </c>
      <c s="370">
        <f>IF(Info!$O$1=1,AP158,AR158)</f>
        <v>0</v>
      </c>
      <c s="189">
        <f>IF(Info!$O$1=1,AQ158,AS158)</f>
        <v>0</v>
      </c>
      <c s="353" t="str">
        <f t="shared" si="140"/>
        <v>NA</v>
      </c>
      <c s="289" t="e">
        <f t="shared" si="148"/>
        <v>#DIV/0!</v>
      </c>
      <c s="335" t="e">
        <f t="shared" si="149"/>
        <v>#DIV/0!</v>
      </c>
      <c s="189">
        <f>Comp._Summary_Cat_REF!I155</f>
        <v>0</v>
      </c>
      <c s="189">
        <f>Comp._Summary_Cat_REF!J155</f>
        <v>0</v>
      </c>
      <c s="189">
        <f>Comp._Summary_Cat_REF!Q155</f>
        <v>0</v>
      </c>
      <c s="189">
        <f>Comp._Summary_Cat_REF!R155</f>
        <v>0</v>
      </c>
      <c s="354" t="str">
        <f t="shared" si="141"/>
        <v>NA</v>
      </c>
    </row>
    <row r="159" spans="1:46" s="15" customFormat="1" ht="11.45" customHeight="1">
      <c r="A159" s="61" t="str">
        <f>Comp._Summary_Cat_REF!B156</f>
        <v>All Others - FORMULA</v>
      </c>
      <c s="73" t="s">
        <v>19</v>
      </c>
      <c s="62"/>
      <c s="62"/>
      <c s="62"/>
      <c s="183"/>
      <c s="371">
        <f>IF(Info!$O$1=1,L159,N159)</f>
        <v>0</v>
      </c>
      <c s="190">
        <f>IF(Info!$O$1=1,M159,O159)</f>
        <v>0</v>
      </c>
      <c s="355" t="str">
        <f t="shared" si="135"/>
        <v>NA</v>
      </c>
      <c s="303" t="e">
        <f t="shared" si="142"/>
        <v>#DIV/0!</v>
      </c>
      <c s="356" t="e">
        <f t="shared" si="143"/>
        <v>#DIV/0!</v>
      </c>
      <c s="190">
        <f>Comp._Summary_Cat_REF!C156</f>
        <v>0</v>
      </c>
      <c s="190">
        <f>Comp._Summary_Cat_REF!D156</f>
        <v>0</v>
      </c>
      <c s="190">
        <f>Comp._Summary_Cat_REF!K156</f>
        <v>0</v>
      </c>
      <c s="190">
        <f>Comp._Summary_Cat_REF!L156</f>
        <v>0</v>
      </c>
      <c s="357" t="str">
        <f t="shared" si="128"/>
        <v>NA</v>
      </c>
      <c s="371">
        <f>IF(Info!$O$1=1,V159,X159)</f>
        <v>0</v>
      </c>
      <c s="190">
        <f>IF(Info!$O$1=1,W159,Y159)</f>
        <v>0</v>
      </c>
      <c s="355" t="str">
        <f t="shared" si="136"/>
        <v>NA</v>
      </c>
      <c s="303" t="e">
        <f t="shared" si="144"/>
        <v>#DIV/0!</v>
      </c>
      <c s="356" t="e">
        <f t="shared" si="145"/>
        <v>#DIV/0!</v>
      </c>
      <c s="190">
        <f>Comp._Summary_Cat_REF!E156</f>
        <v>0</v>
      </c>
      <c s="190">
        <f>Comp._Summary_Cat_REF!F156</f>
        <v>0</v>
      </c>
      <c s="190">
        <f>Comp._Summary_Cat_REF!M156</f>
        <v>0</v>
      </c>
      <c s="190">
        <f>Comp._Summary_Cat_REF!N156</f>
        <v>0</v>
      </c>
      <c s="357" t="str">
        <f t="shared" si="137"/>
        <v>NA</v>
      </c>
      <c s="371">
        <f>IF(Info!$O$1=1,AF159,AH159)</f>
        <v>0</v>
      </c>
      <c s="190">
        <f>IF(Info!$O$1=1,AG159,AI159)</f>
        <v>0</v>
      </c>
      <c s="355" t="str">
        <f t="shared" si="138"/>
        <v>NA</v>
      </c>
      <c s="303" t="e">
        <f t="shared" si="146"/>
        <v>#DIV/0!</v>
      </c>
      <c s="356" t="e">
        <f t="shared" si="147"/>
        <v>#DIV/0!</v>
      </c>
      <c s="190">
        <f>Comp._Summary_Cat_REF!G156</f>
        <v>0</v>
      </c>
      <c s="190">
        <f>Comp._Summary_Cat_REF!H156</f>
        <v>0</v>
      </c>
      <c s="190">
        <f>Comp._Summary_Cat_REF!O156</f>
        <v>0</v>
      </c>
      <c s="190">
        <f>Comp._Summary_Cat_REF!P156</f>
        <v>0</v>
      </c>
      <c s="357" t="str">
        <f t="shared" si="139"/>
        <v>NA</v>
      </c>
      <c s="371">
        <f>IF(Info!$O$1=1,AP159,AR159)</f>
        <v>0</v>
      </c>
      <c s="190">
        <f>IF(Info!$O$1=1,AQ159,AS159)</f>
        <v>0</v>
      </c>
      <c s="355" t="str">
        <f t="shared" si="140"/>
        <v>NA</v>
      </c>
      <c s="303" t="e">
        <f t="shared" si="148"/>
        <v>#DIV/0!</v>
      </c>
      <c s="356" t="e">
        <f t="shared" si="149"/>
        <v>#DIV/0!</v>
      </c>
      <c s="190">
        <f>Comp._Summary_Cat_REF!I156</f>
        <v>0</v>
      </c>
      <c s="190">
        <f>Comp._Summary_Cat_REF!J156</f>
        <v>0</v>
      </c>
      <c s="190">
        <f>Comp._Summary_Cat_REF!Q156</f>
        <v>0</v>
      </c>
      <c s="190">
        <f>Comp._Summary_Cat_REF!R156</f>
        <v>0</v>
      </c>
      <c s="357" t="str">
        <f t="shared" si="141"/>
        <v>NA</v>
      </c>
    </row>
    <row r="160" spans="1:46" s="15" customFormat="1" ht="11.45" customHeight="1">
      <c r="A160" s="61">
        <f>Comp._Summary_Cat_REF!B157</f>
        <v>0</v>
      </c>
      <c s="186" t="s">
        <v>70</v>
      </c>
      <c s="187" t="s">
        <v>23</v>
      </c>
      <c s="187" t="s">
        <v>23</v>
      </c>
      <c s="188"/>
      <c s="185" t="s">
        <v>38</v>
      </c>
      <c s="362">
        <f>IF(Info!$O$1=1,L160,N160)</f>
        <v>0</v>
      </c>
      <c s="192">
        <f>IF(Info!$O$1=1,M160,O160)</f>
        <v>0</v>
      </c>
      <c s="363" t="str">
        <f t="shared" si="135"/>
        <v>NA</v>
      </c>
      <c s="342" t="e">
        <f>(G160/G$160)*100</f>
        <v>#DIV/0!</v>
      </c>
      <c s="342" t="e">
        <f>J160-(H160/H$160*100)</f>
        <v>#DIV/0!</v>
      </c>
      <c s="192">
        <f>Comp._Summary_Cat_REF!C157</f>
        <v>0</v>
      </c>
      <c s="192">
        <f>Comp._Summary_Cat_REF!D157</f>
        <v>0</v>
      </c>
      <c s="192">
        <f>Comp._Summary_Cat_REF!K157</f>
        <v>0</v>
      </c>
      <c s="192">
        <f>Comp._Summary_Cat_REF!L157</f>
        <v>0</v>
      </c>
      <c s="364" t="str">
        <f t="shared" si="128"/>
        <v>NA</v>
      </c>
      <c s="362">
        <f>IF(Info!$O$1=1,V160,X160)</f>
        <v>0</v>
      </c>
      <c s="192">
        <f>IF(Info!$O$1=1,W160,Y160)</f>
        <v>0</v>
      </c>
      <c s="363" t="str">
        <f t="shared" si="136"/>
        <v>NA</v>
      </c>
      <c s="342" t="e">
        <f>(Q160/Q$160)*100</f>
        <v>#DIV/0!</v>
      </c>
      <c s="342" t="e">
        <f>T160-(R160/R$160*100)</f>
        <v>#DIV/0!</v>
      </c>
      <c s="192">
        <f>Comp._Summary_Cat_REF!E157</f>
        <v>0</v>
      </c>
      <c s="192">
        <f>Comp._Summary_Cat_REF!F157</f>
        <v>0</v>
      </c>
      <c s="192">
        <f>Comp._Summary_Cat_REF!M157</f>
        <v>0</v>
      </c>
      <c s="192">
        <f>Comp._Summary_Cat_REF!N157</f>
        <v>0</v>
      </c>
      <c s="364" t="str">
        <f t="shared" si="137"/>
        <v>NA</v>
      </c>
      <c s="362">
        <f>IF(Info!$O$1=1,AF160,AH160)</f>
        <v>0</v>
      </c>
      <c s="192">
        <f>IF(Info!$O$1=1,AG160,AI160)</f>
        <v>0</v>
      </c>
      <c s="363" t="str">
        <f t="shared" si="138"/>
        <v>NA</v>
      </c>
      <c s="342" t="e">
        <f>(AA160/AA$160)*100</f>
        <v>#DIV/0!</v>
      </c>
      <c s="342" t="e">
        <f>AD160-(AB160/AB$160*100)</f>
        <v>#DIV/0!</v>
      </c>
      <c s="192">
        <f>Comp._Summary_Cat_REF!G157</f>
        <v>0</v>
      </c>
      <c s="192">
        <f>Comp._Summary_Cat_REF!H157</f>
        <v>0</v>
      </c>
      <c s="192">
        <f>Comp._Summary_Cat_REF!O157</f>
        <v>0</v>
      </c>
      <c s="192">
        <f>Comp._Summary_Cat_REF!P157</f>
        <v>0</v>
      </c>
      <c s="364" t="str">
        <f t="shared" si="139"/>
        <v>NA</v>
      </c>
      <c s="362">
        <f>IF(Info!$O$1=1,AP160,AR160)</f>
        <v>0</v>
      </c>
      <c s="192">
        <f>IF(Info!$O$1=1,AQ160,AS160)</f>
        <v>0</v>
      </c>
      <c s="363" t="str">
        <f t="shared" si="140"/>
        <v>NA</v>
      </c>
      <c s="342" t="e">
        <f>(AK160/AK$160)*100</f>
        <v>#DIV/0!</v>
      </c>
      <c s="342" t="e">
        <f>AN160-(AL160/AL$160*100)</f>
        <v>#DIV/0!</v>
      </c>
      <c s="192">
        <f>Comp._Summary_Cat_REF!I157</f>
        <v>0</v>
      </c>
      <c s="192">
        <f>Comp._Summary_Cat_REF!J157</f>
        <v>0</v>
      </c>
      <c s="192">
        <f>Comp._Summary_Cat_REF!Q157</f>
        <v>0</v>
      </c>
      <c s="192">
        <f>Comp._Summary_Cat_REF!R157</f>
        <v>0</v>
      </c>
      <c s="364" t="str">
        <f t="shared" si="141"/>
        <v>NA</v>
      </c>
    </row>
    <row r="161" spans="1:46" s="15" customFormat="1" ht="11.45" customHeight="1">
      <c r="A161" s="61">
        <f>Comp._Summary_Cat_REF!B158</f>
        <v>0</v>
      </c>
      <c s="259" t="s">
        <v>67</v>
      </c>
      <c s="209"/>
      <c s="209"/>
      <c s="209"/>
      <c s="210"/>
      <c s="368">
        <f>IF(Info!$O$1=1,L161,N161)</f>
        <v>0</v>
      </c>
      <c s="211">
        <f>IF(Info!$O$1=1,M161,O161)</f>
        <v>0</v>
      </c>
      <c s="369" t="str">
        <f t="shared" si="135"/>
        <v>NA</v>
      </c>
      <c s="333" t="e">
        <f t="shared" ref="J161:J166" si="150">(G161/G$160)*100</f>
        <v>#DIV/0!</v>
      </c>
      <c s="335" t="e">
        <f t="shared" ref="K161:K166" si="151">J161-(H161/H$160*100)</f>
        <v>#DIV/0!</v>
      </c>
      <c s="194">
        <f>Comp._Summary_Cat_REF!C158</f>
        <v>0</v>
      </c>
      <c s="194">
        <f>Comp._Summary_Cat_REF!D158</f>
        <v>0</v>
      </c>
      <c s="194">
        <f>Comp._Summary_Cat_REF!K158</f>
        <v>0</v>
      </c>
      <c s="194">
        <f>Comp._Summary_Cat_REF!L158</f>
        <v>0</v>
      </c>
      <c s="367" t="str">
        <f t="shared" si="128"/>
        <v>NA</v>
      </c>
      <c s="368">
        <f>IF(Info!$O$1=1,V161,X161)</f>
        <v>0</v>
      </c>
      <c s="211">
        <f>IF(Info!$O$1=1,W161,Y161)</f>
        <v>0</v>
      </c>
      <c s="369" t="str">
        <f t="shared" si="136"/>
        <v>NA</v>
      </c>
      <c s="333" t="e">
        <f t="shared" ref="T161:T166" si="152">(Q161/Q$160)*100</f>
        <v>#DIV/0!</v>
      </c>
      <c s="335" t="e">
        <f t="shared" ref="U161:U166" si="153">T161-(R161/R$160*100)</f>
        <v>#DIV/0!</v>
      </c>
      <c s="194">
        <f>Comp._Summary_Cat_REF!E158</f>
        <v>0</v>
      </c>
      <c s="194">
        <f>Comp._Summary_Cat_REF!F158</f>
        <v>0</v>
      </c>
      <c s="194">
        <f>Comp._Summary_Cat_REF!M158</f>
        <v>0</v>
      </c>
      <c s="194">
        <f>Comp._Summary_Cat_REF!N158</f>
        <v>0</v>
      </c>
      <c s="367" t="str">
        <f t="shared" si="137"/>
        <v>NA</v>
      </c>
      <c s="368">
        <f>IF(Info!$O$1=1,AF161,AH161)</f>
        <v>0</v>
      </c>
      <c s="211">
        <f>IF(Info!$O$1=1,AG161,AI161)</f>
        <v>0</v>
      </c>
      <c s="369" t="str">
        <f t="shared" si="138"/>
        <v>NA</v>
      </c>
      <c s="333" t="e">
        <f t="shared" ref="AD161:AD166" si="154">(AA161/AA$160)*100</f>
        <v>#DIV/0!</v>
      </c>
      <c s="335" t="e">
        <f t="shared" ref="AE161:AE166" si="155">AD161-(AB161/AB$160*100)</f>
        <v>#DIV/0!</v>
      </c>
      <c s="194">
        <f>Comp._Summary_Cat_REF!G158</f>
        <v>0</v>
      </c>
      <c s="194">
        <f>Comp._Summary_Cat_REF!H158</f>
        <v>0</v>
      </c>
      <c s="194">
        <f>Comp._Summary_Cat_REF!O158</f>
        <v>0</v>
      </c>
      <c s="194">
        <f>Comp._Summary_Cat_REF!P158</f>
        <v>0</v>
      </c>
      <c s="367" t="str">
        <f t="shared" si="139"/>
        <v>NA</v>
      </c>
      <c s="368">
        <f>IF(Info!$O$1=1,AP161,AR161)</f>
        <v>0</v>
      </c>
      <c s="211">
        <f>IF(Info!$O$1=1,AQ161,AS161)</f>
        <v>0</v>
      </c>
      <c s="369" t="str">
        <f t="shared" si="140"/>
        <v>NA</v>
      </c>
      <c s="333" t="e">
        <f t="shared" ref="AN161:AN166" si="156">(AK161/AK$160)*100</f>
        <v>#DIV/0!</v>
      </c>
      <c s="335" t="e">
        <f t="shared" ref="AO161:AO166" si="157">AN161-(AL161/AL$160*100)</f>
        <v>#DIV/0!</v>
      </c>
      <c s="194">
        <f>Comp._Summary_Cat_REF!I158</f>
        <v>0</v>
      </c>
      <c s="194">
        <f>Comp._Summary_Cat_REF!J158</f>
        <v>0</v>
      </c>
      <c s="194">
        <f>Comp._Summary_Cat_REF!Q158</f>
        <v>0</v>
      </c>
      <c s="194">
        <f>Comp._Summary_Cat_REF!R158</f>
        <v>0</v>
      </c>
      <c s="367" t="str">
        <f t="shared" si="141"/>
        <v>NA</v>
      </c>
    </row>
    <row r="162" spans="1:46" s="15" customFormat="1" ht="11.45" customHeight="1">
      <c r="A162" s="61">
        <f>Comp._Summary_Cat_REF!B159</f>
        <v>0</v>
      </c>
      <c s="35" t="s">
        <v>6</v>
      </c>
      <c s="42"/>
      <c s="42"/>
      <c s="42"/>
      <c s="182"/>
      <c s="370">
        <f>IF(Info!$O$1=1,L162,N162)</f>
        <v>0</v>
      </c>
      <c s="189">
        <f>IF(Info!$O$1=1,M162,O162)</f>
        <v>0</v>
      </c>
      <c s="353" t="str">
        <f t="shared" si="135"/>
        <v>NA</v>
      </c>
      <c s="289" t="e">
        <f t="shared" si="150"/>
        <v>#DIV/0!</v>
      </c>
      <c s="335" t="e">
        <f t="shared" si="151"/>
        <v>#DIV/0!</v>
      </c>
      <c s="189">
        <f>Comp._Summary_Cat_REF!C159</f>
        <v>0</v>
      </c>
      <c s="189">
        <f>Comp._Summary_Cat_REF!D159</f>
        <v>0</v>
      </c>
      <c s="189">
        <f>Comp._Summary_Cat_REF!K159</f>
        <v>0</v>
      </c>
      <c s="189">
        <f>Comp._Summary_Cat_REF!L159</f>
        <v>0</v>
      </c>
      <c s="354" t="str">
        <f t="shared" si="128"/>
        <v>NA</v>
      </c>
      <c s="370">
        <f>IF(Info!$O$1=1,V162,X162)</f>
        <v>0</v>
      </c>
      <c s="189">
        <f>IF(Info!$O$1=1,W162,Y162)</f>
        <v>0</v>
      </c>
      <c s="353" t="str">
        <f t="shared" si="136"/>
        <v>NA</v>
      </c>
      <c s="289" t="e">
        <f t="shared" si="152"/>
        <v>#DIV/0!</v>
      </c>
      <c s="335" t="e">
        <f t="shared" si="153"/>
        <v>#DIV/0!</v>
      </c>
      <c s="189">
        <f>Comp._Summary_Cat_REF!E159</f>
        <v>0</v>
      </c>
      <c s="189">
        <f>Comp._Summary_Cat_REF!F159</f>
        <v>0</v>
      </c>
      <c s="189">
        <f>Comp._Summary_Cat_REF!M159</f>
        <v>0</v>
      </c>
      <c s="189">
        <f>Comp._Summary_Cat_REF!N159</f>
        <v>0</v>
      </c>
      <c s="354" t="str">
        <f t="shared" si="137"/>
        <v>NA</v>
      </c>
      <c s="370">
        <f>IF(Info!$O$1=1,AF162,AH162)</f>
        <v>0</v>
      </c>
      <c s="189">
        <f>IF(Info!$O$1=1,AG162,AI162)</f>
        <v>0</v>
      </c>
      <c s="353" t="str">
        <f t="shared" si="138"/>
        <v>NA</v>
      </c>
      <c s="289" t="e">
        <f t="shared" si="154"/>
        <v>#DIV/0!</v>
      </c>
      <c s="335" t="e">
        <f t="shared" si="155"/>
        <v>#DIV/0!</v>
      </c>
      <c s="189">
        <f>Comp._Summary_Cat_REF!G159</f>
        <v>0</v>
      </c>
      <c s="189">
        <f>Comp._Summary_Cat_REF!H159</f>
        <v>0</v>
      </c>
      <c s="189">
        <f>Comp._Summary_Cat_REF!O159</f>
        <v>0</v>
      </c>
      <c s="189">
        <f>Comp._Summary_Cat_REF!P159</f>
        <v>0</v>
      </c>
      <c s="354" t="str">
        <f t="shared" si="139"/>
        <v>NA</v>
      </c>
      <c s="370">
        <f>IF(Info!$O$1=1,AP162,AR162)</f>
        <v>0</v>
      </c>
      <c s="189">
        <f>IF(Info!$O$1=1,AQ162,AS162)</f>
        <v>0</v>
      </c>
      <c s="353" t="str">
        <f t="shared" si="140"/>
        <v>NA</v>
      </c>
      <c s="289" t="e">
        <f t="shared" si="156"/>
        <v>#DIV/0!</v>
      </c>
      <c s="335" t="e">
        <f t="shared" si="157"/>
        <v>#DIV/0!</v>
      </c>
      <c s="189">
        <f>Comp._Summary_Cat_REF!I159</f>
        <v>0</v>
      </c>
      <c s="189">
        <f>Comp._Summary_Cat_REF!J159</f>
        <v>0</v>
      </c>
      <c s="189">
        <f>Comp._Summary_Cat_REF!Q159</f>
        <v>0</v>
      </c>
      <c s="189">
        <f>Comp._Summary_Cat_REF!R159</f>
        <v>0</v>
      </c>
      <c s="354" t="str">
        <f t="shared" si="141"/>
        <v>NA</v>
      </c>
    </row>
    <row r="163" spans="1:46" s="15" customFormat="1" ht="11.45" customHeight="1">
      <c r="A163" s="61">
        <f>Comp._Summary_Cat_REF!B160</f>
        <v>0</v>
      </c>
      <c s="35" t="s">
        <v>227</v>
      </c>
      <c s="42"/>
      <c s="42"/>
      <c s="42"/>
      <c s="182"/>
      <c s="370">
        <f>IF(Info!$O$1=1,L163,N163)</f>
        <v>0</v>
      </c>
      <c s="189">
        <f>IF(Info!$O$1=1,M163,O163)</f>
        <v>0</v>
      </c>
      <c s="353" t="str">
        <f t="shared" si="135"/>
        <v>NA</v>
      </c>
      <c s="289" t="e">
        <f t="shared" si="150"/>
        <v>#DIV/0!</v>
      </c>
      <c s="335" t="e">
        <f t="shared" si="151"/>
        <v>#DIV/0!</v>
      </c>
      <c s="189">
        <f>Comp._Summary_Cat_REF!C160</f>
        <v>0</v>
      </c>
      <c s="189">
        <f>Comp._Summary_Cat_REF!D160</f>
        <v>0</v>
      </c>
      <c s="189">
        <f>Comp._Summary_Cat_REF!K160</f>
        <v>0</v>
      </c>
      <c s="189">
        <f>Comp._Summary_Cat_REF!L160</f>
        <v>0</v>
      </c>
      <c s="354" t="str">
        <f t="shared" si="128"/>
        <v>NA</v>
      </c>
      <c s="370">
        <f>IF(Info!$O$1=1,V163,X163)</f>
        <v>0</v>
      </c>
      <c s="189">
        <f>IF(Info!$O$1=1,W163,Y163)</f>
        <v>0</v>
      </c>
      <c s="353" t="str">
        <f t="shared" si="136"/>
        <v>NA</v>
      </c>
      <c s="289" t="e">
        <f t="shared" si="152"/>
        <v>#DIV/0!</v>
      </c>
      <c s="335" t="e">
        <f t="shared" si="153"/>
        <v>#DIV/0!</v>
      </c>
      <c s="189">
        <f>Comp._Summary_Cat_REF!E160</f>
        <v>0</v>
      </c>
      <c s="189">
        <f>Comp._Summary_Cat_REF!F160</f>
        <v>0</v>
      </c>
      <c s="189">
        <f>Comp._Summary_Cat_REF!M160</f>
        <v>0</v>
      </c>
      <c s="189">
        <f>Comp._Summary_Cat_REF!N160</f>
        <v>0</v>
      </c>
      <c s="354" t="str">
        <f t="shared" si="137"/>
        <v>NA</v>
      </c>
      <c s="370">
        <f>IF(Info!$O$1=1,AF163,AH163)</f>
        <v>0</v>
      </c>
      <c s="189">
        <f>IF(Info!$O$1=1,AG163,AI163)</f>
        <v>0</v>
      </c>
      <c s="353" t="str">
        <f t="shared" si="138"/>
        <v>NA</v>
      </c>
      <c s="289" t="e">
        <f t="shared" si="154"/>
        <v>#DIV/0!</v>
      </c>
      <c s="335" t="e">
        <f t="shared" si="155"/>
        <v>#DIV/0!</v>
      </c>
      <c s="189">
        <f>Comp._Summary_Cat_REF!G160</f>
        <v>0</v>
      </c>
      <c s="189">
        <f>Comp._Summary_Cat_REF!H160</f>
        <v>0</v>
      </c>
      <c s="189">
        <f>Comp._Summary_Cat_REF!O160</f>
        <v>0</v>
      </c>
      <c s="189">
        <f>Comp._Summary_Cat_REF!P160</f>
        <v>0</v>
      </c>
      <c s="354" t="str">
        <f t="shared" si="139"/>
        <v>NA</v>
      </c>
      <c s="370">
        <f>IF(Info!$O$1=1,AP163,AR163)</f>
        <v>0</v>
      </c>
      <c s="189">
        <f>IF(Info!$O$1=1,AQ163,AS163)</f>
        <v>0</v>
      </c>
      <c s="353" t="str">
        <f t="shared" si="140"/>
        <v>NA</v>
      </c>
      <c s="289" t="e">
        <f t="shared" si="156"/>
        <v>#DIV/0!</v>
      </c>
      <c s="335" t="e">
        <f t="shared" si="157"/>
        <v>#DIV/0!</v>
      </c>
      <c s="189">
        <f>Comp._Summary_Cat_REF!I160</f>
        <v>0</v>
      </c>
      <c s="189">
        <f>Comp._Summary_Cat_REF!J160</f>
        <v>0</v>
      </c>
      <c s="189">
        <f>Comp._Summary_Cat_REF!Q160</f>
        <v>0</v>
      </c>
      <c s="189">
        <f>Comp._Summary_Cat_REF!R160</f>
        <v>0</v>
      </c>
      <c s="354" t="str">
        <f t="shared" si="141"/>
        <v>NA</v>
      </c>
    </row>
    <row r="164" spans="1:46" s="15" customFormat="1" ht="11.45" customHeight="1">
      <c r="A164" s="61">
        <f>Comp._Summary_Cat_REF!B161</f>
        <v>0</v>
      </c>
      <c s="35" t="s">
        <v>228</v>
      </c>
      <c s="42"/>
      <c s="42"/>
      <c s="42"/>
      <c s="182"/>
      <c s="370">
        <f>IF(Info!$O$1=1,L164,N164)</f>
        <v>0</v>
      </c>
      <c s="189">
        <f>IF(Info!$O$1=1,M164,O164)</f>
        <v>0</v>
      </c>
      <c s="353" t="str">
        <f t="shared" si="135"/>
        <v>NA</v>
      </c>
      <c s="289" t="e">
        <f t="shared" si="150"/>
        <v>#DIV/0!</v>
      </c>
      <c s="335" t="e">
        <f t="shared" si="151"/>
        <v>#DIV/0!</v>
      </c>
      <c s="189">
        <f>Comp._Summary_Cat_REF!C161</f>
        <v>0</v>
      </c>
      <c s="189">
        <f>Comp._Summary_Cat_REF!D161</f>
        <v>0</v>
      </c>
      <c s="189">
        <f>Comp._Summary_Cat_REF!K161</f>
        <v>0</v>
      </c>
      <c s="189">
        <f>Comp._Summary_Cat_REF!L161</f>
        <v>0</v>
      </c>
      <c s="354" t="str">
        <f t="shared" si="128"/>
        <v>NA</v>
      </c>
      <c s="370">
        <f>IF(Info!$O$1=1,V164,X164)</f>
        <v>0</v>
      </c>
      <c s="189">
        <f>IF(Info!$O$1=1,W164,Y164)</f>
        <v>0</v>
      </c>
      <c s="353" t="str">
        <f t="shared" si="136"/>
        <v>NA</v>
      </c>
      <c s="289" t="e">
        <f t="shared" si="152"/>
        <v>#DIV/0!</v>
      </c>
      <c s="335" t="e">
        <f t="shared" si="153"/>
        <v>#DIV/0!</v>
      </c>
      <c s="189">
        <f>Comp._Summary_Cat_REF!E161</f>
        <v>0</v>
      </c>
      <c s="189">
        <f>Comp._Summary_Cat_REF!F161</f>
        <v>0</v>
      </c>
      <c s="189">
        <f>Comp._Summary_Cat_REF!M161</f>
        <v>0</v>
      </c>
      <c s="189">
        <f>Comp._Summary_Cat_REF!N161</f>
        <v>0</v>
      </c>
      <c s="354" t="str">
        <f t="shared" si="137"/>
        <v>NA</v>
      </c>
      <c s="370">
        <f>IF(Info!$O$1=1,AF164,AH164)</f>
        <v>0</v>
      </c>
      <c s="189">
        <f>IF(Info!$O$1=1,AG164,AI164)</f>
        <v>0</v>
      </c>
      <c s="353" t="str">
        <f t="shared" si="138"/>
        <v>NA</v>
      </c>
      <c s="289" t="e">
        <f t="shared" si="154"/>
        <v>#DIV/0!</v>
      </c>
      <c s="335" t="e">
        <f t="shared" si="155"/>
        <v>#DIV/0!</v>
      </c>
      <c s="189">
        <f>Comp._Summary_Cat_REF!G161</f>
        <v>0</v>
      </c>
      <c s="189">
        <f>Comp._Summary_Cat_REF!H161</f>
        <v>0</v>
      </c>
      <c s="189">
        <f>Comp._Summary_Cat_REF!O161</f>
        <v>0</v>
      </c>
      <c s="189">
        <f>Comp._Summary_Cat_REF!P161</f>
        <v>0</v>
      </c>
      <c s="354" t="str">
        <f t="shared" si="139"/>
        <v>NA</v>
      </c>
      <c s="370">
        <f>IF(Info!$O$1=1,AP164,AR164)</f>
        <v>0</v>
      </c>
      <c s="189">
        <f>IF(Info!$O$1=1,AQ164,AS164)</f>
        <v>0</v>
      </c>
      <c s="353" t="str">
        <f t="shared" si="140"/>
        <v>NA</v>
      </c>
      <c s="289" t="e">
        <f t="shared" si="156"/>
        <v>#DIV/0!</v>
      </c>
      <c s="335" t="e">
        <f t="shared" si="157"/>
        <v>#DIV/0!</v>
      </c>
      <c s="189">
        <f>Comp._Summary_Cat_REF!I161</f>
        <v>0</v>
      </c>
      <c s="189">
        <f>Comp._Summary_Cat_REF!J161</f>
        <v>0</v>
      </c>
      <c s="189">
        <f>Comp._Summary_Cat_REF!Q161</f>
        <v>0</v>
      </c>
      <c s="189">
        <f>Comp._Summary_Cat_REF!R161</f>
        <v>0</v>
      </c>
      <c s="354" t="str">
        <f t="shared" si="141"/>
        <v>NA</v>
      </c>
    </row>
    <row r="165" spans="1:46" s="15" customFormat="1" ht="11.45" customHeight="1">
      <c r="A165" s="61">
        <f>Comp._Summary_Cat_REF!B162</f>
        <v>0</v>
      </c>
      <c s="35" t="s">
        <v>95</v>
      </c>
      <c s="42"/>
      <c s="42"/>
      <c s="42"/>
      <c s="182"/>
      <c s="370">
        <f>IF(Info!$O$1=1,L165,N165)</f>
        <v>0</v>
      </c>
      <c s="189">
        <f>IF(Info!$O$1=1,M165,O165)</f>
        <v>0</v>
      </c>
      <c s="353" t="str">
        <f t="shared" si="135"/>
        <v>NA</v>
      </c>
      <c s="289" t="e">
        <f t="shared" si="150"/>
        <v>#DIV/0!</v>
      </c>
      <c s="335" t="e">
        <f t="shared" si="151"/>
        <v>#DIV/0!</v>
      </c>
      <c s="189">
        <f>Comp._Summary_Cat_REF!C162</f>
        <v>0</v>
      </c>
      <c s="189">
        <f>Comp._Summary_Cat_REF!D162</f>
        <v>0</v>
      </c>
      <c s="189">
        <f>Comp._Summary_Cat_REF!K162</f>
        <v>0</v>
      </c>
      <c s="189">
        <f>Comp._Summary_Cat_REF!L162</f>
        <v>0</v>
      </c>
      <c s="354" t="str">
        <f t="shared" si="128"/>
        <v>NA</v>
      </c>
      <c s="370">
        <f>IF(Info!$O$1=1,V165,X165)</f>
        <v>0</v>
      </c>
      <c s="189">
        <f>IF(Info!$O$1=1,W165,Y165)</f>
        <v>0</v>
      </c>
      <c s="353" t="str">
        <f t="shared" si="136"/>
        <v>NA</v>
      </c>
      <c s="289" t="e">
        <f t="shared" si="152"/>
        <v>#DIV/0!</v>
      </c>
      <c s="335" t="e">
        <f t="shared" si="153"/>
        <v>#DIV/0!</v>
      </c>
      <c s="189">
        <f>Comp._Summary_Cat_REF!E162</f>
        <v>0</v>
      </c>
      <c s="189">
        <f>Comp._Summary_Cat_REF!F162</f>
        <v>0</v>
      </c>
      <c s="189">
        <f>Comp._Summary_Cat_REF!M162</f>
        <v>0</v>
      </c>
      <c s="189">
        <f>Comp._Summary_Cat_REF!N162</f>
        <v>0</v>
      </c>
      <c s="354" t="str">
        <f t="shared" si="137"/>
        <v>NA</v>
      </c>
      <c s="370">
        <f>IF(Info!$O$1=1,AF165,AH165)</f>
        <v>0</v>
      </c>
      <c s="189">
        <f>IF(Info!$O$1=1,AG165,AI165)</f>
        <v>0</v>
      </c>
      <c s="353" t="str">
        <f t="shared" si="138"/>
        <v>NA</v>
      </c>
      <c s="289" t="e">
        <f t="shared" si="154"/>
        <v>#DIV/0!</v>
      </c>
      <c s="335" t="e">
        <f t="shared" si="155"/>
        <v>#DIV/0!</v>
      </c>
      <c s="189">
        <f>Comp._Summary_Cat_REF!G162</f>
        <v>0</v>
      </c>
      <c s="189">
        <f>Comp._Summary_Cat_REF!H162</f>
        <v>0</v>
      </c>
      <c s="189">
        <f>Comp._Summary_Cat_REF!O162</f>
        <v>0</v>
      </c>
      <c s="189">
        <f>Comp._Summary_Cat_REF!P162</f>
        <v>0</v>
      </c>
      <c s="354" t="str">
        <f t="shared" si="139"/>
        <v>NA</v>
      </c>
      <c s="370">
        <f>IF(Info!$O$1=1,AP165,AR165)</f>
        <v>0</v>
      </c>
      <c s="189">
        <f>IF(Info!$O$1=1,AQ165,AS165)</f>
        <v>0</v>
      </c>
      <c s="353" t="str">
        <f t="shared" si="140"/>
        <v>NA</v>
      </c>
      <c s="289" t="e">
        <f t="shared" si="156"/>
        <v>#DIV/0!</v>
      </c>
      <c s="335" t="e">
        <f t="shared" si="157"/>
        <v>#DIV/0!</v>
      </c>
      <c s="189">
        <f>Comp._Summary_Cat_REF!I162</f>
        <v>0</v>
      </c>
      <c s="189">
        <f>Comp._Summary_Cat_REF!J162</f>
        <v>0</v>
      </c>
      <c s="189">
        <f>Comp._Summary_Cat_REF!Q162</f>
        <v>0</v>
      </c>
      <c s="189">
        <f>Comp._Summary_Cat_REF!R162</f>
        <v>0</v>
      </c>
      <c s="354" t="str">
        <f t="shared" si="141"/>
        <v>NA</v>
      </c>
    </row>
    <row r="166" spans="1:46" s="15" customFormat="1" ht="11.45" customHeight="1">
      <c r="A166" s="61" t="str">
        <f>Comp._Summary_Cat_REF!B163</f>
        <v>All Others - FORMULA</v>
      </c>
      <c s="73" t="s">
        <v>19</v>
      </c>
      <c s="62"/>
      <c s="62"/>
      <c s="62"/>
      <c s="183"/>
      <c s="371">
        <f>IF(Info!$O$1=1,L166,N166)</f>
        <v>0</v>
      </c>
      <c s="190">
        <f>IF(Info!$O$1=1,M166,O166)</f>
        <v>0</v>
      </c>
      <c s="355" t="str">
        <f t="shared" si="135"/>
        <v>NA</v>
      </c>
      <c s="303" t="e">
        <f t="shared" si="150"/>
        <v>#DIV/0!</v>
      </c>
      <c s="356" t="e">
        <f t="shared" si="151"/>
        <v>#DIV/0!</v>
      </c>
      <c s="190">
        <f>Comp._Summary_Cat_REF!C163</f>
        <v>0</v>
      </c>
      <c s="190">
        <f>Comp._Summary_Cat_REF!D163</f>
        <v>0</v>
      </c>
      <c s="190">
        <f>Comp._Summary_Cat_REF!K163</f>
        <v>0</v>
      </c>
      <c s="190">
        <f>Comp._Summary_Cat_REF!L163</f>
        <v>0</v>
      </c>
      <c s="357" t="str">
        <f t="shared" si="128"/>
        <v>NA</v>
      </c>
      <c s="371">
        <f>IF(Info!$O$1=1,V166,X166)</f>
        <v>0</v>
      </c>
      <c s="190">
        <f>IF(Info!$O$1=1,W166,Y166)</f>
        <v>0</v>
      </c>
      <c s="355" t="str">
        <f t="shared" si="136"/>
        <v>NA</v>
      </c>
      <c s="303" t="e">
        <f t="shared" si="152"/>
        <v>#DIV/0!</v>
      </c>
      <c s="356" t="e">
        <f t="shared" si="153"/>
        <v>#DIV/0!</v>
      </c>
      <c s="190">
        <f>Comp._Summary_Cat_REF!E163</f>
        <v>0</v>
      </c>
      <c s="190">
        <f>Comp._Summary_Cat_REF!F163</f>
        <v>0</v>
      </c>
      <c s="190">
        <f>Comp._Summary_Cat_REF!M163</f>
        <v>0</v>
      </c>
      <c s="190">
        <f>Comp._Summary_Cat_REF!N163</f>
        <v>0</v>
      </c>
      <c s="357" t="str">
        <f t="shared" si="137"/>
        <v>NA</v>
      </c>
      <c s="371">
        <f>IF(Info!$O$1=1,AF166,AH166)</f>
        <v>0</v>
      </c>
      <c s="190">
        <f>IF(Info!$O$1=1,AG166,AI166)</f>
        <v>0</v>
      </c>
      <c s="355" t="str">
        <f t="shared" si="138"/>
        <v>NA</v>
      </c>
      <c s="303" t="e">
        <f t="shared" si="154"/>
        <v>#DIV/0!</v>
      </c>
      <c s="356" t="e">
        <f t="shared" si="155"/>
        <v>#DIV/0!</v>
      </c>
      <c s="190">
        <f>Comp._Summary_Cat_REF!G163</f>
        <v>0</v>
      </c>
      <c s="190">
        <f>Comp._Summary_Cat_REF!H163</f>
        <v>0</v>
      </c>
      <c s="190">
        <f>Comp._Summary_Cat_REF!O163</f>
        <v>0</v>
      </c>
      <c s="190">
        <f>Comp._Summary_Cat_REF!P163</f>
        <v>0</v>
      </c>
      <c s="357" t="str">
        <f t="shared" si="139"/>
        <v>NA</v>
      </c>
      <c s="371">
        <f>IF(Info!$O$1=1,AP166,AR166)</f>
        <v>0</v>
      </c>
      <c s="190">
        <f>IF(Info!$O$1=1,AQ166,AS166)</f>
        <v>0</v>
      </c>
      <c s="355" t="str">
        <f t="shared" si="140"/>
        <v>NA</v>
      </c>
      <c s="303" t="e">
        <f t="shared" si="156"/>
        <v>#DIV/0!</v>
      </c>
      <c s="356" t="e">
        <f t="shared" si="157"/>
        <v>#DIV/0!</v>
      </c>
      <c s="190">
        <f>Comp._Summary_Cat_REF!I163</f>
        <v>0</v>
      </c>
      <c s="190">
        <f>Comp._Summary_Cat_REF!J163</f>
        <v>0</v>
      </c>
      <c s="190">
        <f>Comp._Summary_Cat_REF!Q163</f>
        <v>0</v>
      </c>
      <c s="190">
        <f>Comp._Summary_Cat_REF!R163</f>
        <v>0</v>
      </c>
      <c s="357" t="str">
        <f t="shared" si="141"/>
        <v>NA</v>
      </c>
    </row>
    <row r="167" spans="2:15" ht="12" customHeight="1">
      <c r="B167"/>
      <c/>
      <c/>
      <c/>
      <c/>
      <c s="175"/>
      <c s="160"/>
      <c s="240"/>
      <c s="113"/>
      <c s="113"/>
      <c s="115"/>
      <c s="115"/>
      <c s="115"/>
      <c s="115"/>
    </row>
    <row r="168" spans="7:15" ht="12" customHeight="1">
      <c r="G168" s="175"/>
      <c s="160"/>
      <c s="240"/>
      <c s="113"/>
      <c s="113"/>
      <c s="115"/>
      <c s="115"/>
      <c s="115"/>
      <c s="115"/>
    </row>
    <row r="169" spans="7:15" ht="12" customHeight="1">
      <c r="G169" s="175"/>
      <c s="160"/>
      <c s="240"/>
      <c s="113"/>
      <c s="113"/>
      <c s="115"/>
      <c s="115"/>
      <c s="115"/>
      <c s="115"/>
    </row>
    <row r="170" spans="7:15" ht="12" customHeight="1">
      <c r="G170" s="175"/>
      <c s="160"/>
      <c s="240"/>
      <c s="113"/>
      <c s="113"/>
      <c s="115"/>
      <c s="115"/>
      <c s="115"/>
      <c s="115"/>
    </row>
    <row r="171" spans="7:15" ht="12" customHeight="1">
      <c r="G171" s="175"/>
      <c s="160"/>
      <c s="240"/>
      <c s="113"/>
      <c s="113"/>
      <c s="115"/>
      <c s="115"/>
      <c s="115"/>
      <c s="115"/>
    </row>
    <row r="172" spans="7:15" ht="12" customHeight="1">
      <c r="G172" s="175"/>
      <c s="160"/>
      <c s="240"/>
      <c s="113"/>
      <c s="113"/>
      <c s="115"/>
      <c s="115"/>
      <c s="115"/>
      <c s="115"/>
    </row>
    <row r="173" spans="7:15" ht="12" customHeight="1">
      <c r="G173" s="175"/>
      <c s="160"/>
      <c s="240"/>
      <c s="113"/>
      <c s="113"/>
      <c s="115"/>
      <c s="115"/>
      <c s="115"/>
      <c s="115"/>
    </row>
    <row r="174" spans="7:15" ht="12" customHeight="1">
      <c r="G174" s="175"/>
      <c s="160"/>
      <c s="240"/>
      <c s="113"/>
      <c s="113"/>
      <c s="115"/>
      <c s="115"/>
      <c s="115"/>
      <c s="115"/>
    </row>
    <row r="175" spans="7:15" ht="12" customHeight="1">
      <c r="G175" s="175"/>
      <c s="160"/>
      <c s="240"/>
      <c s="113"/>
      <c s="113"/>
      <c s="115"/>
      <c s="115"/>
      <c s="115"/>
      <c s="115"/>
    </row>
    <row r="176" spans="7:15" ht="12" customHeight="1">
      <c r="G176" s="175"/>
      <c s="160"/>
      <c s="240"/>
      <c s="113"/>
      <c s="113"/>
      <c s="115"/>
      <c s="115"/>
      <c s="115"/>
      <c s="115"/>
    </row>
    <row r="177" spans="8:15" ht="12" customHeight="1">
      <c r="H177" s="115"/>
      <c s="241"/>
      <c s="115"/>
      <c s="113"/>
      <c s="115"/>
      <c s="115"/>
      <c s="115"/>
      <c s="115"/>
    </row>
    <row r="178" spans="8:15" ht="12" customHeight="1">
      <c r="H178" s="115"/>
      <c s="241"/>
      <c s="115"/>
      <c s="113"/>
      <c s="115"/>
      <c s="115"/>
      <c s="115"/>
      <c s="115"/>
    </row>
    <row r="179" spans="8:15" ht="12" customHeight="1">
      <c r="H179" s="115"/>
      <c s="241"/>
      <c s="115"/>
      <c s="113"/>
      <c s="115"/>
      <c s="115"/>
      <c s="115"/>
      <c s="115"/>
    </row>
    <row r="180" spans="8:15" ht="12" customHeight="1">
      <c r="H180" s="115"/>
      <c s="241"/>
      <c s="115"/>
      <c s="113"/>
      <c s="115"/>
      <c s="115"/>
      <c s="115"/>
      <c s="115"/>
    </row>
    <row r="181" spans="8:15" ht="12" customHeight="1">
      <c r="H181" s="115"/>
      <c s="241"/>
      <c s="115"/>
      <c s="113"/>
      <c s="115"/>
      <c s="115"/>
      <c s="115"/>
      <c s="115"/>
    </row>
    <row r="182" spans="8:15" ht="12" customHeight="1">
      <c r="H182" s="115"/>
      <c s="241"/>
      <c s="115"/>
      <c s="113"/>
      <c s="115"/>
      <c s="115"/>
      <c s="115"/>
      <c s="115"/>
    </row>
    <row r="183" spans="8:15" ht="12" customHeight="1">
      <c r="H183" s="115"/>
      <c s="241"/>
      <c s="115"/>
      <c s="113"/>
      <c s="115"/>
      <c s="115"/>
      <c s="115"/>
      <c s="115"/>
    </row>
    <row r="184" spans="8:15" ht="12" customHeight="1">
      <c r="H184" s="115"/>
      <c s="241"/>
      <c s="115"/>
      <c s="113"/>
      <c s="115"/>
      <c s="115"/>
      <c s="115"/>
      <c s="115"/>
    </row>
    <row r="185" spans="8:15" ht="12" customHeight="1">
      <c r="H185" s="115"/>
      <c s="241"/>
      <c s="115"/>
      <c s="113"/>
      <c s="115"/>
      <c s="115"/>
      <c s="115"/>
      <c s="115"/>
    </row>
    <row r="186" spans="8:15" ht="12" customHeight="1">
      <c r="H186" s="115"/>
      <c s="241"/>
      <c s="115"/>
      <c s="113"/>
      <c s="115"/>
      <c s="115"/>
      <c s="115"/>
      <c s="115"/>
    </row>
    <row r="187" spans="8:15" ht="12" customHeight="1">
      <c r="H187" s="115"/>
      <c s="241"/>
      <c s="115"/>
      <c s="113"/>
      <c s="115"/>
      <c s="115"/>
      <c s="115"/>
      <c s="115"/>
    </row>
    <row r="188" spans="8:15" ht="12" customHeight="1">
      <c r="H188" s="115"/>
      <c s="241"/>
      <c s="115"/>
      <c s="113"/>
      <c s="115"/>
      <c s="115"/>
      <c s="115"/>
      <c s="115"/>
    </row>
    <row r="189" spans="8:15" ht="12" customHeight="1">
      <c r="H189" s="115"/>
      <c s="241"/>
      <c s="115"/>
      <c r="L189" s="115"/>
      <c s="115"/>
      <c s="115"/>
      <c s="115"/>
    </row>
    <row r="190" spans="8:15" ht="12" customHeight="1">
      <c r="H190" s="115"/>
      <c s="241"/>
      <c s="115"/>
      <c r="L190" s="115"/>
      <c s="115"/>
      <c s="115"/>
      <c s="115"/>
    </row>
    <row r="191" spans="8:15" ht="12" customHeight="1">
      <c r="H191" s="115"/>
      <c s="241"/>
      <c s="115"/>
      <c r="L191" s="115"/>
      <c s="115"/>
      <c s="115"/>
      <c s="115"/>
    </row>
    <row r="192" spans="8:15" ht="12" customHeight="1">
      <c r="H192" s="115"/>
      <c s="241"/>
      <c s="115"/>
      <c r="L192" s="115"/>
      <c s="115"/>
      <c s="115"/>
      <c s="115"/>
    </row>
    <row r="193" spans="8:15" ht="12" customHeight="1">
      <c r="H193" s="115"/>
      <c s="241"/>
      <c s="115"/>
      <c r="L193" s="115"/>
      <c s="115"/>
      <c s="115"/>
      <c s="115"/>
    </row>
    <row r="194" spans="8:15" ht="12" customHeight="1">
      <c r="H194" s="115"/>
      <c s="241"/>
      <c s="115"/>
      <c r="L194" s="115"/>
      <c s="115"/>
      <c s="115"/>
      <c s="115"/>
    </row>
    <row r="195" spans="8:15" ht="12" customHeight="1">
      <c r="H195" s="115"/>
      <c s="241"/>
      <c s="115"/>
      <c r="L195" s="115"/>
      <c s="115"/>
      <c s="115"/>
      <c s="115"/>
    </row>
    <row r="196" spans="8:15" ht="12" customHeight="1">
      <c r="H196" s="115"/>
      <c s="241"/>
      <c s="115"/>
      <c r="L196" s="115"/>
      <c s="115"/>
      <c s="115"/>
      <c s="115"/>
    </row>
    <row r="197" spans="8:15" ht="12" customHeight="1">
      <c r="H197" s="115"/>
      <c s="241"/>
      <c s="115"/>
      <c r="L197" s="115"/>
      <c s="115"/>
      <c s="115"/>
      <c s="115"/>
    </row>
    <row r="198" spans="8:15" ht="12" customHeight="1">
      <c r="H198" s="115"/>
      <c s="241"/>
      <c s="115"/>
      <c r="L198" s="115"/>
      <c s="115"/>
      <c s="115"/>
      <c s="115"/>
    </row>
  </sheetData>
  <mergeCells count="17">
    <mergeCell ref="J5:K5"/>
    <mergeCell ref="AK5:AM5"/>
    <mergeCell ref="AN5:AO5"/>
    <mergeCell ref="A3:A6"/>
    <mergeCell ref="G1:AT1"/>
    <mergeCell ref="G2:AT2"/>
    <mergeCell ref="G3:AT3"/>
    <mergeCell ref="G4:P4"/>
    <mergeCell ref="B3:B6"/>
    <mergeCell ref="G5:I5"/>
    <mergeCell ref="Q5:S5"/>
    <mergeCell ref="T5:U5"/>
    <mergeCell ref="AK4:AT4"/>
    <mergeCell ref="Q4:Z4"/>
    <mergeCell ref="AA4:AJ4"/>
    <mergeCell ref="AA5:AC5"/>
    <mergeCell ref="AD5:AE5"/>
  </mergeCells>
  <conditionalFormatting sqref="T5">
    <cfRule type="cellIs" priority="2101" dxfId="2108" operator="lessThan" stopIfTrue="1">
      <formula>0</formula>
    </cfRule>
  </conditionalFormatting>
  <conditionalFormatting sqref="AD5">
    <cfRule type="cellIs" priority="2102" dxfId="2108" operator="lessThan" stopIfTrue="1">
      <formula>0</formula>
    </cfRule>
  </conditionalFormatting>
  <conditionalFormatting sqref="L177:L188">
    <cfRule type="cellIs" priority="2103" dxfId="36" operator="lessThan" stopIfTrue="1">
      <formula>0</formula>
    </cfRule>
  </conditionalFormatting>
  <conditionalFormatting sqref="L177:L188">
    <cfRule type="cellIs" priority="2104" dxfId="36" operator="lessThan" stopIfTrue="1">
      <formula>0</formula>
    </cfRule>
  </conditionalFormatting>
  <conditionalFormatting sqref="I167:I176">
    <cfRule type="cellIs" priority="2105" dxfId="36" operator="lessThan" stopIfTrue="1">
      <formula>0</formula>
    </cfRule>
  </conditionalFormatting>
  <conditionalFormatting sqref="I167:I176">
    <cfRule type="cellIs" priority="2106" dxfId="36" operator="lessThan" stopIfTrue="1">
      <formula>0</formula>
    </cfRule>
  </conditionalFormatting>
  <conditionalFormatting sqref="H167:H176">
    <cfRule type="cellIs" priority="2107" dxfId="36" operator="lessThan" stopIfTrue="1">
      <formula>0</formula>
    </cfRule>
  </conditionalFormatting>
  <conditionalFormatting sqref="H167:H176">
    <cfRule type="cellIs" priority="2108" dxfId="36" operator="lessThan" stopIfTrue="1">
      <formula>0</formula>
    </cfRule>
  </conditionalFormatting>
  <conditionalFormatting sqref="J167:J176">
    <cfRule type="cellIs" priority="2109" dxfId="36" operator="lessThan" stopIfTrue="1">
      <formula>0</formula>
    </cfRule>
  </conditionalFormatting>
  <conditionalFormatting sqref="AN5">
    <cfRule type="cellIs" priority="2110" dxfId="2108" operator="lessThan" stopIfTrue="1">
      <formula>0</formula>
    </cfRule>
  </conditionalFormatting>
  <conditionalFormatting sqref="L6">
    <cfRule type="cellIs" priority="2111" dxfId="36" operator="lessThan" stopIfTrue="1">
      <formula>0</formula>
    </cfRule>
  </conditionalFormatting>
  <conditionalFormatting sqref="L6">
    <cfRule type="cellIs" priority="2112" dxfId="36" operator="lessThan" stopIfTrue="1">
      <formula>0</formula>
    </cfRule>
  </conditionalFormatting>
  <conditionalFormatting sqref="M6:O6">
    <cfRule type="cellIs" priority="2113" dxfId="36" operator="lessThan" stopIfTrue="1">
      <formula>0</formula>
    </cfRule>
  </conditionalFormatting>
  <conditionalFormatting sqref="N6">
    <cfRule type="cellIs" priority="2114" dxfId="36" operator="lessThan" stopIfTrue="1">
      <formula>0</formula>
    </cfRule>
  </conditionalFormatting>
  <conditionalFormatting sqref="V6">
    <cfRule type="cellIs" priority="2115" dxfId="36" operator="lessThan" stopIfTrue="1">
      <formula>0</formula>
    </cfRule>
  </conditionalFormatting>
  <conditionalFormatting sqref="V6">
    <cfRule type="cellIs" priority="2116" dxfId="36" operator="lessThan" stopIfTrue="1">
      <formula>0</formula>
    </cfRule>
  </conditionalFormatting>
  <conditionalFormatting sqref="W6:Y6">
    <cfRule type="cellIs" priority="2117" dxfId="36" operator="lessThan" stopIfTrue="1">
      <formula>0</formula>
    </cfRule>
  </conditionalFormatting>
  <conditionalFormatting sqref="X6">
    <cfRule type="cellIs" priority="2118" dxfId="36" operator="lessThan" stopIfTrue="1">
      <formula>0</formula>
    </cfRule>
  </conditionalFormatting>
  <conditionalFormatting sqref="AF6">
    <cfRule type="cellIs" priority="2119" dxfId="36" operator="lessThan" stopIfTrue="1">
      <formula>0</formula>
    </cfRule>
  </conditionalFormatting>
  <conditionalFormatting sqref="AF6">
    <cfRule type="cellIs" priority="2120" dxfId="36" operator="lessThan" stopIfTrue="1">
      <formula>0</formula>
    </cfRule>
  </conditionalFormatting>
  <conditionalFormatting sqref="AG6:AI6">
    <cfRule type="cellIs" priority="2121" dxfId="36" operator="lessThan" stopIfTrue="1">
      <formula>0</formula>
    </cfRule>
  </conditionalFormatting>
  <conditionalFormatting sqref="AH6">
    <cfRule type="cellIs" priority="2122" dxfId="36" operator="lessThan" stopIfTrue="1">
      <formula>0</formula>
    </cfRule>
  </conditionalFormatting>
  <conditionalFormatting sqref="AP6">
    <cfRule type="cellIs" priority="2123" dxfId="36" operator="lessThan" stopIfTrue="1">
      <formula>0</formula>
    </cfRule>
  </conditionalFormatting>
  <conditionalFormatting sqref="AP6">
    <cfRule type="cellIs" priority="2124" dxfId="36" operator="lessThan" stopIfTrue="1">
      <formula>0</formula>
    </cfRule>
  </conditionalFormatting>
  <conditionalFormatting sqref="AQ6:AS6">
    <cfRule type="cellIs" priority="2125" dxfId="36" operator="lessThan" stopIfTrue="1">
      <formula>0</formula>
    </cfRule>
  </conditionalFormatting>
  <conditionalFormatting sqref="AR6">
    <cfRule type="cellIs" priority="2126" dxfId="36" operator="lessThan" stopIfTrue="1">
      <formula>0</formula>
    </cfRule>
  </conditionalFormatting>
  <conditionalFormatting sqref="H7 L7:O7">
    <cfRule type="cellIs" priority="2100" dxfId="36" operator="lessThan" stopIfTrue="1">
      <formula>0</formula>
    </cfRule>
  </conditionalFormatting>
  <conditionalFormatting sqref="H7 L7:O10">
    <cfRule type="cellIs" priority="2099" dxfId="36" operator="lessThan" stopIfTrue="1">
      <formula>0</formula>
    </cfRule>
  </conditionalFormatting>
  <conditionalFormatting sqref="L8:O10">
    <cfRule type="cellIs" priority="2098" dxfId="36" operator="lessThan" stopIfTrue="1">
      <formula>0</formula>
    </cfRule>
  </conditionalFormatting>
  <conditionalFormatting sqref="L8:O10">
    <cfRule type="cellIs" priority="2097" dxfId="36" operator="lessThan" stopIfTrue="1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priority="2096" dxfId="36" operator="lessThan" stopIfTrue="1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priority="2095" dxfId="36" operator="lessThan" stopIfTrue="1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priority="2094" dxfId="36" operator="lessThan" stopIfTrue="1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priority="2093" dxfId="36" operator="lessThan" stopIfTrue="1">
      <formula>0</formula>
    </cfRule>
  </conditionalFormatting>
  <conditionalFormatting sqref="L12">
    <cfRule type="cellIs" priority="2092" dxfId="36" operator="lessThan" stopIfTrue="1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priority="2091" dxfId="36" operator="lessThan" stopIfTrue="1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priority="2090" dxfId="36" operator="lessThan" stopIfTrue="1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priority="2089" dxfId="36" operator="lessThan" stopIfTrue="1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priority="2088" dxfId="36" operator="lessThan" stopIfTrue="1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priority="2087" dxfId="36" operator="lessThan" stopIfTrue="1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priority="2086" dxfId="36" operator="lessThan" stopIfTrue="1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priority="2085" dxfId="36" operator="lessThan" stopIfTrue="1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priority="2084" dxfId="36" operator="lessThan" stopIfTrue="1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priority="2083" dxfId="36" operator="lessThan" stopIfTrue="1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priority="2082" dxfId="36" operator="lessThan" stopIfTrue="1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priority="2081" dxfId="36" operator="lessThan" stopIfTrue="1">
      <formula>0</formula>
    </cfRule>
  </conditionalFormatting>
  <conditionalFormatting sqref="I7">
    <cfRule type="cellIs" priority="2080" dxfId="36" operator="lessThan" stopIfTrue="1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priority="2079" dxfId="36" operator="lessThan" stopIfTrue="1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priority="2078" dxfId="36" operator="lessThan" stopIfTrue="1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priority="2077" dxfId="36" operator="lessThan" stopIfTrue="1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priority="2076" dxfId="36" operator="lessThan" stopIfTrue="1">
      <formula>0</formula>
    </cfRule>
  </conditionalFormatting>
  <conditionalFormatting sqref="I8:I27 I32:I38 I43:I48 I52:I55 I59:I66 I70:I74 I78:I81 I85:I89 I93:I101 I105:I109 I154:I159 I162:I166 I112:I116 I119:I124 I127:I134 I137:I141 I144:I146 I149:I151">
    <cfRule type="cellIs" priority="2075" dxfId="36" operator="lessThan" stopIfTrue="1">
      <formula>0</formula>
    </cfRule>
  </conditionalFormatting>
  <conditionalFormatting sqref="L29:O31">
    <cfRule type="cellIs" priority="2074" dxfId="36" operator="lessThan" stopIfTrue="1">
      <formula>0</formula>
    </cfRule>
  </conditionalFormatting>
  <conditionalFormatting sqref="L29:O31">
    <cfRule type="cellIs" priority="2073" dxfId="36" operator="lessThan" stopIfTrue="1">
      <formula>0</formula>
    </cfRule>
  </conditionalFormatting>
  <conditionalFormatting sqref="L29:L31">
    <cfRule type="cellIs" priority="2072" dxfId="36" operator="lessThan" stopIfTrue="1">
      <formula>0</formula>
    </cfRule>
  </conditionalFormatting>
  <conditionalFormatting sqref="L29:L31">
    <cfRule type="cellIs" priority="2071" dxfId="36" operator="lessThan" stopIfTrue="1">
      <formula>0</formula>
    </cfRule>
  </conditionalFormatting>
  <conditionalFormatting sqref="M29:M31">
    <cfRule type="cellIs" priority="2070" dxfId="36" operator="lessThan" stopIfTrue="1">
      <formula>0</formula>
    </cfRule>
  </conditionalFormatting>
  <conditionalFormatting sqref="M29:M31">
    <cfRule type="cellIs" priority="2069" dxfId="36" operator="lessThan" stopIfTrue="1">
      <formula>0</formula>
    </cfRule>
  </conditionalFormatting>
  <conditionalFormatting sqref="M29:M31">
    <cfRule type="cellIs" priority="2068" dxfId="36" operator="lessThan" stopIfTrue="1">
      <formula>0</formula>
    </cfRule>
  </conditionalFormatting>
  <conditionalFormatting sqref="N29:N31">
    <cfRule type="cellIs" priority="2067" dxfId="36" operator="lessThan" stopIfTrue="1">
      <formula>0</formula>
    </cfRule>
  </conditionalFormatting>
  <conditionalFormatting sqref="N29:N31">
    <cfRule type="cellIs" priority="2066" dxfId="36" operator="lessThan" stopIfTrue="1">
      <formula>0</formula>
    </cfRule>
  </conditionalFormatting>
  <conditionalFormatting sqref="N29:N31">
    <cfRule type="cellIs" priority="2065" dxfId="36" operator="lessThan" stopIfTrue="1">
      <formula>0</formula>
    </cfRule>
  </conditionalFormatting>
  <conditionalFormatting sqref="O29:O31">
    <cfRule type="cellIs" priority="2064" dxfId="36" operator="lessThan" stopIfTrue="1">
      <formula>0</formula>
    </cfRule>
  </conditionalFormatting>
  <conditionalFormatting sqref="O29:O31">
    <cfRule type="cellIs" priority="2063" dxfId="36" operator="lessThan" stopIfTrue="1">
      <formula>0</formula>
    </cfRule>
  </conditionalFormatting>
  <conditionalFormatting sqref="O29:O31">
    <cfRule type="cellIs" priority="2062" dxfId="36" operator="lessThan" stopIfTrue="1">
      <formula>0</formula>
    </cfRule>
  </conditionalFormatting>
  <conditionalFormatting sqref="L28">
    <cfRule type="cellIs" priority="2061" dxfId="36" operator="lessThan" stopIfTrue="1">
      <formula>0</formula>
    </cfRule>
  </conditionalFormatting>
  <conditionalFormatting sqref="L28">
    <cfRule type="cellIs" priority="2060" dxfId="36" operator="lessThan" stopIfTrue="1">
      <formula>0</formula>
    </cfRule>
  </conditionalFormatting>
  <conditionalFormatting sqref="L28">
    <cfRule type="cellIs" priority="2059" dxfId="36" operator="lessThan" stopIfTrue="1">
      <formula>0</formula>
    </cfRule>
  </conditionalFormatting>
  <conditionalFormatting sqref="M28">
    <cfRule type="cellIs" priority="2058" dxfId="36" operator="lessThan" stopIfTrue="1">
      <formula>0</formula>
    </cfRule>
  </conditionalFormatting>
  <conditionalFormatting sqref="M28">
    <cfRule type="cellIs" priority="2057" dxfId="36" operator="lessThan" stopIfTrue="1">
      <formula>0</formula>
    </cfRule>
  </conditionalFormatting>
  <conditionalFormatting sqref="M28">
    <cfRule type="cellIs" priority="2056" dxfId="36" operator="lessThan" stopIfTrue="1">
      <formula>0</formula>
    </cfRule>
  </conditionalFormatting>
  <conditionalFormatting sqref="N28">
    <cfRule type="cellIs" priority="2055" dxfId="36" operator="lessThan" stopIfTrue="1">
      <formula>0</formula>
    </cfRule>
  </conditionalFormatting>
  <conditionalFormatting sqref="N28">
    <cfRule type="cellIs" priority="2054" dxfId="36" operator="lessThan" stopIfTrue="1">
      <formula>0</formula>
    </cfRule>
  </conditionalFormatting>
  <conditionalFormatting sqref="N28">
    <cfRule type="cellIs" priority="2053" dxfId="36" operator="lessThan" stopIfTrue="1">
      <formula>0</formula>
    </cfRule>
  </conditionalFormatting>
  <conditionalFormatting sqref="O28">
    <cfRule type="cellIs" priority="2052" dxfId="36" operator="lessThan" stopIfTrue="1">
      <formula>0</formula>
    </cfRule>
  </conditionalFormatting>
  <conditionalFormatting sqref="O28">
    <cfRule type="cellIs" priority="2051" dxfId="36" operator="lessThan" stopIfTrue="1">
      <formula>0</formula>
    </cfRule>
  </conditionalFormatting>
  <conditionalFormatting sqref="O28">
    <cfRule type="cellIs" priority="2050" dxfId="36" operator="lessThan" stopIfTrue="1">
      <formula>0</formula>
    </cfRule>
  </conditionalFormatting>
  <conditionalFormatting sqref="L40:O41">
    <cfRule type="cellIs" priority="2049" dxfId="36" operator="lessThan" stopIfTrue="1">
      <formula>0</formula>
    </cfRule>
  </conditionalFormatting>
  <conditionalFormatting sqref="L40:O41">
    <cfRule type="cellIs" priority="2048" dxfId="36" operator="lessThan" stopIfTrue="1">
      <formula>0</formula>
    </cfRule>
  </conditionalFormatting>
  <conditionalFormatting sqref="L40:L41">
    <cfRule type="cellIs" priority="2047" dxfId="36" operator="lessThan" stopIfTrue="1">
      <formula>0</formula>
    </cfRule>
  </conditionalFormatting>
  <conditionalFormatting sqref="L40:L41">
    <cfRule type="cellIs" priority="2046" dxfId="36" operator="lessThan" stopIfTrue="1">
      <formula>0</formula>
    </cfRule>
  </conditionalFormatting>
  <conditionalFormatting sqref="M40:M41">
    <cfRule type="cellIs" priority="2045" dxfId="36" operator="lessThan" stopIfTrue="1">
      <formula>0</formula>
    </cfRule>
  </conditionalFormatting>
  <conditionalFormatting sqref="M40:M41">
    <cfRule type="cellIs" priority="2044" dxfId="36" operator="lessThan" stopIfTrue="1">
      <formula>0</formula>
    </cfRule>
  </conditionalFormatting>
  <conditionalFormatting sqref="M40:M41">
    <cfRule type="cellIs" priority="2043" dxfId="36" operator="lessThan" stopIfTrue="1">
      <formula>0</formula>
    </cfRule>
  </conditionalFormatting>
  <conditionalFormatting sqref="N40:N41">
    <cfRule type="cellIs" priority="2042" dxfId="36" operator="lessThan" stopIfTrue="1">
      <formula>0</formula>
    </cfRule>
  </conditionalFormatting>
  <conditionalFormatting sqref="N40:N41">
    <cfRule type="cellIs" priority="2041" dxfId="36" operator="lessThan" stopIfTrue="1">
      <formula>0</formula>
    </cfRule>
  </conditionalFormatting>
  <conditionalFormatting sqref="N40:N41">
    <cfRule type="cellIs" priority="2040" dxfId="36" operator="lessThan" stopIfTrue="1">
      <formula>0</formula>
    </cfRule>
  </conditionalFormatting>
  <conditionalFormatting sqref="O40:O41">
    <cfRule type="cellIs" priority="2039" dxfId="36" operator="lessThan" stopIfTrue="1">
      <formula>0</formula>
    </cfRule>
  </conditionalFormatting>
  <conditionalFormatting sqref="O40:O41">
    <cfRule type="cellIs" priority="2038" dxfId="36" operator="lessThan" stopIfTrue="1">
      <formula>0</formula>
    </cfRule>
  </conditionalFormatting>
  <conditionalFormatting sqref="O40:O41">
    <cfRule type="cellIs" priority="2037" dxfId="36" operator="lessThan" stopIfTrue="1">
      <formula>0</formula>
    </cfRule>
  </conditionalFormatting>
  <conditionalFormatting sqref="L39">
    <cfRule type="cellIs" priority="2036" dxfId="36" operator="lessThan" stopIfTrue="1">
      <formula>0</formula>
    </cfRule>
  </conditionalFormatting>
  <conditionalFormatting sqref="L39">
    <cfRule type="cellIs" priority="2035" dxfId="36" operator="lessThan" stopIfTrue="1">
      <formula>0</formula>
    </cfRule>
  </conditionalFormatting>
  <conditionalFormatting sqref="L39">
    <cfRule type="cellIs" priority="2034" dxfId="36" operator="lessThan" stopIfTrue="1">
      <formula>0</formula>
    </cfRule>
  </conditionalFormatting>
  <conditionalFormatting sqref="M39">
    <cfRule type="cellIs" priority="2033" dxfId="36" operator="lessThan" stopIfTrue="1">
      <formula>0</formula>
    </cfRule>
  </conditionalFormatting>
  <conditionalFormatting sqref="M39">
    <cfRule type="cellIs" priority="2032" dxfId="36" operator="lessThan" stopIfTrue="1">
      <formula>0</formula>
    </cfRule>
  </conditionalFormatting>
  <conditionalFormatting sqref="M39">
    <cfRule type="cellIs" priority="2031" dxfId="36" operator="lessThan" stopIfTrue="1">
      <formula>0</formula>
    </cfRule>
  </conditionalFormatting>
  <conditionalFormatting sqref="N39">
    <cfRule type="cellIs" priority="2030" dxfId="36" operator="lessThan" stopIfTrue="1">
      <formula>0</formula>
    </cfRule>
  </conditionalFormatting>
  <conditionalFormatting sqref="N39">
    <cfRule type="cellIs" priority="2029" dxfId="36" operator="lessThan" stopIfTrue="1">
      <formula>0</formula>
    </cfRule>
  </conditionalFormatting>
  <conditionalFormatting sqref="N39">
    <cfRule type="cellIs" priority="2028" dxfId="36" operator="lessThan" stopIfTrue="1">
      <formula>0</formula>
    </cfRule>
  </conditionalFormatting>
  <conditionalFormatting sqref="O39">
    <cfRule type="cellIs" priority="2027" dxfId="36" operator="lessThan" stopIfTrue="1">
      <formula>0</formula>
    </cfRule>
  </conditionalFormatting>
  <conditionalFormatting sqref="O39">
    <cfRule type="cellIs" priority="2026" dxfId="36" operator="lessThan" stopIfTrue="1">
      <formula>0</formula>
    </cfRule>
  </conditionalFormatting>
  <conditionalFormatting sqref="O39">
    <cfRule type="cellIs" priority="2025" dxfId="36" operator="lessThan" stopIfTrue="1">
      <formula>0</formula>
    </cfRule>
  </conditionalFormatting>
  <conditionalFormatting sqref="L42:O42">
    <cfRule type="cellIs" priority="2024" dxfId="36" operator="lessThan" stopIfTrue="1">
      <formula>0</formula>
    </cfRule>
  </conditionalFormatting>
  <conditionalFormatting sqref="L42:O42">
    <cfRule type="cellIs" priority="2023" dxfId="36" operator="lessThan" stopIfTrue="1">
      <formula>0</formula>
    </cfRule>
  </conditionalFormatting>
  <conditionalFormatting sqref="L42">
    <cfRule type="cellIs" priority="2022" dxfId="36" operator="lessThan" stopIfTrue="1">
      <formula>0</formula>
    </cfRule>
  </conditionalFormatting>
  <conditionalFormatting sqref="L42">
    <cfRule type="cellIs" priority="2021" dxfId="36" operator="lessThan" stopIfTrue="1">
      <formula>0</formula>
    </cfRule>
  </conditionalFormatting>
  <conditionalFormatting sqref="M42">
    <cfRule type="cellIs" priority="2020" dxfId="36" operator="lessThan" stopIfTrue="1">
      <formula>0</formula>
    </cfRule>
  </conditionalFormatting>
  <conditionalFormatting sqref="M42">
    <cfRule type="cellIs" priority="2019" dxfId="36" operator="lessThan" stopIfTrue="1">
      <formula>0</formula>
    </cfRule>
  </conditionalFormatting>
  <conditionalFormatting sqref="M42">
    <cfRule type="cellIs" priority="2018" dxfId="36" operator="lessThan" stopIfTrue="1">
      <formula>0</formula>
    </cfRule>
  </conditionalFormatting>
  <conditionalFormatting sqref="N42">
    <cfRule type="cellIs" priority="2017" dxfId="36" operator="lessThan" stopIfTrue="1">
      <formula>0</formula>
    </cfRule>
  </conditionalFormatting>
  <conditionalFormatting sqref="N42">
    <cfRule type="cellIs" priority="2016" dxfId="36" operator="lessThan" stopIfTrue="1">
      <formula>0</formula>
    </cfRule>
  </conditionalFormatting>
  <conditionalFormatting sqref="N42">
    <cfRule type="cellIs" priority="2015" dxfId="36" operator="lessThan" stopIfTrue="1">
      <formula>0</formula>
    </cfRule>
  </conditionalFormatting>
  <conditionalFormatting sqref="O42">
    <cfRule type="cellIs" priority="2014" dxfId="36" operator="lessThan" stopIfTrue="1">
      <formula>0</formula>
    </cfRule>
  </conditionalFormatting>
  <conditionalFormatting sqref="O42">
    <cfRule type="cellIs" priority="2013" dxfId="36" operator="lessThan" stopIfTrue="1">
      <formula>0</formula>
    </cfRule>
  </conditionalFormatting>
  <conditionalFormatting sqref="O42">
    <cfRule type="cellIs" priority="2012" dxfId="36" operator="lessThan" stopIfTrue="1">
      <formula>0</formula>
    </cfRule>
  </conditionalFormatting>
  <conditionalFormatting sqref="H42">
    <cfRule type="cellIs" priority="2011" dxfId="36" operator="lessThan" stopIfTrue="1">
      <formula>0</formula>
    </cfRule>
  </conditionalFormatting>
  <conditionalFormatting sqref="H42">
    <cfRule type="cellIs" priority="2010" dxfId="36" operator="lessThan" stopIfTrue="1">
      <formula>0</formula>
    </cfRule>
  </conditionalFormatting>
  <conditionalFormatting sqref="G42">
    <cfRule type="cellIs" priority="2009" dxfId="36" operator="lessThan" stopIfTrue="1">
      <formula>0</formula>
    </cfRule>
  </conditionalFormatting>
  <conditionalFormatting sqref="G42">
    <cfRule type="cellIs" priority="2008" dxfId="36" operator="lessThan" stopIfTrue="1">
      <formula>0</formula>
    </cfRule>
  </conditionalFormatting>
  <conditionalFormatting sqref="I42">
    <cfRule type="cellIs" priority="2007" dxfId="36" operator="lessThan" stopIfTrue="1">
      <formula>0</formula>
    </cfRule>
  </conditionalFormatting>
  <conditionalFormatting sqref="G7">
    <cfRule type="cellIs" priority="2006" dxfId="36" operator="lessThan" stopIfTrue="1">
      <formula>0</formula>
    </cfRule>
  </conditionalFormatting>
  <conditionalFormatting sqref="G7">
    <cfRule type="cellIs" priority="2005" dxfId="36" operator="lessThan" stopIfTrue="1">
      <formula>0</formula>
    </cfRule>
  </conditionalFormatting>
  <conditionalFormatting sqref="H28:H31">
    <cfRule type="cellIs" priority="2004" dxfId="36" operator="lessThan" stopIfTrue="1">
      <formula>0</formula>
    </cfRule>
  </conditionalFormatting>
  <conditionalFormatting sqref="H28:H31">
    <cfRule type="cellIs" priority="2003" dxfId="36" operator="lessThan" stopIfTrue="1">
      <formula>0</formula>
    </cfRule>
  </conditionalFormatting>
  <conditionalFormatting sqref="G28:G31">
    <cfRule type="cellIs" priority="2002" dxfId="36" operator="lessThan" stopIfTrue="1">
      <formula>0</formula>
    </cfRule>
  </conditionalFormatting>
  <conditionalFormatting sqref="G28:G31">
    <cfRule type="cellIs" priority="2001" dxfId="36" operator="lessThan" stopIfTrue="1">
      <formula>0</formula>
    </cfRule>
  </conditionalFormatting>
  <conditionalFormatting sqref="I28:I31">
    <cfRule type="cellIs" priority="2000" dxfId="36" operator="lessThan" stopIfTrue="1">
      <formula>0</formula>
    </cfRule>
  </conditionalFormatting>
  <conditionalFormatting sqref="H39:H40">
    <cfRule type="cellIs" priority="1999" dxfId="36" operator="lessThan" stopIfTrue="1">
      <formula>0</formula>
    </cfRule>
  </conditionalFormatting>
  <conditionalFormatting sqref="H39:H40">
    <cfRule type="cellIs" priority="1998" dxfId="36" operator="lessThan" stopIfTrue="1">
      <formula>0</formula>
    </cfRule>
  </conditionalFormatting>
  <conditionalFormatting sqref="G39:G40">
    <cfRule type="cellIs" priority="1997" dxfId="36" operator="lessThan" stopIfTrue="1">
      <formula>0</formula>
    </cfRule>
  </conditionalFormatting>
  <conditionalFormatting sqref="G39:G40">
    <cfRule type="cellIs" priority="1996" dxfId="36" operator="lessThan" stopIfTrue="1">
      <formula>0</formula>
    </cfRule>
  </conditionalFormatting>
  <conditionalFormatting sqref="I39:I40">
    <cfRule type="cellIs" priority="1995" dxfId="36" operator="lessThan" stopIfTrue="1">
      <formula>0</formula>
    </cfRule>
  </conditionalFormatting>
  <conditionalFormatting sqref="H110:H111">
    <cfRule type="cellIs" priority="1994" dxfId="36" operator="lessThan" stopIfTrue="1">
      <formula>0</formula>
    </cfRule>
  </conditionalFormatting>
  <conditionalFormatting sqref="H110:H111">
    <cfRule type="cellIs" priority="1993" dxfId="36" operator="lessThan" stopIfTrue="1">
      <formula>0</formula>
    </cfRule>
  </conditionalFormatting>
  <conditionalFormatting sqref="G110:G111">
    <cfRule type="cellIs" priority="1992" dxfId="36" operator="lessThan" stopIfTrue="1">
      <formula>0</formula>
    </cfRule>
  </conditionalFormatting>
  <conditionalFormatting sqref="G110:G111">
    <cfRule type="cellIs" priority="1991" dxfId="36" operator="lessThan" stopIfTrue="1">
      <formula>0</formula>
    </cfRule>
  </conditionalFormatting>
  <conditionalFormatting sqref="I110:I111">
    <cfRule type="cellIs" priority="1990" dxfId="36" operator="lessThan" stopIfTrue="1">
      <formula>0</formula>
    </cfRule>
  </conditionalFormatting>
  <conditionalFormatting sqref="H41">
    <cfRule type="cellIs" priority="1989" dxfId="36" operator="lessThan" stopIfTrue="1">
      <formula>0</formula>
    </cfRule>
  </conditionalFormatting>
  <conditionalFormatting sqref="H41">
    <cfRule type="cellIs" priority="1988" dxfId="36" operator="lessThan" stopIfTrue="1">
      <formula>0</formula>
    </cfRule>
  </conditionalFormatting>
  <conditionalFormatting sqref="G41">
    <cfRule type="cellIs" priority="1987" dxfId="36" operator="lessThan" stopIfTrue="1">
      <formula>0</formula>
    </cfRule>
  </conditionalFormatting>
  <conditionalFormatting sqref="G41">
    <cfRule type="cellIs" priority="1986" dxfId="36" operator="lessThan" stopIfTrue="1">
      <formula>0</formula>
    </cfRule>
  </conditionalFormatting>
  <conditionalFormatting sqref="I41">
    <cfRule type="cellIs" priority="1985" dxfId="36" operator="lessThan" stopIfTrue="1">
      <formula>0</formula>
    </cfRule>
  </conditionalFormatting>
  <conditionalFormatting sqref="L50:O51">
    <cfRule type="cellIs" priority="1984" dxfId="36" operator="lessThan" stopIfTrue="1">
      <formula>0</formula>
    </cfRule>
  </conditionalFormatting>
  <conditionalFormatting sqref="L50:O51">
    <cfRule type="cellIs" priority="1983" dxfId="36" operator="lessThan" stopIfTrue="1">
      <formula>0</formula>
    </cfRule>
  </conditionalFormatting>
  <conditionalFormatting sqref="L50:L51">
    <cfRule type="cellIs" priority="1982" dxfId="36" operator="lessThan" stopIfTrue="1">
      <formula>0</formula>
    </cfRule>
  </conditionalFormatting>
  <conditionalFormatting sqref="L50:L51">
    <cfRule type="cellIs" priority="1981" dxfId="36" operator="lessThan" stopIfTrue="1">
      <formula>0</formula>
    </cfRule>
  </conditionalFormatting>
  <conditionalFormatting sqref="M50:M51">
    <cfRule type="cellIs" priority="1980" dxfId="36" operator="lessThan" stopIfTrue="1">
      <formula>0</formula>
    </cfRule>
  </conditionalFormatting>
  <conditionalFormatting sqref="M50:M51">
    <cfRule type="cellIs" priority="1979" dxfId="36" operator="lessThan" stopIfTrue="1">
      <formula>0</formula>
    </cfRule>
  </conditionalFormatting>
  <conditionalFormatting sqref="M50:M51">
    <cfRule type="cellIs" priority="1978" dxfId="36" operator="lessThan" stopIfTrue="1">
      <formula>0</formula>
    </cfRule>
  </conditionalFormatting>
  <conditionalFormatting sqref="N50:N51">
    <cfRule type="cellIs" priority="1977" dxfId="36" operator="lessThan" stopIfTrue="1">
      <formula>0</formula>
    </cfRule>
  </conditionalFormatting>
  <conditionalFormatting sqref="N50:N51">
    <cfRule type="cellIs" priority="1976" dxfId="36" operator="lessThan" stopIfTrue="1">
      <formula>0</formula>
    </cfRule>
  </conditionalFormatting>
  <conditionalFormatting sqref="N50:N51">
    <cfRule type="cellIs" priority="1975" dxfId="36" operator="lessThan" stopIfTrue="1">
      <formula>0</formula>
    </cfRule>
  </conditionalFormatting>
  <conditionalFormatting sqref="O50:O51">
    <cfRule type="cellIs" priority="1974" dxfId="36" operator="lessThan" stopIfTrue="1">
      <formula>0</formula>
    </cfRule>
  </conditionalFormatting>
  <conditionalFormatting sqref="O50:O51">
    <cfRule type="cellIs" priority="1973" dxfId="36" operator="lessThan" stopIfTrue="1">
      <formula>0</formula>
    </cfRule>
  </conditionalFormatting>
  <conditionalFormatting sqref="O50:O51">
    <cfRule type="cellIs" priority="1972" dxfId="36" operator="lessThan" stopIfTrue="1">
      <formula>0</formula>
    </cfRule>
  </conditionalFormatting>
  <conditionalFormatting sqref="L49">
    <cfRule type="cellIs" priority="1971" dxfId="36" operator="lessThan" stopIfTrue="1">
      <formula>0</formula>
    </cfRule>
  </conditionalFormatting>
  <conditionalFormatting sqref="L49">
    <cfRule type="cellIs" priority="1970" dxfId="36" operator="lessThan" stopIfTrue="1">
      <formula>0</formula>
    </cfRule>
  </conditionalFormatting>
  <conditionalFormatting sqref="L49">
    <cfRule type="cellIs" priority="1969" dxfId="36" operator="lessThan" stopIfTrue="1">
      <formula>0</formula>
    </cfRule>
  </conditionalFormatting>
  <conditionalFormatting sqref="M49">
    <cfRule type="cellIs" priority="1968" dxfId="36" operator="lessThan" stopIfTrue="1">
      <formula>0</formula>
    </cfRule>
  </conditionalFormatting>
  <conditionalFormatting sqref="M49">
    <cfRule type="cellIs" priority="1967" dxfId="36" operator="lessThan" stopIfTrue="1">
      <formula>0</formula>
    </cfRule>
  </conditionalFormatting>
  <conditionalFormatting sqref="M49">
    <cfRule type="cellIs" priority="1966" dxfId="36" operator="lessThan" stopIfTrue="1">
      <formula>0</formula>
    </cfRule>
  </conditionalFormatting>
  <conditionalFormatting sqref="N49">
    <cfRule type="cellIs" priority="1965" dxfId="36" operator="lessThan" stopIfTrue="1">
      <formula>0</formula>
    </cfRule>
  </conditionalFormatting>
  <conditionalFormatting sqref="N49">
    <cfRule type="cellIs" priority="1964" dxfId="36" operator="lessThan" stopIfTrue="1">
      <formula>0</formula>
    </cfRule>
  </conditionalFormatting>
  <conditionalFormatting sqref="N49">
    <cfRule type="cellIs" priority="1963" dxfId="36" operator="lessThan" stopIfTrue="1">
      <formula>0</formula>
    </cfRule>
  </conditionalFormatting>
  <conditionalFormatting sqref="O49">
    <cfRule type="cellIs" priority="1962" dxfId="36" operator="lessThan" stopIfTrue="1">
      <formula>0</formula>
    </cfRule>
  </conditionalFormatting>
  <conditionalFormatting sqref="O49">
    <cfRule type="cellIs" priority="1961" dxfId="36" operator="lessThan" stopIfTrue="1">
      <formula>0</formula>
    </cfRule>
  </conditionalFormatting>
  <conditionalFormatting sqref="O49">
    <cfRule type="cellIs" priority="1960" dxfId="36" operator="lessThan" stopIfTrue="1">
      <formula>0</formula>
    </cfRule>
  </conditionalFormatting>
  <conditionalFormatting sqref="H49:H50">
    <cfRule type="cellIs" priority="1959" dxfId="36" operator="lessThan" stopIfTrue="1">
      <formula>0</formula>
    </cfRule>
  </conditionalFormatting>
  <conditionalFormatting sqref="H49:H50">
    <cfRule type="cellIs" priority="1958" dxfId="36" operator="lessThan" stopIfTrue="1">
      <formula>0</formula>
    </cfRule>
  </conditionalFormatting>
  <conditionalFormatting sqref="G49:G50">
    <cfRule type="cellIs" priority="1957" dxfId="36" operator="lessThan" stopIfTrue="1">
      <formula>0</formula>
    </cfRule>
  </conditionalFormatting>
  <conditionalFormatting sqref="G49:G50">
    <cfRule type="cellIs" priority="1956" dxfId="36" operator="lessThan" stopIfTrue="1">
      <formula>0</formula>
    </cfRule>
  </conditionalFormatting>
  <conditionalFormatting sqref="I49:I50">
    <cfRule type="cellIs" priority="1955" dxfId="36" operator="lessThan" stopIfTrue="1">
      <formula>0</formula>
    </cfRule>
  </conditionalFormatting>
  <conditionalFormatting sqref="H51">
    <cfRule type="cellIs" priority="1954" dxfId="36" operator="lessThan" stopIfTrue="1">
      <formula>0</formula>
    </cfRule>
  </conditionalFormatting>
  <conditionalFormatting sqref="H51">
    <cfRule type="cellIs" priority="1953" dxfId="36" operator="lessThan" stopIfTrue="1">
      <formula>0</formula>
    </cfRule>
  </conditionalFormatting>
  <conditionalFormatting sqref="G51">
    <cfRule type="cellIs" priority="1952" dxfId="36" operator="lessThan" stopIfTrue="1">
      <formula>0</formula>
    </cfRule>
  </conditionalFormatting>
  <conditionalFormatting sqref="G51">
    <cfRule type="cellIs" priority="1951" dxfId="36" operator="lessThan" stopIfTrue="1">
      <formula>0</formula>
    </cfRule>
  </conditionalFormatting>
  <conditionalFormatting sqref="I51">
    <cfRule type="cellIs" priority="1950" dxfId="36" operator="lessThan" stopIfTrue="1">
      <formula>0</formula>
    </cfRule>
  </conditionalFormatting>
  <conditionalFormatting sqref="L57:O58">
    <cfRule type="cellIs" priority="1949" dxfId="36" operator="lessThan" stopIfTrue="1">
      <formula>0</formula>
    </cfRule>
  </conditionalFormatting>
  <conditionalFormatting sqref="L57:O58">
    <cfRule type="cellIs" priority="1948" dxfId="36" operator="lessThan" stopIfTrue="1">
      <formula>0</formula>
    </cfRule>
  </conditionalFormatting>
  <conditionalFormatting sqref="L57:L58">
    <cfRule type="cellIs" priority="1947" dxfId="36" operator="lessThan" stopIfTrue="1">
      <formula>0</formula>
    </cfRule>
  </conditionalFormatting>
  <conditionalFormatting sqref="L57:L58">
    <cfRule type="cellIs" priority="1946" dxfId="36" operator="lessThan" stopIfTrue="1">
      <formula>0</formula>
    </cfRule>
  </conditionalFormatting>
  <conditionalFormatting sqref="M57:M58">
    <cfRule type="cellIs" priority="1945" dxfId="36" operator="lessThan" stopIfTrue="1">
      <formula>0</formula>
    </cfRule>
  </conditionalFormatting>
  <conditionalFormatting sqref="M57:M58">
    <cfRule type="cellIs" priority="1944" dxfId="36" operator="lessThan" stopIfTrue="1">
      <formula>0</formula>
    </cfRule>
  </conditionalFormatting>
  <conditionalFormatting sqref="M57:M58">
    <cfRule type="cellIs" priority="1943" dxfId="36" operator="lessThan" stopIfTrue="1">
      <formula>0</formula>
    </cfRule>
  </conditionalFormatting>
  <conditionalFormatting sqref="N57:N58">
    <cfRule type="cellIs" priority="1942" dxfId="36" operator="lessThan" stopIfTrue="1">
      <formula>0</formula>
    </cfRule>
  </conditionalFormatting>
  <conditionalFormatting sqref="N57:N58">
    <cfRule type="cellIs" priority="1941" dxfId="36" operator="lessThan" stopIfTrue="1">
      <formula>0</formula>
    </cfRule>
  </conditionalFormatting>
  <conditionalFormatting sqref="N57:N58">
    <cfRule type="cellIs" priority="1940" dxfId="36" operator="lessThan" stopIfTrue="1">
      <formula>0</formula>
    </cfRule>
  </conditionalFormatting>
  <conditionalFormatting sqref="O57:O58">
    <cfRule type="cellIs" priority="1939" dxfId="36" operator="lessThan" stopIfTrue="1">
      <formula>0</formula>
    </cfRule>
  </conditionalFormatting>
  <conditionalFormatting sqref="O57:O58">
    <cfRule type="cellIs" priority="1938" dxfId="36" operator="lessThan" stopIfTrue="1">
      <formula>0</formula>
    </cfRule>
  </conditionalFormatting>
  <conditionalFormatting sqref="O57:O58">
    <cfRule type="cellIs" priority="1937" dxfId="36" operator="lessThan" stopIfTrue="1">
      <formula>0</formula>
    </cfRule>
  </conditionalFormatting>
  <conditionalFormatting sqref="L56">
    <cfRule type="cellIs" priority="1936" dxfId="36" operator="lessThan" stopIfTrue="1">
      <formula>0</formula>
    </cfRule>
  </conditionalFormatting>
  <conditionalFormatting sqref="L56">
    <cfRule type="cellIs" priority="1935" dxfId="36" operator="lessThan" stopIfTrue="1">
      <formula>0</formula>
    </cfRule>
  </conditionalFormatting>
  <conditionalFormatting sqref="L56">
    <cfRule type="cellIs" priority="1934" dxfId="36" operator="lessThan" stopIfTrue="1">
      <formula>0</formula>
    </cfRule>
  </conditionalFormatting>
  <conditionalFormatting sqref="M56">
    <cfRule type="cellIs" priority="1933" dxfId="36" operator="lessThan" stopIfTrue="1">
      <formula>0</formula>
    </cfRule>
  </conditionalFormatting>
  <conditionalFormatting sqref="M56">
    <cfRule type="cellIs" priority="1932" dxfId="36" operator="lessThan" stopIfTrue="1">
      <formula>0</formula>
    </cfRule>
  </conditionalFormatting>
  <conditionalFormatting sqref="M56">
    <cfRule type="cellIs" priority="1931" dxfId="36" operator="lessThan" stopIfTrue="1">
      <formula>0</formula>
    </cfRule>
  </conditionalFormatting>
  <conditionalFormatting sqref="N56">
    <cfRule type="cellIs" priority="1930" dxfId="36" operator="lessThan" stopIfTrue="1">
      <formula>0</formula>
    </cfRule>
  </conditionalFormatting>
  <conditionalFormatting sqref="N56">
    <cfRule type="cellIs" priority="1929" dxfId="36" operator="lessThan" stopIfTrue="1">
      <formula>0</formula>
    </cfRule>
  </conditionalFormatting>
  <conditionalFormatting sqref="N56">
    <cfRule type="cellIs" priority="1928" dxfId="36" operator="lessThan" stopIfTrue="1">
      <formula>0</formula>
    </cfRule>
  </conditionalFormatting>
  <conditionalFormatting sqref="O56">
    <cfRule type="cellIs" priority="1927" dxfId="36" operator="lessThan" stopIfTrue="1">
      <formula>0</formula>
    </cfRule>
  </conditionalFormatting>
  <conditionalFormatting sqref="O56">
    <cfRule type="cellIs" priority="1926" dxfId="36" operator="lessThan" stopIfTrue="1">
      <formula>0</formula>
    </cfRule>
  </conditionalFormatting>
  <conditionalFormatting sqref="O56">
    <cfRule type="cellIs" priority="1925" dxfId="36" operator="lessThan" stopIfTrue="1">
      <formula>0</formula>
    </cfRule>
  </conditionalFormatting>
  <conditionalFormatting sqref="H56:H57">
    <cfRule type="cellIs" priority="1924" dxfId="36" operator="lessThan" stopIfTrue="1">
      <formula>0</formula>
    </cfRule>
  </conditionalFormatting>
  <conditionalFormatting sqref="H56:H57">
    <cfRule type="cellIs" priority="1923" dxfId="36" operator="lessThan" stopIfTrue="1">
      <formula>0</formula>
    </cfRule>
  </conditionalFormatting>
  <conditionalFormatting sqref="G56:G57">
    <cfRule type="cellIs" priority="1922" dxfId="36" operator="lessThan" stopIfTrue="1">
      <formula>0</formula>
    </cfRule>
  </conditionalFormatting>
  <conditionalFormatting sqref="G56:G57">
    <cfRule type="cellIs" priority="1921" dxfId="36" operator="lessThan" stopIfTrue="1">
      <formula>0</formula>
    </cfRule>
  </conditionalFormatting>
  <conditionalFormatting sqref="I56:I57">
    <cfRule type="cellIs" priority="1920" dxfId="36" operator="lessThan" stopIfTrue="1">
      <formula>0</formula>
    </cfRule>
  </conditionalFormatting>
  <conditionalFormatting sqref="H58">
    <cfRule type="cellIs" priority="1919" dxfId="36" operator="lessThan" stopIfTrue="1">
      <formula>0</formula>
    </cfRule>
  </conditionalFormatting>
  <conditionalFormatting sqref="H58">
    <cfRule type="cellIs" priority="1918" dxfId="36" operator="lessThan" stopIfTrue="1">
      <formula>0</formula>
    </cfRule>
  </conditionalFormatting>
  <conditionalFormatting sqref="G58">
    <cfRule type="cellIs" priority="1917" dxfId="36" operator="lessThan" stopIfTrue="1">
      <formula>0</formula>
    </cfRule>
  </conditionalFormatting>
  <conditionalFormatting sqref="G58">
    <cfRule type="cellIs" priority="1916" dxfId="36" operator="lessThan" stopIfTrue="1">
      <formula>0</formula>
    </cfRule>
  </conditionalFormatting>
  <conditionalFormatting sqref="I58">
    <cfRule type="cellIs" priority="1915" dxfId="36" operator="lessThan" stopIfTrue="1">
      <formula>0</formula>
    </cfRule>
  </conditionalFormatting>
  <conditionalFormatting sqref="L68:O69">
    <cfRule type="cellIs" priority="1914" dxfId="36" operator="lessThan" stopIfTrue="1">
      <formula>0</formula>
    </cfRule>
  </conditionalFormatting>
  <conditionalFormatting sqref="L68:O69">
    <cfRule type="cellIs" priority="1913" dxfId="36" operator="lessThan" stopIfTrue="1">
      <formula>0</formula>
    </cfRule>
  </conditionalFormatting>
  <conditionalFormatting sqref="L68:L69">
    <cfRule type="cellIs" priority="1912" dxfId="36" operator="lessThan" stopIfTrue="1">
      <formula>0</formula>
    </cfRule>
  </conditionalFormatting>
  <conditionalFormatting sqref="L68:L69">
    <cfRule type="cellIs" priority="1911" dxfId="36" operator="lessThan" stopIfTrue="1">
      <formula>0</formula>
    </cfRule>
  </conditionalFormatting>
  <conditionalFormatting sqref="M68:M69">
    <cfRule type="cellIs" priority="1910" dxfId="36" operator="lessThan" stopIfTrue="1">
      <formula>0</formula>
    </cfRule>
  </conditionalFormatting>
  <conditionalFormatting sqref="M68:M69">
    <cfRule type="cellIs" priority="1909" dxfId="36" operator="lessThan" stopIfTrue="1">
      <formula>0</formula>
    </cfRule>
  </conditionalFormatting>
  <conditionalFormatting sqref="M68:M69">
    <cfRule type="cellIs" priority="1908" dxfId="36" operator="lessThan" stopIfTrue="1">
      <formula>0</formula>
    </cfRule>
  </conditionalFormatting>
  <conditionalFormatting sqref="N68:N69">
    <cfRule type="cellIs" priority="1907" dxfId="36" operator="lessThan" stopIfTrue="1">
      <formula>0</formula>
    </cfRule>
  </conditionalFormatting>
  <conditionalFormatting sqref="N68:N69">
    <cfRule type="cellIs" priority="1906" dxfId="36" operator="lessThan" stopIfTrue="1">
      <formula>0</formula>
    </cfRule>
  </conditionalFormatting>
  <conditionalFormatting sqref="N68:N69">
    <cfRule type="cellIs" priority="1905" dxfId="36" operator="lessThan" stopIfTrue="1">
      <formula>0</formula>
    </cfRule>
  </conditionalFormatting>
  <conditionalFormatting sqref="O68:O69">
    <cfRule type="cellIs" priority="1904" dxfId="36" operator="lessThan" stopIfTrue="1">
      <formula>0</formula>
    </cfRule>
  </conditionalFormatting>
  <conditionalFormatting sqref="O68:O69">
    <cfRule type="cellIs" priority="1903" dxfId="36" operator="lessThan" stopIfTrue="1">
      <formula>0</formula>
    </cfRule>
  </conditionalFormatting>
  <conditionalFormatting sqref="O68:O69">
    <cfRule type="cellIs" priority="1902" dxfId="36" operator="lessThan" stopIfTrue="1">
      <formula>0</formula>
    </cfRule>
  </conditionalFormatting>
  <conditionalFormatting sqref="L67">
    <cfRule type="cellIs" priority="1901" dxfId="36" operator="lessThan" stopIfTrue="1">
      <formula>0</formula>
    </cfRule>
  </conditionalFormatting>
  <conditionalFormatting sqref="L67">
    <cfRule type="cellIs" priority="1900" dxfId="36" operator="lessThan" stopIfTrue="1">
      <formula>0</formula>
    </cfRule>
  </conditionalFormatting>
  <conditionalFormatting sqref="L67">
    <cfRule type="cellIs" priority="1899" dxfId="36" operator="lessThan" stopIfTrue="1">
      <formula>0</formula>
    </cfRule>
  </conditionalFormatting>
  <conditionalFormatting sqref="M67">
    <cfRule type="cellIs" priority="1898" dxfId="36" operator="lessThan" stopIfTrue="1">
      <formula>0</formula>
    </cfRule>
  </conditionalFormatting>
  <conditionalFormatting sqref="M67">
    <cfRule type="cellIs" priority="1897" dxfId="36" operator="lessThan" stopIfTrue="1">
      <formula>0</formula>
    </cfRule>
  </conditionalFormatting>
  <conditionalFormatting sqref="M67">
    <cfRule type="cellIs" priority="1896" dxfId="36" operator="lessThan" stopIfTrue="1">
      <formula>0</formula>
    </cfRule>
  </conditionalFormatting>
  <conditionalFormatting sqref="N67">
    <cfRule type="cellIs" priority="1895" dxfId="36" operator="lessThan" stopIfTrue="1">
      <formula>0</formula>
    </cfRule>
  </conditionalFormatting>
  <conditionalFormatting sqref="N67">
    <cfRule type="cellIs" priority="1894" dxfId="36" operator="lessThan" stopIfTrue="1">
      <formula>0</formula>
    </cfRule>
  </conditionalFormatting>
  <conditionalFormatting sqref="N67">
    <cfRule type="cellIs" priority="1893" dxfId="36" operator="lessThan" stopIfTrue="1">
      <formula>0</formula>
    </cfRule>
  </conditionalFormatting>
  <conditionalFormatting sqref="O67">
    <cfRule type="cellIs" priority="1892" dxfId="36" operator="lessThan" stopIfTrue="1">
      <formula>0</formula>
    </cfRule>
  </conditionalFormatting>
  <conditionalFormatting sqref="O67">
    <cfRule type="cellIs" priority="1891" dxfId="36" operator="lessThan" stopIfTrue="1">
      <formula>0</formula>
    </cfRule>
  </conditionalFormatting>
  <conditionalFormatting sqref="O67">
    <cfRule type="cellIs" priority="1890" dxfId="36" operator="lessThan" stopIfTrue="1">
      <formula>0</formula>
    </cfRule>
  </conditionalFormatting>
  <conditionalFormatting sqref="H67:H68">
    <cfRule type="cellIs" priority="1889" dxfId="36" operator="lessThan" stopIfTrue="1">
      <formula>0</formula>
    </cfRule>
  </conditionalFormatting>
  <conditionalFormatting sqref="H67:H68">
    <cfRule type="cellIs" priority="1888" dxfId="36" operator="lessThan" stopIfTrue="1">
      <formula>0</formula>
    </cfRule>
  </conditionalFormatting>
  <conditionalFormatting sqref="G67:G68">
    <cfRule type="cellIs" priority="1887" dxfId="36" operator="lessThan" stopIfTrue="1">
      <formula>0</formula>
    </cfRule>
  </conditionalFormatting>
  <conditionalFormatting sqref="G67:G68">
    <cfRule type="cellIs" priority="1886" dxfId="36" operator="lessThan" stopIfTrue="1">
      <formula>0</formula>
    </cfRule>
  </conditionalFormatting>
  <conditionalFormatting sqref="I67:I68">
    <cfRule type="cellIs" priority="1885" dxfId="36" operator="lessThan" stopIfTrue="1">
      <formula>0</formula>
    </cfRule>
  </conditionalFormatting>
  <conditionalFormatting sqref="H69">
    <cfRule type="cellIs" priority="1884" dxfId="36" operator="lessThan" stopIfTrue="1">
      <formula>0</formula>
    </cfRule>
  </conditionalFormatting>
  <conditionalFormatting sqref="H69">
    <cfRule type="cellIs" priority="1883" dxfId="36" operator="lessThan" stopIfTrue="1">
      <formula>0</formula>
    </cfRule>
  </conditionalFormatting>
  <conditionalFormatting sqref="G69">
    <cfRule type="cellIs" priority="1882" dxfId="36" operator="lessThan" stopIfTrue="1">
      <formula>0</formula>
    </cfRule>
  </conditionalFormatting>
  <conditionalFormatting sqref="G69">
    <cfRule type="cellIs" priority="1881" dxfId="36" operator="lessThan" stopIfTrue="1">
      <formula>0</formula>
    </cfRule>
  </conditionalFormatting>
  <conditionalFormatting sqref="I69">
    <cfRule type="cellIs" priority="1880" dxfId="36" operator="lessThan" stopIfTrue="1">
      <formula>0</formula>
    </cfRule>
  </conditionalFormatting>
  <conditionalFormatting sqref="L76:O77">
    <cfRule type="cellIs" priority="1879" dxfId="36" operator="lessThan" stopIfTrue="1">
      <formula>0</formula>
    </cfRule>
  </conditionalFormatting>
  <conditionalFormatting sqref="L76:O77">
    <cfRule type="cellIs" priority="1878" dxfId="36" operator="lessThan" stopIfTrue="1">
      <formula>0</formula>
    </cfRule>
  </conditionalFormatting>
  <conditionalFormatting sqref="L76:L77">
    <cfRule type="cellIs" priority="1877" dxfId="36" operator="lessThan" stopIfTrue="1">
      <formula>0</formula>
    </cfRule>
  </conditionalFormatting>
  <conditionalFormatting sqref="L76:L77">
    <cfRule type="cellIs" priority="1876" dxfId="36" operator="lessThan" stopIfTrue="1">
      <formula>0</formula>
    </cfRule>
  </conditionalFormatting>
  <conditionalFormatting sqref="M76:M77">
    <cfRule type="cellIs" priority="1875" dxfId="36" operator="lessThan" stopIfTrue="1">
      <formula>0</formula>
    </cfRule>
  </conditionalFormatting>
  <conditionalFormatting sqref="M76:M77">
    <cfRule type="cellIs" priority="1874" dxfId="36" operator="lessThan" stopIfTrue="1">
      <formula>0</formula>
    </cfRule>
  </conditionalFormatting>
  <conditionalFormatting sqref="M76:M77">
    <cfRule type="cellIs" priority="1873" dxfId="36" operator="lessThan" stopIfTrue="1">
      <formula>0</formula>
    </cfRule>
  </conditionalFormatting>
  <conditionalFormatting sqref="N76:N77">
    <cfRule type="cellIs" priority="1872" dxfId="36" operator="lessThan" stopIfTrue="1">
      <formula>0</formula>
    </cfRule>
  </conditionalFormatting>
  <conditionalFormatting sqref="N76:N77">
    <cfRule type="cellIs" priority="1871" dxfId="36" operator="lessThan" stopIfTrue="1">
      <formula>0</formula>
    </cfRule>
  </conditionalFormatting>
  <conditionalFormatting sqref="N76:N77">
    <cfRule type="cellIs" priority="1870" dxfId="36" operator="lessThan" stopIfTrue="1">
      <formula>0</formula>
    </cfRule>
  </conditionalFormatting>
  <conditionalFormatting sqref="O76:O77">
    <cfRule type="cellIs" priority="1869" dxfId="36" operator="lessThan" stopIfTrue="1">
      <formula>0</formula>
    </cfRule>
  </conditionalFormatting>
  <conditionalFormatting sqref="O76:O77">
    <cfRule type="cellIs" priority="1868" dxfId="36" operator="lessThan" stopIfTrue="1">
      <formula>0</formula>
    </cfRule>
  </conditionalFormatting>
  <conditionalFormatting sqref="O76:O77">
    <cfRule type="cellIs" priority="1867" dxfId="36" operator="lessThan" stopIfTrue="1">
      <formula>0</formula>
    </cfRule>
  </conditionalFormatting>
  <conditionalFormatting sqref="L75">
    <cfRule type="cellIs" priority="1866" dxfId="36" operator="lessThan" stopIfTrue="1">
      <formula>0</formula>
    </cfRule>
  </conditionalFormatting>
  <conditionalFormatting sqref="L75">
    <cfRule type="cellIs" priority="1865" dxfId="36" operator="lessThan" stopIfTrue="1">
      <formula>0</formula>
    </cfRule>
  </conditionalFormatting>
  <conditionalFormatting sqref="L75">
    <cfRule type="cellIs" priority="1864" dxfId="36" operator="lessThan" stopIfTrue="1">
      <formula>0</formula>
    </cfRule>
  </conditionalFormatting>
  <conditionalFormatting sqref="M75">
    <cfRule type="cellIs" priority="1863" dxfId="36" operator="lessThan" stopIfTrue="1">
      <formula>0</formula>
    </cfRule>
  </conditionalFormatting>
  <conditionalFormatting sqref="M75">
    <cfRule type="cellIs" priority="1862" dxfId="36" operator="lessThan" stopIfTrue="1">
      <formula>0</formula>
    </cfRule>
  </conditionalFormatting>
  <conditionalFormatting sqref="M75">
    <cfRule type="cellIs" priority="1861" dxfId="36" operator="lessThan" stopIfTrue="1">
      <formula>0</formula>
    </cfRule>
  </conditionalFormatting>
  <conditionalFormatting sqref="N75">
    <cfRule type="cellIs" priority="1860" dxfId="36" operator="lessThan" stopIfTrue="1">
      <formula>0</formula>
    </cfRule>
  </conditionalFormatting>
  <conditionalFormatting sqref="N75">
    <cfRule type="cellIs" priority="1859" dxfId="36" operator="lessThan" stopIfTrue="1">
      <formula>0</formula>
    </cfRule>
  </conditionalFormatting>
  <conditionalFormatting sqref="N75">
    <cfRule type="cellIs" priority="1858" dxfId="36" operator="lessThan" stopIfTrue="1">
      <formula>0</formula>
    </cfRule>
  </conditionalFormatting>
  <conditionalFormatting sqref="O75">
    <cfRule type="cellIs" priority="1857" dxfId="36" operator="lessThan" stopIfTrue="1">
      <formula>0</formula>
    </cfRule>
  </conditionalFormatting>
  <conditionalFormatting sqref="O75">
    <cfRule type="cellIs" priority="1856" dxfId="36" operator="lessThan" stopIfTrue="1">
      <formula>0</formula>
    </cfRule>
  </conditionalFormatting>
  <conditionalFormatting sqref="O75">
    <cfRule type="cellIs" priority="1855" dxfId="36" operator="lessThan" stopIfTrue="1">
      <formula>0</formula>
    </cfRule>
  </conditionalFormatting>
  <conditionalFormatting sqref="H75:H76">
    <cfRule type="cellIs" priority="1854" dxfId="36" operator="lessThan" stopIfTrue="1">
      <formula>0</formula>
    </cfRule>
  </conditionalFormatting>
  <conditionalFormatting sqref="H75:H76">
    <cfRule type="cellIs" priority="1853" dxfId="36" operator="lessThan" stopIfTrue="1">
      <formula>0</formula>
    </cfRule>
  </conditionalFormatting>
  <conditionalFormatting sqref="G75:G76">
    <cfRule type="cellIs" priority="1852" dxfId="36" operator="lessThan" stopIfTrue="1">
      <formula>0</formula>
    </cfRule>
  </conditionalFormatting>
  <conditionalFormatting sqref="G75:G76">
    <cfRule type="cellIs" priority="1851" dxfId="36" operator="lessThan" stopIfTrue="1">
      <formula>0</formula>
    </cfRule>
  </conditionalFormatting>
  <conditionalFormatting sqref="I75:I76">
    <cfRule type="cellIs" priority="1850" dxfId="36" operator="lessThan" stopIfTrue="1">
      <formula>0</formula>
    </cfRule>
  </conditionalFormatting>
  <conditionalFormatting sqref="H77">
    <cfRule type="cellIs" priority="1849" dxfId="36" operator="lessThan" stopIfTrue="1">
      <formula>0</formula>
    </cfRule>
  </conditionalFormatting>
  <conditionalFormatting sqref="H77">
    <cfRule type="cellIs" priority="1848" dxfId="36" operator="lessThan" stopIfTrue="1">
      <formula>0</formula>
    </cfRule>
  </conditionalFormatting>
  <conditionalFormatting sqref="G77">
    <cfRule type="cellIs" priority="1847" dxfId="36" operator="lessThan" stopIfTrue="1">
      <formula>0</formula>
    </cfRule>
  </conditionalFormatting>
  <conditionalFormatting sqref="G77">
    <cfRule type="cellIs" priority="1846" dxfId="36" operator="lessThan" stopIfTrue="1">
      <formula>0</formula>
    </cfRule>
  </conditionalFormatting>
  <conditionalFormatting sqref="I77">
    <cfRule type="cellIs" priority="1845" dxfId="36" operator="lessThan" stopIfTrue="1">
      <formula>0</formula>
    </cfRule>
  </conditionalFormatting>
  <conditionalFormatting sqref="L83:O84">
    <cfRule type="cellIs" priority="1844" dxfId="36" operator="lessThan" stopIfTrue="1">
      <formula>0</formula>
    </cfRule>
  </conditionalFormatting>
  <conditionalFormatting sqref="L83:O84">
    <cfRule type="cellIs" priority="1843" dxfId="36" operator="lessThan" stopIfTrue="1">
      <formula>0</formula>
    </cfRule>
  </conditionalFormatting>
  <conditionalFormatting sqref="L83:L84">
    <cfRule type="cellIs" priority="1842" dxfId="36" operator="lessThan" stopIfTrue="1">
      <formula>0</formula>
    </cfRule>
  </conditionalFormatting>
  <conditionalFormatting sqref="L83:L84">
    <cfRule type="cellIs" priority="1841" dxfId="36" operator="lessThan" stopIfTrue="1">
      <formula>0</formula>
    </cfRule>
  </conditionalFormatting>
  <conditionalFormatting sqref="M83:M84">
    <cfRule type="cellIs" priority="1840" dxfId="36" operator="lessThan" stopIfTrue="1">
      <formula>0</formula>
    </cfRule>
  </conditionalFormatting>
  <conditionalFormatting sqref="M83:M84">
    <cfRule type="cellIs" priority="1839" dxfId="36" operator="lessThan" stopIfTrue="1">
      <formula>0</formula>
    </cfRule>
  </conditionalFormatting>
  <conditionalFormatting sqref="M83:M84">
    <cfRule type="cellIs" priority="1838" dxfId="36" operator="lessThan" stopIfTrue="1">
      <formula>0</formula>
    </cfRule>
  </conditionalFormatting>
  <conditionalFormatting sqref="N83:N84">
    <cfRule type="cellIs" priority="1837" dxfId="36" operator="lessThan" stopIfTrue="1">
      <formula>0</formula>
    </cfRule>
  </conditionalFormatting>
  <conditionalFormatting sqref="N83:N84">
    <cfRule type="cellIs" priority="1836" dxfId="36" operator="lessThan" stopIfTrue="1">
      <formula>0</formula>
    </cfRule>
  </conditionalFormatting>
  <conditionalFormatting sqref="N83:N84">
    <cfRule type="cellIs" priority="1835" dxfId="36" operator="lessThan" stopIfTrue="1">
      <formula>0</formula>
    </cfRule>
  </conditionalFormatting>
  <conditionalFormatting sqref="O83:O84">
    <cfRule type="cellIs" priority="1834" dxfId="36" operator="lessThan" stopIfTrue="1">
      <formula>0</formula>
    </cfRule>
  </conditionalFormatting>
  <conditionalFormatting sqref="O83:O84">
    <cfRule type="cellIs" priority="1833" dxfId="36" operator="lessThan" stopIfTrue="1">
      <formula>0</formula>
    </cfRule>
  </conditionalFormatting>
  <conditionalFormatting sqref="O83:O84">
    <cfRule type="cellIs" priority="1832" dxfId="36" operator="lessThan" stopIfTrue="1">
      <formula>0</formula>
    </cfRule>
  </conditionalFormatting>
  <conditionalFormatting sqref="L82">
    <cfRule type="cellIs" priority="1831" dxfId="36" operator="lessThan" stopIfTrue="1">
      <formula>0</formula>
    </cfRule>
  </conditionalFormatting>
  <conditionalFormatting sqref="L82">
    <cfRule type="cellIs" priority="1830" dxfId="36" operator="lessThan" stopIfTrue="1">
      <formula>0</formula>
    </cfRule>
  </conditionalFormatting>
  <conditionalFormatting sqref="L82">
    <cfRule type="cellIs" priority="1829" dxfId="36" operator="lessThan" stopIfTrue="1">
      <formula>0</formula>
    </cfRule>
  </conditionalFormatting>
  <conditionalFormatting sqref="M82">
    <cfRule type="cellIs" priority="1828" dxfId="36" operator="lessThan" stopIfTrue="1">
      <formula>0</formula>
    </cfRule>
  </conditionalFormatting>
  <conditionalFormatting sqref="M82">
    <cfRule type="cellIs" priority="1827" dxfId="36" operator="lessThan" stopIfTrue="1">
      <formula>0</formula>
    </cfRule>
  </conditionalFormatting>
  <conditionalFormatting sqref="M82">
    <cfRule type="cellIs" priority="1826" dxfId="36" operator="lessThan" stopIfTrue="1">
      <formula>0</formula>
    </cfRule>
  </conditionalFormatting>
  <conditionalFormatting sqref="N82">
    <cfRule type="cellIs" priority="1825" dxfId="36" operator="lessThan" stopIfTrue="1">
      <formula>0</formula>
    </cfRule>
  </conditionalFormatting>
  <conditionalFormatting sqref="N82">
    <cfRule type="cellIs" priority="1824" dxfId="36" operator="lessThan" stopIfTrue="1">
      <formula>0</formula>
    </cfRule>
  </conditionalFormatting>
  <conditionalFormatting sqref="N82">
    <cfRule type="cellIs" priority="1823" dxfId="36" operator="lessThan" stopIfTrue="1">
      <formula>0</formula>
    </cfRule>
  </conditionalFormatting>
  <conditionalFormatting sqref="O82">
    <cfRule type="cellIs" priority="1822" dxfId="36" operator="lessThan" stopIfTrue="1">
      <formula>0</formula>
    </cfRule>
  </conditionalFormatting>
  <conditionalFormatting sqref="O82">
    <cfRule type="cellIs" priority="1821" dxfId="36" operator="lessThan" stopIfTrue="1">
      <formula>0</formula>
    </cfRule>
  </conditionalFormatting>
  <conditionalFormatting sqref="O82">
    <cfRule type="cellIs" priority="1820" dxfId="36" operator="lessThan" stopIfTrue="1">
      <formula>0</formula>
    </cfRule>
  </conditionalFormatting>
  <conditionalFormatting sqref="H82:H83">
    <cfRule type="cellIs" priority="1819" dxfId="36" operator="lessThan" stopIfTrue="1">
      <formula>0</formula>
    </cfRule>
  </conditionalFormatting>
  <conditionalFormatting sqref="H82:H83">
    <cfRule type="cellIs" priority="1818" dxfId="36" operator="lessThan" stopIfTrue="1">
      <formula>0</formula>
    </cfRule>
  </conditionalFormatting>
  <conditionalFormatting sqref="G82:G83">
    <cfRule type="cellIs" priority="1817" dxfId="36" operator="lessThan" stopIfTrue="1">
      <formula>0</formula>
    </cfRule>
  </conditionalFormatting>
  <conditionalFormatting sqref="G82:G83">
    <cfRule type="cellIs" priority="1816" dxfId="36" operator="lessThan" stopIfTrue="1">
      <formula>0</formula>
    </cfRule>
  </conditionalFormatting>
  <conditionalFormatting sqref="I82:I83">
    <cfRule type="cellIs" priority="1815" dxfId="36" operator="lessThan" stopIfTrue="1">
      <formula>0</formula>
    </cfRule>
  </conditionalFormatting>
  <conditionalFormatting sqref="H84">
    <cfRule type="cellIs" priority="1814" dxfId="36" operator="lessThan" stopIfTrue="1">
      <formula>0</formula>
    </cfRule>
  </conditionalFormatting>
  <conditionalFormatting sqref="H84">
    <cfRule type="cellIs" priority="1813" dxfId="36" operator="lessThan" stopIfTrue="1">
      <formula>0</formula>
    </cfRule>
  </conditionalFormatting>
  <conditionalFormatting sqref="G84">
    <cfRule type="cellIs" priority="1812" dxfId="36" operator="lessThan" stopIfTrue="1">
      <formula>0</formula>
    </cfRule>
  </conditionalFormatting>
  <conditionalFormatting sqref="G84">
    <cfRule type="cellIs" priority="1811" dxfId="36" operator="lessThan" stopIfTrue="1">
      <formula>0</formula>
    </cfRule>
  </conditionalFormatting>
  <conditionalFormatting sqref="I84">
    <cfRule type="cellIs" priority="1810" dxfId="36" operator="lessThan" stopIfTrue="1">
      <formula>0</formula>
    </cfRule>
  </conditionalFormatting>
  <conditionalFormatting sqref="L91:O92">
    <cfRule type="cellIs" priority="1809" dxfId="36" operator="lessThan" stopIfTrue="1">
      <formula>0</formula>
    </cfRule>
  </conditionalFormatting>
  <conditionalFormatting sqref="L91:O92">
    <cfRule type="cellIs" priority="1808" dxfId="36" operator="lessThan" stopIfTrue="1">
      <formula>0</formula>
    </cfRule>
  </conditionalFormatting>
  <conditionalFormatting sqref="L91:L92">
    <cfRule type="cellIs" priority="1807" dxfId="36" operator="lessThan" stopIfTrue="1">
      <formula>0</formula>
    </cfRule>
  </conditionalFormatting>
  <conditionalFormatting sqref="L91:L92">
    <cfRule type="cellIs" priority="1806" dxfId="36" operator="lessThan" stopIfTrue="1">
      <formula>0</formula>
    </cfRule>
  </conditionalFormatting>
  <conditionalFormatting sqref="M91:M92">
    <cfRule type="cellIs" priority="1805" dxfId="36" operator="lessThan" stopIfTrue="1">
      <formula>0</formula>
    </cfRule>
  </conditionalFormatting>
  <conditionalFormatting sqref="M91:M92">
    <cfRule type="cellIs" priority="1804" dxfId="36" operator="lessThan" stopIfTrue="1">
      <formula>0</formula>
    </cfRule>
  </conditionalFormatting>
  <conditionalFormatting sqref="M91:M92">
    <cfRule type="cellIs" priority="1803" dxfId="36" operator="lessThan" stopIfTrue="1">
      <formula>0</formula>
    </cfRule>
  </conditionalFormatting>
  <conditionalFormatting sqref="N91:N92">
    <cfRule type="cellIs" priority="1802" dxfId="36" operator="lessThan" stopIfTrue="1">
      <formula>0</formula>
    </cfRule>
  </conditionalFormatting>
  <conditionalFormatting sqref="N91:N92">
    <cfRule type="cellIs" priority="1801" dxfId="36" operator="lessThan" stopIfTrue="1">
      <formula>0</formula>
    </cfRule>
  </conditionalFormatting>
  <conditionalFormatting sqref="N91:N92">
    <cfRule type="cellIs" priority="1800" dxfId="36" operator="lessThan" stopIfTrue="1">
      <formula>0</formula>
    </cfRule>
  </conditionalFormatting>
  <conditionalFormatting sqref="O91:O92">
    <cfRule type="cellIs" priority="1799" dxfId="36" operator="lessThan" stopIfTrue="1">
      <formula>0</formula>
    </cfRule>
  </conditionalFormatting>
  <conditionalFormatting sqref="O91:O92">
    <cfRule type="cellIs" priority="1798" dxfId="36" operator="lessThan" stopIfTrue="1">
      <formula>0</formula>
    </cfRule>
  </conditionalFormatting>
  <conditionalFormatting sqref="O91:O92">
    <cfRule type="cellIs" priority="1797" dxfId="36" operator="lessThan" stopIfTrue="1">
      <formula>0</formula>
    </cfRule>
  </conditionalFormatting>
  <conditionalFormatting sqref="L90">
    <cfRule type="cellIs" priority="1796" dxfId="36" operator="lessThan" stopIfTrue="1">
      <formula>0</formula>
    </cfRule>
  </conditionalFormatting>
  <conditionalFormatting sqref="L90">
    <cfRule type="cellIs" priority="1795" dxfId="36" operator="lessThan" stopIfTrue="1">
      <formula>0</formula>
    </cfRule>
  </conditionalFormatting>
  <conditionalFormatting sqref="L90">
    <cfRule type="cellIs" priority="1794" dxfId="36" operator="lessThan" stopIfTrue="1">
      <formula>0</formula>
    </cfRule>
  </conditionalFormatting>
  <conditionalFormatting sqref="M90">
    <cfRule type="cellIs" priority="1793" dxfId="36" operator="lessThan" stopIfTrue="1">
      <formula>0</formula>
    </cfRule>
  </conditionalFormatting>
  <conditionalFormatting sqref="M90">
    <cfRule type="cellIs" priority="1792" dxfId="36" operator="lessThan" stopIfTrue="1">
      <formula>0</formula>
    </cfRule>
  </conditionalFormatting>
  <conditionalFormatting sqref="M90">
    <cfRule type="cellIs" priority="1791" dxfId="36" operator="lessThan" stopIfTrue="1">
      <formula>0</formula>
    </cfRule>
  </conditionalFormatting>
  <conditionalFormatting sqref="N90">
    <cfRule type="cellIs" priority="1790" dxfId="36" operator="lessThan" stopIfTrue="1">
      <formula>0</formula>
    </cfRule>
  </conditionalFormatting>
  <conditionalFormatting sqref="N90">
    <cfRule type="cellIs" priority="1789" dxfId="36" operator="lessThan" stopIfTrue="1">
      <formula>0</formula>
    </cfRule>
  </conditionalFormatting>
  <conditionalFormatting sqref="N90">
    <cfRule type="cellIs" priority="1788" dxfId="36" operator="lessThan" stopIfTrue="1">
      <formula>0</formula>
    </cfRule>
  </conditionalFormatting>
  <conditionalFormatting sqref="O90">
    <cfRule type="cellIs" priority="1787" dxfId="36" operator="lessThan" stopIfTrue="1">
      <formula>0</formula>
    </cfRule>
  </conditionalFormatting>
  <conditionalFormatting sqref="O90">
    <cfRule type="cellIs" priority="1786" dxfId="36" operator="lessThan" stopIfTrue="1">
      <formula>0</formula>
    </cfRule>
  </conditionalFormatting>
  <conditionalFormatting sqref="O90">
    <cfRule type="cellIs" priority="1785" dxfId="36" operator="lessThan" stopIfTrue="1">
      <formula>0</formula>
    </cfRule>
  </conditionalFormatting>
  <conditionalFormatting sqref="H90:H91">
    <cfRule type="cellIs" priority="1784" dxfId="36" operator="lessThan" stopIfTrue="1">
      <formula>0</formula>
    </cfRule>
  </conditionalFormatting>
  <conditionalFormatting sqref="H90:H91">
    <cfRule type="cellIs" priority="1783" dxfId="36" operator="lessThan" stopIfTrue="1">
      <formula>0</formula>
    </cfRule>
  </conditionalFormatting>
  <conditionalFormatting sqref="G90:G91">
    <cfRule type="cellIs" priority="1782" dxfId="36" operator="lessThan" stopIfTrue="1">
      <formula>0</formula>
    </cfRule>
  </conditionalFormatting>
  <conditionalFormatting sqref="G90:G91">
    <cfRule type="cellIs" priority="1781" dxfId="36" operator="lessThan" stopIfTrue="1">
      <formula>0</formula>
    </cfRule>
  </conditionalFormatting>
  <conditionalFormatting sqref="I90:I91">
    <cfRule type="cellIs" priority="1780" dxfId="36" operator="lessThan" stopIfTrue="1">
      <formula>0</formula>
    </cfRule>
  </conditionalFormatting>
  <conditionalFormatting sqref="H92">
    <cfRule type="cellIs" priority="1779" dxfId="36" operator="lessThan" stopIfTrue="1">
      <formula>0</formula>
    </cfRule>
  </conditionalFormatting>
  <conditionalFormatting sqref="H92">
    <cfRule type="cellIs" priority="1778" dxfId="36" operator="lessThan" stopIfTrue="1">
      <formula>0</formula>
    </cfRule>
  </conditionalFormatting>
  <conditionalFormatting sqref="G92">
    <cfRule type="cellIs" priority="1777" dxfId="36" operator="lessThan" stopIfTrue="1">
      <formula>0</formula>
    </cfRule>
  </conditionalFormatting>
  <conditionalFormatting sqref="G92">
    <cfRule type="cellIs" priority="1776" dxfId="36" operator="lessThan" stopIfTrue="1">
      <formula>0</formula>
    </cfRule>
  </conditionalFormatting>
  <conditionalFormatting sqref="I92">
    <cfRule type="cellIs" priority="1775" dxfId="36" operator="lessThan" stopIfTrue="1">
      <formula>0</formula>
    </cfRule>
  </conditionalFormatting>
  <conditionalFormatting sqref="L103:O104">
    <cfRule type="cellIs" priority="1774" dxfId="36" operator="lessThan" stopIfTrue="1">
      <formula>0</formula>
    </cfRule>
  </conditionalFormatting>
  <conditionalFormatting sqref="L103:O104">
    <cfRule type="cellIs" priority="1773" dxfId="36" operator="lessThan" stopIfTrue="1">
      <formula>0</formula>
    </cfRule>
  </conditionalFormatting>
  <conditionalFormatting sqref="L103:L104">
    <cfRule type="cellIs" priority="1772" dxfId="36" operator="lessThan" stopIfTrue="1">
      <formula>0</formula>
    </cfRule>
  </conditionalFormatting>
  <conditionalFormatting sqref="L103:L104">
    <cfRule type="cellIs" priority="1771" dxfId="36" operator="lessThan" stopIfTrue="1">
      <formula>0</formula>
    </cfRule>
  </conditionalFormatting>
  <conditionalFormatting sqref="M103:M104">
    <cfRule type="cellIs" priority="1770" dxfId="36" operator="lessThan" stopIfTrue="1">
      <formula>0</formula>
    </cfRule>
  </conditionalFormatting>
  <conditionalFormatting sqref="M103:M104">
    <cfRule type="cellIs" priority="1769" dxfId="36" operator="lessThan" stopIfTrue="1">
      <formula>0</formula>
    </cfRule>
  </conditionalFormatting>
  <conditionalFormatting sqref="M103:M104">
    <cfRule type="cellIs" priority="1768" dxfId="36" operator="lessThan" stopIfTrue="1">
      <formula>0</formula>
    </cfRule>
  </conditionalFormatting>
  <conditionalFormatting sqref="N103:N104">
    <cfRule type="cellIs" priority="1767" dxfId="36" operator="lessThan" stopIfTrue="1">
      <formula>0</formula>
    </cfRule>
  </conditionalFormatting>
  <conditionalFormatting sqref="N103:N104">
    <cfRule type="cellIs" priority="1766" dxfId="36" operator="lessThan" stopIfTrue="1">
      <formula>0</formula>
    </cfRule>
  </conditionalFormatting>
  <conditionalFormatting sqref="N103:N104">
    <cfRule type="cellIs" priority="1765" dxfId="36" operator="lessThan" stopIfTrue="1">
      <formula>0</formula>
    </cfRule>
  </conditionalFormatting>
  <conditionalFormatting sqref="O103:O104">
    <cfRule type="cellIs" priority="1764" dxfId="36" operator="lessThan" stopIfTrue="1">
      <formula>0</formula>
    </cfRule>
  </conditionalFormatting>
  <conditionalFormatting sqref="O103:O104">
    <cfRule type="cellIs" priority="1763" dxfId="36" operator="lessThan" stopIfTrue="1">
      <formula>0</formula>
    </cfRule>
  </conditionalFormatting>
  <conditionalFormatting sqref="O103:O104">
    <cfRule type="cellIs" priority="1762" dxfId="36" operator="lessThan" stopIfTrue="1">
      <formula>0</formula>
    </cfRule>
  </conditionalFormatting>
  <conditionalFormatting sqref="L102">
    <cfRule type="cellIs" priority="1761" dxfId="36" operator="lessThan" stopIfTrue="1">
      <formula>0</formula>
    </cfRule>
  </conditionalFormatting>
  <conditionalFormatting sqref="L102">
    <cfRule type="cellIs" priority="1760" dxfId="36" operator="lessThan" stopIfTrue="1">
      <formula>0</formula>
    </cfRule>
  </conditionalFormatting>
  <conditionalFormatting sqref="L102">
    <cfRule type="cellIs" priority="1759" dxfId="36" operator="lessThan" stopIfTrue="1">
      <formula>0</formula>
    </cfRule>
  </conditionalFormatting>
  <conditionalFormatting sqref="M102">
    <cfRule type="cellIs" priority="1758" dxfId="36" operator="lessThan" stopIfTrue="1">
      <formula>0</formula>
    </cfRule>
  </conditionalFormatting>
  <conditionalFormatting sqref="M102">
    <cfRule type="cellIs" priority="1757" dxfId="36" operator="lessThan" stopIfTrue="1">
      <formula>0</formula>
    </cfRule>
  </conditionalFormatting>
  <conditionalFormatting sqref="M102">
    <cfRule type="cellIs" priority="1756" dxfId="36" operator="lessThan" stopIfTrue="1">
      <formula>0</formula>
    </cfRule>
  </conditionalFormatting>
  <conditionalFormatting sqref="N102">
    <cfRule type="cellIs" priority="1755" dxfId="36" operator="lessThan" stopIfTrue="1">
      <formula>0</formula>
    </cfRule>
  </conditionalFormatting>
  <conditionalFormatting sqref="N102">
    <cfRule type="cellIs" priority="1754" dxfId="36" operator="lessThan" stopIfTrue="1">
      <formula>0</formula>
    </cfRule>
  </conditionalFormatting>
  <conditionalFormatting sqref="N102">
    <cfRule type="cellIs" priority="1753" dxfId="36" operator="lessThan" stopIfTrue="1">
      <formula>0</formula>
    </cfRule>
  </conditionalFormatting>
  <conditionalFormatting sqref="O102">
    <cfRule type="cellIs" priority="1752" dxfId="36" operator="lessThan" stopIfTrue="1">
      <formula>0</formula>
    </cfRule>
  </conditionalFormatting>
  <conditionalFormatting sqref="O102">
    <cfRule type="cellIs" priority="1751" dxfId="36" operator="lessThan" stopIfTrue="1">
      <formula>0</formula>
    </cfRule>
  </conditionalFormatting>
  <conditionalFormatting sqref="O102">
    <cfRule type="cellIs" priority="1750" dxfId="36" operator="lessThan" stopIfTrue="1">
      <formula>0</formula>
    </cfRule>
  </conditionalFormatting>
  <conditionalFormatting sqref="H102:H103">
    <cfRule type="cellIs" priority="1749" dxfId="36" operator="lessThan" stopIfTrue="1">
      <formula>0</formula>
    </cfRule>
  </conditionalFormatting>
  <conditionalFormatting sqref="H102:H103">
    <cfRule type="cellIs" priority="1748" dxfId="36" operator="lessThan" stopIfTrue="1">
      <formula>0</formula>
    </cfRule>
  </conditionalFormatting>
  <conditionalFormatting sqref="G102:G103">
    <cfRule type="cellIs" priority="1747" dxfId="36" operator="lessThan" stopIfTrue="1">
      <formula>0</formula>
    </cfRule>
  </conditionalFormatting>
  <conditionalFormatting sqref="G102:G103">
    <cfRule type="cellIs" priority="1746" dxfId="36" operator="lessThan" stopIfTrue="1">
      <formula>0</formula>
    </cfRule>
  </conditionalFormatting>
  <conditionalFormatting sqref="I102:I103">
    <cfRule type="cellIs" priority="1745" dxfId="36" operator="lessThan" stopIfTrue="1">
      <formula>0</formula>
    </cfRule>
  </conditionalFormatting>
  <conditionalFormatting sqref="H104">
    <cfRule type="cellIs" priority="1744" dxfId="36" operator="lessThan" stopIfTrue="1">
      <formula>0</formula>
    </cfRule>
  </conditionalFormatting>
  <conditionalFormatting sqref="H104">
    <cfRule type="cellIs" priority="1743" dxfId="36" operator="lessThan" stopIfTrue="1">
      <formula>0</formula>
    </cfRule>
  </conditionalFormatting>
  <conditionalFormatting sqref="G104">
    <cfRule type="cellIs" priority="1742" dxfId="36" operator="lessThan" stopIfTrue="1">
      <formula>0</formula>
    </cfRule>
  </conditionalFormatting>
  <conditionalFormatting sqref="G104">
    <cfRule type="cellIs" priority="1741" dxfId="36" operator="lessThan" stopIfTrue="1">
      <formula>0</formula>
    </cfRule>
  </conditionalFormatting>
  <conditionalFormatting sqref="I104">
    <cfRule type="cellIs" priority="1740" dxfId="36" operator="lessThan" stopIfTrue="1">
      <formula>0</formula>
    </cfRule>
  </conditionalFormatting>
  <conditionalFormatting sqref="L117:O118">
    <cfRule type="cellIs" priority="1739" dxfId="36" operator="lessThan" stopIfTrue="1">
      <formula>0</formula>
    </cfRule>
  </conditionalFormatting>
  <conditionalFormatting sqref="L117:O118">
    <cfRule type="cellIs" priority="1738" dxfId="36" operator="lessThan" stopIfTrue="1">
      <formula>0</formula>
    </cfRule>
  </conditionalFormatting>
  <conditionalFormatting sqref="L117:L118">
    <cfRule type="cellIs" priority="1737" dxfId="36" operator="lessThan" stopIfTrue="1">
      <formula>0</formula>
    </cfRule>
  </conditionalFormatting>
  <conditionalFormatting sqref="L117:L118">
    <cfRule type="cellIs" priority="1736" dxfId="36" operator="lessThan" stopIfTrue="1">
      <formula>0</formula>
    </cfRule>
  </conditionalFormatting>
  <conditionalFormatting sqref="M117:M118">
    <cfRule type="cellIs" priority="1735" dxfId="36" operator="lessThan" stopIfTrue="1">
      <formula>0</formula>
    </cfRule>
  </conditionalFormatting>
  <conditionalFormatting sqref="M117:M118">
    <cfRule type="cellIs" priority="1734" dxfId="36" operator="lessThan" stopIfTrue="1">
      <formula>0</formula>
    </cfRule>
  </conditionalFormatting>
  <conditionalFormatting sqref="M117:M118">
    <cfRule type="cellIs" priority="1733" dxfId="36" operator="lessThan" stopIfTrue="1">
      <formula>0</formula>
    </cfRule>
  </conditionalFormatting>
  <conditionalFormatting sqref="N117:N118">
    <cfRule type="cellIs" priority="1732" dxfId="36" operator="lessThan" stopIfTrue="1">
      <formula>0</formula>
    </cfRule>
  </conditionalFormatting>
  <conditionalFormatting sqref="N117:N118">
    <cfRule type="cellIs" priority="1731" dxfId="36" operator="lessThan" stopIfTrue="1">
      <formula>0</formula>
    </cfRule>
  </conditionalFormatting>
  <conditionalFormatting sqref="N117:N118">
    <cfRule type="cellIs" priority="1730" dxfId="36" operator="lessThan" stopIfTrue="1">
      <formula>0</formula>
    </cfRule>
  </conditionalFormatting>
  <conditionalFormatting sqref="O117:O118">
    <cfRule type="cellIs" priority="1729" dxfId="36" operator="lessThan" stopIfTrue="1">
      <formula>0</formula>
    </cfRule>
  </conditionalFormatting>
  <conditionalFormatting sqref="O117:O118">
    <cfRule type="cellIs" priority="1728" dxfId="36" operator="lessThan" stopIfTrue="1">
      <formula>0</formula>
    </cfRule>
  </conditionalFormatting>
  <conditionalFormatting sqref="O117:O118">
    <cfRule type="cellIs" priority="1727" dxfId="36" operator="lessThan" stopIfTrue="1">
      <formula>0</formula>
    </cfRule>
  </conditionalFormatting>
  <conditionalFormatting sqref="H117:H118">
    <cfRule type="cellIs" priority="1726" dxfId="36" operator="lessThan" stopIfTrue="1">
      <formula>0</formula>
    </cfRule>
  </conditionalFormatting>
  <conditionalFormatting sqref="H117:H118">
    <cfRule type="cellIs" priority="1725" dxfId="36" operator="lessThan" stopIfTrue="1">
      <formula>0</formula>
    </cfRule>
  </conditionalFormatting>
  <conditionalFormatting sqref="G117:G118">
    <cfRule type="cellIs" priority="1724" dxfId="36" operator="lessThan" stopIfTrue="1">
      <formula>0</formula>
    </cfRule>
  </conditionalFormatting>
  <conditionalFormatting sqref="G117:G118">
    <cfRule type="cellIs" priority="1723" dxfId="36" operator="lessThan" stopIfTrue="1">
      <formula>0</formula>
    </cfRule>
  </conditionalFormatting>
  <conditionalFormatting sqref="I117:I118">
    <cfRule type="cellIs" priority="1722" dxfId="36" operator="lessThan" stopIfTrue="1">
      <formula>0</formula>
    </cfRule>
  </conditionalFormatting>
  <conditionalFormatting sqref="L125:O126">
    <cfRule type="cellIs" priority="1721" dxfId="36" operator="lessThan" stopIfTrue="1">
      <formula>0</formula>
    </cfRule>
  </conditionalFormatting>
  <conditionalFormatting sqref="L125:O126">
    <cfRule type="cellIs" priority="1720" dxfId="36" operator="lessThan" stopIfTrue="1">
      <formula>0</formula>
    </cfRule>
  </conditionalFormatting>
  <conditionalFormatting sqref="L125:L126">
    <cfRule type="cellIs" priority="1719" dxfId="36" operator="lessThan" stopIfTrue="1">
      <formula>0</formula>
    </cfRule>
  </conditionalFormatting>
  <conditionalFormatting sqref="L125:L126">
    <cfRule type="cellIs" priority="1718" dxfId="36" operator="lessThan" stopIfTrue="1">
      <formula>0</formula>
    </cfRule>
  </conditionalFormatting>
  <conditionalFormatting sqref="M125:M126">
    <cfRule type="cellIs" priority="1717" dxfId="36" operator="lessThan" stopIfTrue="1">
      <formula>0</formula>
    </cfRule>
  </conditionalFormatting>
  <conditionalFormatting sqref="M125:M126">
    <cfRule type="cellIs" priority="1716" dxfId="36" operator="lessThan" stopIfTrue="1">
      <formula>0</formula>
    </cfRule>
  </conditionalFormatting>
  <conditionalFormatting sqref="M125:M126">
    <cfRule type="cellIs" priority="1715" dxfId="36" operator="lessThan" stopIfTrue="1">
      <formula>0</formula>
    </cfRule>
  </conditionalFormatting>
  <conditionalFormatting sqref="N125:N126">
    <cfRule type="cellIs" priority="1714" dxfId="36" operator="lessThan" stopIfTrue="1">
      <formula>0</formula>
    </cfRule>
  </conditionalFormatting>
  <conditionalFormatting sqref="N125:N126">
    <cfRule type="cellIs" priority="1713" dxfId="36" operator="lessThan" stopIfTrue="1">
      <formula>0</formula>
    </cfRule>
  </conditionalFormatting>
  <conditionalFormatting sqref="N125:N126">
    <cfRule type="cellIs" priority="1712" dxfId="36" operator="lessThan" stopIfTrue="1">
      <formula>0</formula>
    </cfRule>
  </conditionalFormatting>
  <conditionalFormatting sqref="O125:O126">
    <cfRule type="cellIs" priority="1711" dxfId="36" operator="lessThan" stopIfTrue="1">
      <formula>0</formula>
    </cfRule>
  </conditionalFormatting>
  <conditionalFormatting sqref="O125:O126">
    <cfRule type="cellIs" priority="1710" dxfId="36" operator="lessThan" stopIfTrue="1">
      <formula>0</formula>
    </cfRule>
  </conditionalFormatting>
  <conditionalFormatting sqref="O125:O126">
    <cfRule type="cellIs" priority="1709" dxfId="36" operator="lessThan" stopIfTrue="1">
      <formula>0</formula>
    </cfRule>
  </conditionalFormatting>
  <conditionalFormatting sqref="H125:H126">
    <cfRule type="cellIs" priority="1708" dxfId="36" operator="lessThan" stopIfTrue="1">
      <formula>0</formula>
    </cfRule>
  </conditionalFormatting>
  <conditionalFormatting sqref="H125:H126">
    <cfRule type="cellIs" priority="1707" dxfId="36" operator="lessThan" stopIfTrue="1">
      <formula>0</formula>
    </cfRule>
  </conditionalFormatting>
  <conditionalFormatting sqref="G125:G126">
    <cfRule type="cellIs" priority="1706" dxfId="36" operator="lessThan" stopIfTrue="1">
      <formula>0</formula>
    </cfRule>
  </conditionalFormatting>
  <conditionalFormatting sqref="G125:G126">
    <cfRule type="cellIs" priority="1705" dxfId="36" operator="lessThan" stopIfTrue="1">
      <formula>0</formula>
    </cfRule>
  </conditionalFormatting>
  <conditionalFormatting sqref="I125:I126">
    <cfRule type="cellIs" priority="1704" dxfId="36" operator="lessThan" stopIfTrue="1">
      <formula>0</formula>
    </cfRule>
  </conditionalFormatting>
  <conditionalFormatting sqref="L135:O136">
    <cfRule type="cellIs" priority="1703" dxfId="36" operator="lessThan" stopIfTrue="1">
      <formula>0</formula>
    </cfRule>
  </conditionalFormatting>
  <conditionalFormatting sqref="L135:O136">
    <cfRule type="cellIs" priority="1702" dxfId="36" operator="lessThan" stopIfTrue="1">
      <formula>0</formula>
    </cfRule>
  </conditionalFormatting>
  <conditionalFormatting sqref="L135:L136">
    <cfRule type="cellIs" priority="1701" dxfId="36" operator="lessThan" stopIfTrue="1">
      <formula>0</formula>
    </cfRule>
  </conditionalFormatting>
  <conditionalFormatting sqref="L135:L136">
    <cfRule type="cellIs" priority="1700" dxfId="36" operator="lessThan" stopIfTrue="1">
      <formula>0</formula>
    </cfRule>
  </conditionalFormatting>
  <conditionalFormatting sqref="M135:M136">
    <cfRule type="cellIs" priority="1699" dxfId="36" operator="lessThan" stopIfTrue="1">
      <formula>0</formula>
    </cfRule>
  </conditionalFormatting>
  <conditionalFormatting sqref="M135:M136">
    <cfRule type="cellIs" priority="1698" dxfId="36" operator="lessThan" stopIfTrue="1">
      <formula>0</formula>
    </cfRule>
  </conditionalFormatting>
  <conditionalFormatting sqref="M135:M136">
    <cfRule type="cellIs" priority="1697" dxfId="36" operator="lessThan" stopIfTrue="1">
      <formula>0</formula>
    </cfRule>
  </conditionalFormatting>
  <conditionalFormatting sqref="N135:N136">
    <cfRule type="cellIs" priority="1696" dxfId="36" operator="lessThan" stopIfTrue="1">
      <formula>0</formula>
    </cfRule>
  </conditionalFormatting>
  <conditionalFormatting sqref="N135:N136">
    <cfRule type="cellIs" priority="1695" dxfId="36" operator="lessThan" stopIfTrue="1">
      <formula>0</formula>
    </cfRule>
  </conditionalFormatting>
  <conditionalFormatting sqref="N135:N136">
    <cfRule type="cellIs" priority="1694" dxfId="36" operator="lessThan" stopIfTrue="1">
      <formula>0</formula>
    </cfRule>
  </conditionalFormatting>
  <conditionalFormatting sqref="O135:O136">
    <cfRule type="cellIs" priority="1693" dxfId="36" operator="lessThan" stopIfTrue="1">
      <formula>0</formula>
    </cfRule>
  </conditionalFormatting>
  <conditionalFormatting sqref="O135:O136">
    <cfRule type="cellIs" priority="1692" dxfId="36" operator="lessThan" stopIfTrue="1">
      <formula>0</formula>
    </cfRule>
  </conditionalFormatting>
  <conditionalFormatting sqref="O135:O136">
    <cfRule type="cellIs" priority="1691" dxfId="36" operator="lessThan" stopIfTrue="1">
      <formula>0</formula>
    </cfRule>
  </conditionalFormatting>
  <conditionalFormatting sqref="H135:H136">
    <cfRule type="cellIs" priority="1690" dxfId="36" operator="lessThan" stopIfTrue="1">
      <formula>0</formula>
    </cfRule>
  </conditionalFormatting>
  <conditionalFormatting sqref="H135:H136">
    <cfRule type="cellIs" priority="1689" dxfId="36" operator="lessThan" stopIfTrue="1">
      <formula>0</formula>
    </cfRule>
  </conditionalFormatting>
  <conditionalFormatting sqref="G135:G136">
    <cfRule type="cellIs" priority="1688" dxfId="36" operator="lessThan" stopIfTrue="1">
      <formula>0</formula>
    </cfRule>
  </conditionalFormatting>
  <conditionalFormatting sqref="G135:G136">
    <cfRule type="cellIs" priority="1687" dxfId="36" operator="lessThan" stopIfTrue="1">
      <formula>0</formula>
    </cfRule>
  </conditionalFormatting>
  <conditionalFormatting sqref="I135:I136">
    <cfRule type="cellIs" priority="1686" dxfId="36" operator="lessThan" stopIfTrue="1">
      <formula>0</formula>
    </cfRule>
  </conditionalFormatting>
  <conditionalFormatting sqref="L142:O143">
    <cfRule type="cellIs" priority="1685" dxfId="36" operator="lessThan" stopIfTrue="1">
      <formula>0</formula>
    </cfRule>
  </conditionalFormatting>
  <conditionalFormatting sqref="L142:O143">
    <cfRule type="cellIs" priority="1684" dxfId="36" operator="lessThan" stopIfTrue="1">
      <formula>0</formula>
    </cfRule>
  </conditionalFormatting>
  <conditionalFormatting sqref="L142:L143">
    <cfRule type="cellIs" priority="1683" dxfId="36" operator="lessThan" stopIfTrue="1">
      <formula>0</formula>
    </cfRule>
  </conditionalFormatting>
  <conditionalFormatting sqref="L142:L143">
    <cfRule type="cellIs" priority="1682" dxfId="36" operator="lessThan" stopIfTrue="1">
      <formula>0</formula>
    </cfRule>
  </conditionalFormatting>
  <conditionalFormatting sqref="M142:M143">
    <cfRule type="cellIs" priority="1681" dxfId="36" operator="lessThan" stopIfTrue="1">
      <formula>0</formula>
    </cfRule>
  </conditionalFormatting>
  <conditionalFormatting sqref="M142:M143">
    <cfRule type="cellIs" priority="1680" dxfId="36" operator="lessThan" stopIfTrue="1">
      <formula>0</formula>
    </cfRule>
  </conditionalFormatting>
  <conditionalFormatting sqref="M142:M143">
    <cfRule type="cellIs" priority="1679" dxfId="36" operator="lessThan" stopIfTrue="1">
      <formula>0</formula>
    </cfRule>
  </conditionalFormatting>
  <conditionalFormatting sqref="N142:N143">
    <cfRule type="cellIs" priority="1678" dxfId="36" operator="lessThan" stopIfTrue="1">
      <formula>0</formula>
    </cfRule>
  </conditionalFormatting>
  <conditionalFormatting sqref="N142:N143">
    <cfRule type="cellIs" priority="1677" dxfId="36" operator="lessThan" stopIfTrue="1">
      <formula>0</formula>
    </cfRule>
  </conditionalFormatting>
  <conditionalFormatting sqref="N142:N143">
    <cfRule type="cellIs" priority="1676" dxfId="36" operator="lessThan" stopIfTrue="1">
      <formula>0</formula>
    </cfRule>
  </conditionalFormatting>
  <conditionalFormatting sqref="O142:O143">
    <cfRule type="cellIs" priority="1675" dxfId="36" operator="lessThan" stopIfTrue="1">
      <formula>0</formula>
    </cfRule>
  </conditionalFormatting>
  <conditionalFormatting sqref="O142:O143">
    <cfRule type="cellIs" priority="1674" dxfId="36" operator="lessThan" stopIfTrue="1">
      <formula>0</formula>
    </cfRule>
  </conditionalFormatting>
  <conditionalFormatting sqref="O142:O143">
    <cfRule type="cellIs" priority="1673" dxfId="36" operator="lessThan" stopIfTrue="1">
      <formula>0</formula>
    </cfRule>
  </conditionalFormatting>
  <conditionalFormatting sqref="H142:H143">
    <cfRule type="cellIs" priority="1672" dxfId="36" operator="lessThan" stopIfTrue="1">
      <formula>0</formula>
    </cfRule>
  </conditionalFormatting>
  <conditionalFormatting sqref="H142:H143">
    <cfRule type="cellIs" priority="1671" dxfId="36" operator="lessThan" stopIfTrue="1">
      <formula>0</formula>
    </cfRule>
  </conditionalFormatting>
  <conditionalFormatting sqref="G142:G143">
    <cfRule type="cellIs" priority="1670" dxfId="36" operator="lessThan" stopIfTrue="1">
      <formula>0</formula>
    </cfRule>
  </conditionalFormatting>
  <conditionalFormatting sqref="G142:G143">
    <cfRule type="cellIs" priority="1669" dxfId="36" operator="lessThan" stopIfTrue="1">
      <formula>0</formula>
    </cfRule>
  </conditionalFormatting>
  <conditionalFormatting sqref="I142:I143">
    <cfRule type="cellIs" priority="1668" dxfId="36" operator="lessThan" stopIfTrue="1">
      <formula>0</formula>
    </cfRule>
  </conditionalFormatting>
  <conditionalFormatting sqref="L147:O148">
    <cfRule type="cellIs" priority="1667" dxfId="36" operator="lessThan" stopIfTrue="1">
      <formula>0</formula>
    </cfRule>
  </conditionalFormatting>
  <conditionalFormatting sqref="L147:O148">
    <cfRule type="cellIs" priority="1666" dxfId="36" operator="lessThan" stopIfTrue="1">
      <formula>0</formula>
    </cfRule>
  </conditionalFormatting>
  <conditionalFormatting sqref="L147:L148">
    <cfRule type="cellIs" priority="1665" dxfId="36" operator="lessThan" stopIfTrue="1">
      <formula>0</formula>
    </cfRule>
  </conditionalFormatting>
  <conditionalFormatting sqref="L147:L148">
    <cfRule type="cellIs" priority="1664" dxfId="36" operator="lessThan" stopIfTrue="1">
      <formula>0</formula>
    </cfRule>
  </conditionalFormatting>
  <conditionalFormatting sqref="M147:M148">
    <cfRule type="cellIs" priority="1663" dxfId="36" operator="lessThan" stopIfTrue="1">
      <formula>0</formula>
    </cfRule>
  </conditionalFormatting>
  <conditionalFormatting sqref="M147:M148">
    <cfRule type="cellIs" priority="1662" dxfId="36" operator="lessThan" stopIfTrue="1">
      <formula>0</formula>
    </cfRule>
  </conditionalFormatting>
  <conditionalFormatting sqref="M147:M148">
    <cfRule type="cellIs" priority="1661" dxfId="36" operator="lessThan" stopIfTrue="1">
      <formula>0</formula>
    </cfRule>
  </conditionalFormatting>
  <conditionalFormatting sqref="N147:N148">
    <cfRule type="cellIs" priority="1660" dxfId="36" operator="lessThan" stopIfTrue="1">
      <formula>0</formula>
    </cfRule>
  </conditionalFormatting>
  <conditionalFormatting sqref="N147:N148">
    <cfRule type="cellIs" priority="1659" dxfId="36" operator="lessThan" stopIfTrue="1">
      <formula>0</formula>
    </cfRule>
  </conditionalFormatting>
  <conditionalFormatting sqref="N147:N148">
    <cfRule type="cellIs" priority="1658" dxfId="36" operator="lessThan" stopIfTrue="1">
      <formula>0</formula>
    </cfRule>
  </conditionalFormatting>
  <conditionalFormatting sqref="O147:O148">
    <cfRule type="cellIs" priority="1657" dxfId="36" operator="lessThan" stopIfTrue="1">
      <formula>0</formula>
    </cfRule>
  </conditionalFormatting>
  <conditionalFormatting sqref="O147:O148">
    <cfRule type="cellIs" priority="1656" dxfId="36" operator="lessThan" stopIfTrue="1">
      <formula>0</formula>
    </cfRule>
  </conditionalFormatting>
  <conditionalFormatting sqref="O147:O148">
    <cfRule type="cellIs" priority="1655" dxfId="36" operator="lessThan" stopIfTrue="1">
      <formula>0</formula>
    </cfRule>
  </conditionalFormatting>
  <conditionalFormatting sqref="H147:H148">
    <cfRule type="cellIs" priority="1654" dxfId="36" operator="lessThan" stopIfTrue="1">
      <formula>0</formula>
    </cfRule>
  </conditionalFormatting>
  <conditionalFormatting sqref="H147:H148">
    <cfRule type="cellIs" priority="1653" dxfId="36" operator="lessThan" stopIfTrue="1">
      <formula>0</formula>
    </cfRule>
  </conditionalFormatting>
  <conditionalFormatting sqref="G147:G148">
    <cfRule type="cellIs" priority="1652" dxfId="36" operator="lessThan" stopIfTrue="1">
      <formula>0</formula>
    </cfRule>
  </conditionalFormatting>
  <conditionalFormatting sqref="G147:G148">
    <cfRule type="cellIs" priority="1651" dxfId="36" operator="lessThan" stopIfTrue="1">
      <formula>0</formula>
    </cfRule>
  </conditionalFormatting>
  <conditionalFormatting sqref="I147:I148">
    <cfRule type="cellIs" priority="1650" dxfId="36" operator="lessThan" stopIfTrue="1">
      <formula>0</formula>
    </cfRule>
  </conditionalFormatting>
  <conditionalFormatting sqref="L152:O153">
    <cfRule type="cellIs" priority="1649" dxfId="36" operator="lessThan" stopIfTrue="1">
      <formula>0</formula>
    </cfRule>
  </conditionalFormatting>
  <conditionalFormatting sqref="L152:O153">
    <cfRule type="cellIs" priority="1648" dxfId="36" operator="lessThan" stopIfTrue="1">
      <formula>0</formula>
    </cfRule>
  </conditionalFormatting>
  <conditionalFormatting sqref="L152:L153">
    <cfRule type="cellIs" priority="1647" dxfId="36" operator="lessThan" stopIfTrue="1">
      <formula>0</formula>
    </cfRule>
  </conditionalFormatting>
  <conditionalFormatting sqref="L152:L153">
    <cfRule type="cellIs" priority="1646" dxfId="36" operator="lessThan" stopIfTrue="1">
      <formula>0</formula>
    </cfRule>
  </conditionalFormatting>
  <conditionalFormatting sqref="M152:M153">
    <cfRule type="cellIs" priority="1645" dxfId="36" operator="lessThan" stopIfTrue="1">
      <formula>0</formula>
    </cfRule>
  </conditionalFormatting>
  <conditionalFormatting sqref="M152:M153">
    <cfRule type="cellIs" priority="1644" dxfId="36" operator="lessThan" stopIfTrue="1">
      <formula>0</formula>
    </cfRule>
  </conditionalFormatting>
  <conditionalFormatting sqref="M152:M153">
    <cfRule type="cellIs" priority="1643" dxfId="36" operator="lessThan" stopIfTrue="1">
      <formula>0</formula>
    </cfRule>
  </conditionalFormatting>
  <conditionalFormatting sqref="N152:N153">
    <cfRule type="cellIs" priority="1642" dxfId="36" operator="lessThan" stopIfTrue="1">
      <formula>0</formula>
    </cfRule>
  </conditionalFormatting>
  <conditionalFormatting sqref="N152:N153">
    <cfRule type="cellIs" priority="1641" dxfId="36" operator="lessThan" stopIfTrue="1">
      <formula>0</formula>
    </cfRule>
  </conditionalFormatting>
  <conditionalFormatting sqref="N152:N153">
    <cfRule type="cellIs" priority="1640" dxfId="36" operator="lessThan" stopIfTrue="1">
      <formula>0</formula>
    </cfRule>
  </conditionalFormatting>
  <conditionalFormatting sqref="O152:O153">
    <cfRule type="cellIs" priority="1639" dxfId="36" operator="lessThan" stopIfTrue="1">
      <formula>0</formula>
    </cfRule>
  </conditionalFormatting>
  <conditionalFormatting sqref="O152:O153">
    <cfRule type="cellIs" priority="1638" dxfId="36" operator="lessThan" stopIfTrue="1">
      <formula>0</formula>
    </cfRule>
  </conditionalFormatting>
  <conditionalFormatting sqref="O152:O153">
    <cfRule type="cellIs" priority="1637" dxfId="36" operator="lessThan" stopIfTrue="1">
      <formula>0</formula>
    </cfRule>
  </conditionalFormatting>
  <conditionalFormatting sqref="H152:H153">
    <cfRule type="cellIs" priority="1636" dxfId="36" operator="lessThan" stopIfTrue="1">
      <formula>0</formula>
    </cfRule>
  </conditionalFormatting>
  <conditionalFormatting sqref="H152:H153">
    <cfRule type="cellIs" priority="1635" dxfId="36" operator="lessThan" stopIfTrue="1">
      <formula>0</formula>
    </cfRule>
  </conditionalFormatting>
  <conditionalFormatting sqref="G152:G153">
    <cfRule type="cellIs" priority="1634" dxfId="36" operator="lessThan" stopIfTrue="1">
      <formula>0</formula>
    </cfRule>
  </conditionalFormatting>
  <conditionalFormatting sqref="G152:G153">
    <cfRule type="cellIs" priority="1633" dxfId="36" operator="lessThan" stopIfTrue="1">
      <formula>0</formula>
    </cfRule>
  </conditionalFormatting>
  <conditionalFormatting sqref="I152:I153">
    <cfRule type="cellIs" priority="1632" dxfId="36" operator="lessThan" stopIfTrue="1">
      <formula>0</formula>
    </cfRule>
  </conditionalFormatting>
  <conditionalFormatting sqref="L160:O161">
    <cfRule type="cellIs" priority="1631" dxfId="36" operator="lessThan" stopIfTrue="1">
      <formula>0</formula>
    </cfRule>
  </conditionalFormatting>
  <conditionalFormatting sqref="L160:O161">
    <cfRule type="cellIs" priority="1630" dxfId="36" operator="lessThan" stopIfTrue="1">
      <formula>0</formula>
    </cfRule>
  </conditionalFormatting>
  <conditionalFormatting sqref="L160:L161">
    <cfRule type="cellIs" priority="1629" dxfId="36" operator="lessThan" stopIfTrue="1">
      <formula>0</formula>
    </cfRule>
  </conditionalFormatting>
  <conditionalFormatting sqref="L160:L161">
    <cfRule type="cellIs" priority="1628" dxfId="36" operator="lessThan" stopIfTrue="1">
      <formula>0</formula>
    </cfRule>
  </conditionalFormatting>
  <conditionalFormatting sqref="M160:M161">
    <cfRule type="cellIs" priority="1627" dxfId="36" operator="lessThan" stopIfTrue="1">
      <formula>0</formula>
    </cfRule>
  </conditionalFormatting>
  <conditionalFormatting sqref="M160:M161">
    <cfRule type="cellIs" priority="1626" dxfId="36" operator="lessThan" stopIfTrue="1">
      <formula>0</formula>
    </cfRule>
  </conditionalFormatting>
  <conditionalFormatting sqref="M160:M161">
    <cfRule type="cellIs" priority="1625" dxfId="36" operator="lessThan" stopIfTrue="1">
      <formula>0</formula>
    </cfRule>
  </conditionalFormatting>
  <conditionalFormatting sqref="N160:N161">
    <cfRule type="cellIs" priority="1624" dxfId="36" operator="lessThan" stopIfTrue="1">
      <formula>0</formula>
    </cfRule>
  </conditionalFormatting>
  <conditionalFormatting sqref="N160:N161">
    <cfRule type="cellIs" priority="1623" dxfId="36" operator="lessThan" stopIfTrue="1">
      <formula>0</formula>
    </cfRule>
  </conditionalFormatting>
  <conditionalFormatting sqref="N160:N161">
    <cfRule type="cellIs" priority="1622" dxfId="36" operator="lessThan" stopIfTrue="1">
      <formula>0</formula>
    </cfRule>
  </conditionalFormatting>
  <conditionalFormatting sqref="O160:O161">
    <cfRule type="cellIs" priority="1621" dxfId="36" operator="lessThan" stopIfTrue="1">
      <formula>0</formula>
    </cfRule>
  </conditionalFormatting>
  <conditionalFormatting sqref="O160:O161">
    <cfRule type="cellIs" priority="1620" dxfId="36" operator="lessThan" stopIfTrue="1">
      <formula>0</formula>
    </cfRule>
  </conditionalFormatting>
  <conditionalFormatting sqref="O160:O161">
    <cfRule type="cellIs" priority="1619" dxfId="36" operator="lessThan" stopIfTrue="1">
      <formula>0</formula>
    </cfRule>
  </conditionalFormatting>
  <conditionalFormatting sqref="H160:H161">
    <cfRule type="cellIs" priority="1618" dxfId="36" operator="lessThan" stopIfTrue="1">
      <formula>0</formula>
    </cfRule>
  </conditionalFormatting>
  <conditionalFormatting sqref="H160:H161">
    <cfRule type="cellIs" priority="1617" dxfId="36" operator="lessThan" stopIfTrue="1">
      <formula>0</formula>
    </cfRule>
  </conditionalFormatting>
  <conditionalFormatting sqref="G160:G161">
    <cfRule type="cellIs" priority="1616" dxfId="36" operator="lessThan" stopIfTrue="1">
      <formula>0</formula>
    </cfRule>
  </conditionalFormatting>
  <conditionalFormatting sqref="G160:G161">
    <cfRule type="cellIs" priority="1615" dxfId="36" operator="lessThan" stopIfTrue="1">
      <formula>0</formula>
    </cfRule>
  </conditionalFormatting>
  <conditionalFormatting sqref="I160:I161">
    <cfRule type="cellIs" priority="1614" dxfId="36" operator="lessThan" stopIfTrue="1">
      <formula>0</formula>
    </cfRule>
  </conditionalFormatting>
  <conditionalFormatting sqref="K7:K10">
    <cfRule type="colorScale" priority="161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3:K27 K29:K38 K40:K48 K50:K55 K57:K66 K68:K74 K76:K81 K83:K89 K91:K101 K103:K109 K111:K116 K118:K124 K126:K134 K136:K141 K143:K146 K148:K151 K153:K159 K161:K166">
    <cfRule type="colorScale" priority="161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2">
    <cfRule type="cellIs" priority="1611" dxfId="1" operator="lessThan">
      <formula>0</formula>
    </cfRule>
    <cfRule type="cellIs" priority="1610" dxfId="0" operator="greaterThan">
      <formula>0</formula>
    </cfRule>
  </conditionalFormatting>
  <conditionalFormatting sqref="K28">
    <cfRule type="cellIs" priority="1609" dxfId="1" operator="lessThan">
      <formula>0</formula>
    </cfRule>
    <cfRule type="cellIs" priority="1608" dxfId="0" operator="greaterThan">
      <formula>0</formula>
    </cfRule>
  </conditionalFormatting>
  <conditionalFormatting sqref="K39">
    <cfRule type="cellIs" priority="1607" dxfId="1" operator="lessThan">
      <formula>0</formula>
    </cfRule>
    <cfRule type="cellIs" priority="1606" dxfId="0" operator="greaterThan">
      <formula>0</formula>
    </cfRule>
  </conditionalFormatting>
  <conditionalFormatting sqref="K49">
    <cfRule type="cellIs" priority="1605" dxfId="1" operator="lessThan">
      <formula>0</formula>
    </cfRule>
    <cfRule type="cellIs" priority="1604" dxfId="0" operator="greaterThan">
      <formula>0</formula>
    </cfRule>
  </conditionalFormatting>
  <conditionalFormatting sqref="K56">
    <cfRule type="cellIs" priority="1603" dxfId="1" operator="lessThan">
      <formula>0</formula>
    </cfRule>
    <cfRule type="cellIs" priority="1602" dxfId="0" operator="greaterThan">
      <formula>0</formula>
    </cfRule>
  </conditionalFormatting>
  <conditionalFormatting sqref="K67">
    <cfRule type="cellIs" priority="1601" dxfId="1" operator="lessThan">
      <formula>0</formula>
    </cfRule>
    <cfRule type="cellIs" priority="1600" dxfId="0" operator="greaterThan">
      <formula>0</formula>
    </cfRule>
  </conditionalFormatting>
  <conditionalFormatting sqref="K75">
    <cfRule type="cellIs" priority="1599" dxfId="1" operator="lessThan">
      <formula>0</formula>
    </cfRule>
    <cfRule type="cellIs" priority="1598" dxfId="0" operator="greaterThan">
      <formula>0</formula>
    </cfRule>
  </conditionalFormatting>
  <conditionalFormatting sqref="K82">
    <cfRule type="cellIs" priority="1597" dxfId="1" operator="lessThan">
      <formula>0</formula>
    </cfRule>
    <cfRule type="cellIs" priority="1596" dxfId="0" operator="greaterThan">
      <formula>0</formula>
    </cfRule>
  </conditionalFormatting>
  <conditionalFormatting sqref="K90">
    <cfRule type="cellIs" priority="1595" dxfId="1" operator="lessThan">
      <formula>0</formula>
    </cfRule>
    <cfRule type="cellIs" priority="1594" dxfId="0" operator="greaterThan">
      <formula>0</formula>
    </cfRule>
  </conditionalFormatting>
  <conditionalFormatting sqref="K102">
    <cfRule type="cellIs" priority="1593" dxfId="1" operator="lessThan">
      <formula>0</formula>
    </cfRule>
    <cfRule type="cellIs" priority="1592" dxfId="0" operator="greaterThan">
      <formula>0</formula>
    </cfRule>
  </conditionalFormatting>
  <conditionalFormatting sqref="K110">
    <cfRule type="cellIs" priority="1591" dxfId="1" operator="lessThan">
      <formula>0</formula>
    </cfRule>
    <cfRule type="cellIs" priority="1590" dxfId="0" operator="greaterThan">
      <formula>0</formula>
    </cfRule>
  </conditionalFormatting>
  <conditionalFormatting sqref="K117">
    <cfRule type="cellIs" priority="1589" dxfId="1" operator="lessThan">
      <formula>0</formula>
    </cfRule>
    <cfRule type="cellIs" priority="1588" dxfId="0" operator="greaterThan">
      <formula>0</formula>
    </cfRule>
  </conditionalFormatting>
  <conditionalFormatting sqref="K125">
    <cfRule type="cellIs" priority="1587" dxfId="1" operator="lessThan">
      <formula>0</formula>
    </cfRule>
    <cfRule type="cellIs" priority="1586" dxfId="0" operator="greaterThan">
      <formula>0</formula>
    </cfRule>
  </conditionalFormatting>
  <conditionalFormatting sqref="K135">
    <cfRule type="cellIs" priority="1585" dxfId="1" operator="lessThan">
      <formula>0</formula>
    </cfRule>
    <cfRule type="cellIs" priority="1584" dxfId="0" operator="greaterThan">
      <formula>0</formula>
    </cfRule>
  </conditionalFormatting>
  <conditionalFormatting sqref="K142">
    <cfRule type="cellIs" priority="1583" dxfId="1" operator="lessThan">
      <formula>0</formula>
    </cfRule>
    <cfRule type="cellIs" priority="1582" dxfId="0" operator="greaterThan">
      <formula>0</formula>
    </cfRule>
  </conditionalFormatting>
  <conditionalFormatting sqref="K147">
    <cfRule type="cellIs" priority="1581" dxfId="1" operator="lessThan">
      <formula>0</formula>
    </cfRule>
    <cfRule type="cellIs" priority="1580" dxfId="0" operator="greaterThan">
      <formula>0</formula>
    </cfRule>
  </conditionalFormatting>
  <conditionalFormatting sqref="K152">
    <cfRule type="cellIs" priority="1579" dxfId="1" operator="lessThan">
      <formula>0</formula>
    </cfRule>
    <cfRule type="cellIs" priority="1578" dxfId="0" operator="greaterThan">
      <formula>0</formula>
    </cfRule>
  </conditionalFormatting>
  <conditionalFormatting sqref="K160">
    <cfRule type="cellIs" priority="1577" dxfId="1" operator="lessThan">
      <formula>0</formula>
    </cfRule>
    <cfRule type="cellIs" priority="1576" dxfId="0" operator="greaterThan">
      <formula>0</formula>
    </cfRule>
  </conditionalFormatting>
  <conditionalFormatting sqref="R7 V7:Y7">
    <cfRule type="cellIs" priority="1575" dxfId="36" operator="lessThan" stopIfTrue="1">
      <formula>0</formula>
    </cfRule>
  </conditionalFormatting>
  <conditionalFormatting sqref="R7 V7:Y10">
    <cfRule type="cellIs" priority="1574" dxfId="36" operator="lessThan" stopIfTrue="1">
      <formula>0</formula>
    </cfRule>
  </conditionalFormatting>
  <conditionalFormatting sqref="V8:Y10">
    <cfRule type="cellIs" priority="1573" dxfId="36" operator="lessThan" stopIfTrue="1">
      <formula>0</formula>
    </cfRule>
  </conditionalFormatting>
  <conditionalFormatting sqref="V8:Y10">
    <cfRule type="cellIs" priority="1572" dxfId="36" operator="lessThan" stopIfTrue="1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priority="1571" dxfId="36" operator="lessThan" stopIfTrue="1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priority="1570" dxfId="36" operator="lessThan" stopIfTrue="1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priority="1569" dxfId="36" operator="lessThan" stopIfTrue="1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priority="1568" dxfId="36" operator="lessThan" stopIfTrue="1">
      <formula>0</formula>
    </cfRule>
  </conditionalFormatting>
  <conditionalFormatting sqref="V12">
    <cfRule type="cellIs" priority="1567" dxfId="36" operator="lessThan" stopIfTrue="1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priority="1566" dxfId="36" operator="lessThan" stopIfTrue="1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priority="1565" dxfId="36" operator="lessThan" stopIfTrue="1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priority="1564" dxfId="36" operator="lessThan" stopIfTrue="1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priority="1563" dxfId="36" operator="lessThan" stopIfTrue="1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priority="1562" dxfId="36" operator="lessThan" stopIfTrue="1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priority="1561" dxfId="36" operator="lessThan" stopIfTrue="1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priority="1560" dxfId="36" operator="lessThan" stopIfTrue="1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priority="1559" dxfId="36" operator="lessThan" stopIfTrue="1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priority="1558" dxfId="36" operator="lessThan" stopIfTrue="1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priority="1557" dxfId="36" operator="lessThan" stopIfTrue="1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priority="1556" dxfId="36" operator="lessThan" stopIfTrue="1">
      <formula>0</formula>
    </cfRule>
  </conditionalFormatting>
  <conditionalFormatting sqref="S7">
    <cfRule type="cellIs" priority="1555" dxfId="36" operator="lessThan" stopIfTrue="1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priority="1554" dxfId="36" operator="lessThan" stopIfTrue="1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priority="1553" dxfId="36" operator="lessThan" stopIfTrue="1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priority="1552" dxfId="36" operator="lessThan" stopIfTrue="1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priority="1551" dxfId="36" operator="lessThan" stopIfTrue="1">
      <formula>0</formula>
    </cfRule>
  </conditionalFormatting>
  <conditionalFormatting sqref="S8:S27 S32:S38 S43:S48 S52:S55 S59:S66 S70:S74 S78:S81 S85:S89 S93:S101 S105:S109 S154:S159 S162:S166 S112:S116 S119:S124 S127:S134 S137:S141 S144:S146 S149:S151">
    <cfRule type="cellIs" priority="1550" dxfId="36" operator="lessThan" stopIfTrue="1">
      <formula>0</formula>
    </cfRule>
  </conditionalFormatting>
  <conditionalFormatting sqref="V29:Y31">
    <cfRule type="cellIs" priority="1549" dxfId="36" operator="lessThan" stopIfTrue="1">
      <formula>0</formula>
    </cfRule>
  </conditionalFormatting>
  <conditionalFormatting sqref="V29:Y31">
    <cfRule type="cellIs" priority="1548" dxfId="36" operator="lessThan" stopIfTrue="1">
      <formula>0</formula>
    </cfRule>
  </conditionalFormatting>
  <conditionalFormatting sqref="V29:V31">
    <cfRule type="cellIs" priority="1547" dxfId="36" operator="lessThan" stopIfTrue="1">
      <formula>0</formula>
    </cfRule>
  </conditionalFormatting>
  <conditionalFormatting sqref="V29:V31">
    <cfRule type="cellIs" priority="1546" dxfId="36" operator="lessThan" stopIfTrue="1">
      <formula>0</formula>
    </cfRule>
  </conditionalFormatting>
  <conditionalFormatting sqref="W29:W31">
    <cfRule type="cellIs" priority="1545" dxfId="36" operator="lessThan" stopIfTrue="1">
      <formula>0</formula>
    </cfRule>
  </conditionalFormatting>
  <conditionalFormatting sqref="W29:W31">
    <cfRule type="cellIs" priority="1544" dxfId="36" operator="lessThan" stopIfTrue="1">
      <formula>0</formula>
    </cfRule>
  </conditionalFormatting>
  <conditionalFormatting sqref="W29:W31">
    <cfRule type="cellIs" priority="1543" dxfId="36" operator="lessThan" stopIfTrue="1">
      <formula>0</formula>
    </cfRule>
  </conditionalFormatting>
  <conditionalFormatting sqref="X29:X31">
    <cfRule type="cellIs" priority="1542" dxfId="36" operator="lessThan" stopIfTrue="1">
      <formula>0</formula>
    </cfRule>
  </conditionalFormatting>
  <conditionalFormatting sqref="X29:X31">
    <cfRule type="cellIs" priority="1541" dxfId="36" operator="lessThan" stopIfTrue="1">
      <formula>0</formula>
    </cfRule>
  </conditionalFormatting>
  <conditionalFormatting sqref="X29:X31">
    <cfRule type="cellIs" priority="1540" dxfId="36" operator="lessThan" stopIfTrue="1">
      <formula>0</formula>
    </cfRule>
  </conditionalFormatting>
  <conditionalFormatting sqref="Y29:Y31">
    <cfRule type="cellIs" priority="1539" dxfId="36" operator="lessThan" stopIfTrue="1">
      <formula>0</formula>
    </cfRule>
  </conditionalFormatting>
  <conditionalFormatting sqref="Y29:Y31">
    <cfRule type="cellIs" priority="1538" dxfId="36" operator="lessThan" stopIfTrue="1">
      <formula>0</formula>
    </cfRule>
  </conditionalFormatting>
  <conditionalFormatting sqref="Y29:Y31">
    <cfRule type="cellIs" priority="1537" dxfId="36" operator="lessThan" stopIfTrue="1">
      <formula>0</formula>
    </cfRule>
  </conditionalFormatting>
  <conditionalFormatting sqref="V28">
    <cfRule type="cellIs" priority="1536" dxfId="36" operator="lessThan" stopIfTrue="1">
      <formula>0</formula>
    </cfRule>
  </conditionalFormatting>
  <conditionalFormatting sqref="V28">
    <cfRule type="cellIs" priority="1535" dxfId="36" operator="lessThan" stopIfTrue="1">
      <formula>0</formula>
    </cfRule>
  </conditionalFormatting>
  <conditionalFormatting sqref="V28">
    <cfRule type="cellIs" priority="1534" dxfId="36" operator="lessThan" stopIfTrue="1">
      <formula>0</formula>
    </cfRule>
  </conditionalFormatting>
  <conditionalFormatting sqref="W28">
    <cfRule type="cellIs" priority="1533" dxfId="36" operator="lessThan" stopIfTrue="1">
      <formula>0</formula>
    </cfRule>
  </conditionalFormatting>
  <conditionalFormatting sqref="W28">
    <cfRule type="cellIs" priority="1532" dxfId="36" operator="lessThan" stopIfTrue="1">
      <formula>0</formula>
    </cfRule>
  </conditionalFormatting>
  <conditionalFormatting sqref="W28">
    <cfRule type="cellIs" priority="1531" dxfId="36" operator="lessThan" stopIfTrue="1">
      <formula>0</formula>
    </cfRule>
  </conditionalFormatting>
  <conditionalFormatting sqref="X28">
    <cfRule type="cellIs" priority="1530" dxfId="36" operator="lessThan" stopIfTrue="1">
      <formula>0</formula>
    </cfRule>
  </conditionalFormatting>
  <conditionalFormatting sqref="X28">
    <cfRule type="cellIs" priority="1529" dxfId="36" operator="lessThan" stopIfTrue="1">
      <formula>0</formula>
    </cfRule>
  </conditionalFormatting>
  <conditionalFormatting sqref="X28">
    <cfRule type="cellIs" priority="1528" dxfId="36" operator="lessThan" stopIfTrue="1">
      <formula>0</formula>
    </cfRule>
  </conditionalFormatting>
  <conditionalFormatting sqref="Y28">
    <cfRule type="cellIs" priority="1527" dxfId="36" operator="lessThan" stopIfTrue="1">
      <formula>0</formula>
    </cfRule>
  </conditionalFormatting>
  <conditionalFormatting sqref="Y28">
    <cfRule type="cellIs" priority="1526" dxfId="36" operator="lessThan" stopIfTrue="1">
      <formula>0</formula>
    </cfRule>
  </conditionalFormatting>
  <conditionalFormatting sqref="Y28">
    <cfRule type="cellIs" priority="1525" dxfId="36" operator="lessThan" stopIfTrue="1">
      <formula>0</formula>
    </cfRule>
  </conditionalFormatting>
  <conditionalFormatting sqref="V40:Y41">
    <cfRule type="cellIs" priority="1524" dxfId="36" operator="lessThan" stopIfTrue="1">
      <formula>0</formula>
    </cfRule>
  </conditionalFormatting>
  <conditionalFormatting sqref="V40:Y41">
    <cfRule type="cellIs" priority="1523" dxfId="36" operator="lessThan" stopIfTrue="1">
      <formula>0</formula>
    </cfRule>
  </conditionalFormatting>
  <conditionalFormatting sqref="V40:V41">
    <cfRule type="cellIs" priority="1522" dxfId="36" operator="lessThan" stopIfTrue="1">
      <formula>0</formula>
    </cfRule>
  </conditionalFormatting>
  <conditionalFormatting sqref="V40:V41">
    <cfRule type="cellIs" priority="1521" dxfId="36" operator="lessThan" stopIfTrue="1">
      <formula>0</formula>
    </cfRule>
  </conditionalFormatting>
  <conditionalFormatting sqref="W40:W41">
    <cfRule type="cellIs" priority="1520" dxfId="36" operator="lessThan" stopIfTrue="1">
      <formula>0</formula>
    </cfRule>
  </conditionalFormatting>
  <conditionalFormatting sqref="W40:W41">
    <cfRule type="cellIs" priority="1519" dxfId="36" operator="lessThan" stopIfTrue="1">
      <formula>0</formula>
    </cfRule>
  </conditionalFormatting>
  <conditionalFormatting sqref="W40:W41">
    <cfRule type="cellIs" priority="1518" dxfId="36" operator="lessThan" stopIfTrue="1">
      <formula>0</formula>
    </cfRule>
  </conditionalFormatting>
  <conditionalFormatting sqref="X40:X41">
    <cfRule type="cellIs" priority="1517" dxfId="36" operator="lessThan" stopIfTrue="1">
      <formula>0</formula>
    </cfRule>
  </conditionalFormatting>
  <conditionalFormatting sqref="X40:X41">
    <cfRule type="cellIs" priority="1516" dxfId="36" operator="lessThan" stopIfTrue="1">
      <formula>0</formula>
    </cfRule>
  </conditionalFormatting>
  <conditionalFormatting sqref="X40:X41">
    <cfRule type="cellIs" priority="1515" dxfId="36" operator="lessThan" stopIfTrue="1">
      <formula>0</formula>
    </cfRule>
  </conditionalFormatting>
  <conditionalFormatting sqref="Y40:Y41">
    <cfRule type="cellIs" priority="1514" dxfId="36" operator="lessThan" stopIfTrue="1">
      <formula>0</formula>
    </cfRule>
  </conditionalFormatting>
  <conditionalFormatting sqref="Y40:Y41">
    <cfRule type="cellIs" priority="1513" dxfId="36" operator="lessThan" stopIfTrue="1">
      <formula>0</formula>
    </cfRule>
  </conditionalFormatting>
  <conditionalFormatting sqref="Y40:Y41">
    <cfRule type="cellIs" priority="1512" dxfId="36" operator="lessThan" stopIfTrue="1">
      <formula>0</formula>
    </cfRule>
  </conditionalFormatting>
  <conditionalFormatting sqref="V39">
    <cfRule type="cellIs" priority="1511" dxfId="36" operator="lessThan" stopIfTrue="1">
      <formula>0</formula>
    </cfRule>
  </conditionalFormatting>
  <conditionalFormatting sqref="V39">
    <cfRule type="cellIs" priority="1510" dxfId="36" operator="lessThan" stopIfTrue="1">
      <formula>0</formula>
    </cfRule>
  </conditionalFormatting>
  <conditionalFormatting sqref="V39">
    <cfRule type="cellIs" priority="1509" dxfId="36" operator="lessThan" stopIfTrue="1">
      <formula>0</formula>
    </cfRule>
  </conditionalFormatting>
  <conditionalFormatting sqref="W39">
    <cfRule type="cellIs" priority="1508" dxfId="36" operator="lessThan" stopIfTrue="1">
      <formula>0</formula>
    </cfRule>
  </conditionalFormatting>
  <conditionalFormatting sqref="W39">
    <cfRule type="cellIs" priority="1507" dxfId="36" operator="lessThan" stopIfTrue="1">
      <formula>0</formula>
    </cfRule>
  </conditionalFormatting>
  <conditionalFormatting sqref="W39">
    <cfRule type="cellIs" priority="1506" dxfId="36" operator="lessThan" stopIfTrue="1">
      <formula>0</formula>
    </cfRule>
  </conditionalFormatting>
  <conditionalFormatting sqref="X39">
    <cfRule type="cellIs" priority="1505" dxfId="36" operator="lessThan" stopIfTrue="1">
      <formula>0</formula>
    </cfRule>
  </conditionalFormatting>
  <conditionalFormatting sqref="X39">
    <cfRule type="cellIs" priority="1504" dxfId="36" operator="lessThan" stopIfTrue="1">
      <formula>0</formula>
    </cfRule>
  </conditionalFormatting>
  <conditionalFormatting sqref="X39">
    <cfRule type="cellIs" priority="1503" dxfId="36" operator="lessThan" stopIfTrue="1">
      <formula>0</formula>
    </cfRule>
  </conditionalFormatting>
  <conditionalFormatting sqref="Y39">
    <cfRule type="cellIs" priority="1502" dxfId="36" operator="lessThan" stopIfTrue="1">
      <formula>0</formula>
    </cfRule>
  </conditionalFormatting>
  <conditionalFormatting sqref="Y39">
    <cfRule type="cellIs" priority="1501" dxfId="36" operator="lessThan" stopIfTrue="1">
      <formula>0</formula>
    </cfRule>
  </conditionalFormatting>
  <conditionalFormatting sqref="Y39">
    <cfRule type="cellIs" priority="1500" dxfId="36" operator="lessThan" stopIfTrue="1">
      <formula>0</formula>
    </cfRule>
  </conditionalFormatting>
  <conditionalFormatting sqref="V42:Y42">
    <cfRule type="cellIs" priority="1499" dxfId="36" operator="lessThan" stopIfTrue="1">
      <formula>0</formula>
    </cfRule>
  </conditionalFormatting>
  <conditionalFormatting sqref="V42:Y42">
    <cfRule type="cellIs" priority="1498" dxfId="36" operator="lessThan" stopIfTrue="1">
      <formula>0</formula>
    </cfRule>
  </conditionalFormatting>
  <conditionalFormatting sqref="V42">
    <cfRule type="cellIs" priority="1497" dxfId="36" operator="lessThan" stopIfTrue="1">
      <formula>0</formula>
    </cfRule>
  </conditionalFormatting>
  <conditionalFormatting sqref="V42">
    <cfRule type="cellIs" priority="1496" dxfId="36" operator="lessThan" stopIfTrue="1">
      <formula>0</formula>
    </cfRule>
  </conditionalFormatting>
  <conditionalFormatting sqref="W42">
    <cfRule type="cellIs" priority="1495" dxfId="36" operator="lessThan" stopIfTrue="1">
      <formula>0</formula>
    </cfRule>
  </conditionalFormatting>
  <conditionalFormatting sqref="W42">
    <cfRule type="cellIs" priority="1494" dxfId="36" operator="lessThan" stopIfTrue="1">
      <formula>0</formula>
    </cfRule>
  </conditionalFormatting>
  <conditionalFormatting sqref="W42">
    <cfRule type="cellIs" priority="1493" dxfId="36" operator="lessThan" stopIfTrue="1">
      <formula>0</formula>
    </cfRule>
  </conditionalFormatting>
  <conditionalFormatting sqref="X42">
    <cfRule type="cellIs" priority="1492" dxfId="36" operator="lessThan" stopIfTrue="1">
      <formula>0</formula>
    </cfRule>
  </conditionalFormatting>
  <conditionalFormatting sqref="X42">
    <cfRule type="cellIs" priority="1491" dxfId="36" operator="lessThan" stopIfTrue="1">
      <formula>0</formula>
    </cfRule>
  </conditionalFormatting>
  <conditionalFormatting sqref="X42">
    <cfRule type="cellIs" priority="1490" dxfId="36" operator="lessThan" stopIfTrue="1">
      <formula>0</formula>
    </cfRule>
  </conditionalFormatting>
  <conditionalFormatting sqref="Y42">
    <cfRule type="cellIs" priority="1489" dxfId="36" operator="lessThan" stopIfTrue="1">
      <formula>0</formula>
    </cfRule>
  </conditionalFormatting>
  <conditionalFormatting sqref="Y42">
    <cfRule type="cellIs" priority="1488" dxfId="36" operator="lessThan" stopIfTrue="1">
      <formula>0</formula>
    </cfRule>
  </conditionalFormatting>
  <conditionalFormatting sqref="Y42">
    <cfRule type="cellIs" priority="1487" dxfId="36" operator="lessThan" stopIfTrue="1">
      <formula>0</formula>
    </cfRule>
  </conditionalFormatting>
  <conditionalFormatting sqref="R42">
    <cfRule type="cellIs" priority="1486" dxfId="36" operator="lessThan" stopIfTrue="1">
      <formula>0</formula>
    </cfRule>
  </conditionalFormatting>
  <conditionalFormatting sqref="R42">
    <cfRule type="cellIs" priority="1485" dxfId="36" operator="lessThan" stopIfTrue="1">
      <formula>0</formula>
    </cfRule>
  </conditionalFormatting>
  <conditionalFormatting sqref="Q42">
    <cfRule type="cellIs" priority="1484" dxfId="36" operator="lessThan" stopIfTrue="1">
      <formula>0</formula>
    </cfRule>
  </conditionalFormatting>
  <conditionalFormatting sqref="Q42">
    <cfRule type="cellIs" priority="1483" dxfId="36" operator="lessThan" stopIfTrue="1">
      <formula>0</formula>
    </cfRule>
  </conditionalFormatting>
  <conditionalFormatting sqref="S42">
    <cfRule type="cellIs" priority="1482" dxfId="36" operator="lessThan" stopIfTrue="1">
      <formula>0</formula>
    </cfRule>
  </conditionalFormatting>
  <conditionalFormatting sqref="Q7">
    <cfRule type="cellIs" priority="1481" dxfId="36" operator="lessThan" stopIfTrue="1">
      <formula>0</formula>
    </cfRule>
  </conditionalFormatting>
  <conditionalFormatting sqref="Q7">
    <cfRule type="cellIs" priority="1480" dxfId="36" operator="lessThan" stopIfTrue="1">
      <formula>0</formula>
    </cfRule>
  </conditionalFormatting>
  <conditionalFormatting sqref="R28:R31">
    <cfRule type="cellIs" priority="1479" dxfId="36" operator="lessThan" stopIfTrue="1">
      <formula>0</formula>
    </cfRule>
  </conditionalFormatting>
  <conditionalFormatting sqref="R28:R31">
    <cfRule type="cellIs" priority="1478" dxfId="36" operator="lessThan" stopIfTrue="1">
      <formula>0</formula>
    </cfRule>
  </conditionalFormatting>
  <conditionalFormatting sqref="Q28:Q31">
    <cfRule type="cellIs" priority="1477" dxfId="36" operator="lessThan" stopIfTrue="1">
      <formula>0</formula>
    </cfRule>
  </conditionalFormatting>
  <conditionalFormatting sqref="Q28:Q31">
    <cfRule type="cellIs" priority="1476" dxfId="36" operator="lessThan" stopIfTrue="1">
      <formula>0</formula>
    </cfRule>
  </conditionalFormatting>
  <conditionalFormatting sqref="S28:S31">
    <cfRule type="cellIs" priority="1475" dxfId="36" operator="lessThan" stopIfTrue="1">
      <formula>0</formula>
    </cfRule>
  </conditionalFormatting>
  <conditionalFormatting sqref="R39:R40">
    <cfRule type="cellIs" priority="1474" dxfId="36" operator="lessThan" stopIfTrue="1">
      <formula>0</formula>
    </cfRule>
  </conditionalFormatting>
  <conditionalFormatting sqref="R39:R40">
    <cfRule type="cellIs" priority="1473" dxfId="36" operator="lessThan" stopIfTrue="1">
      <formula>0</formula>
    </cfRule>
  </conditionalFormatting>
  <conditionalFormatting sqref="Q39:Q40">
    <cfRule type="cellIs" priority="1472" dxfId="36" operator="lessThan" stopIfTrue="1">
      <formula>0</formula>
    </cfRule>
  </conditionalFormatting>
  <conditionalFormatting sqref="Q39:Q40">
    <cfRule type="cellIs" priority="1471" dxfId="36" operator="lessThan" stopIfTrue="1">
      <formula>0</formula>
    </cfRule>
  </conditionalFormatting>
  <conditionalFormatting sqref="S39:S40">
    <cfRule type="cellIs" priority="1470" dxfId="36" operator="lessThan" stopIfTrue="1">
      <formula>0</formula>
    </cfRule>
  </conditionalFormatting>
  <conditionalFormatting sqref="R110:R111">
    <cfRule type="cellIs" priority="1469" dxfId="36" operator="lessThan" stopIfTrue="1">
      <formula>0</formula>
    </cfRule>
  </conditionalFormatting>
  <conditionalFormatting sqref="R110:R111">
    <cfRule type="cellIs" priority="1468" dxfId="36" operator="lessThan" stopIfTrue="1">
      <formula>0</formula>
    </cfRule>
  </conditionalFormatting>
  <conditionalFormatting sqref="Q110:Q111">
    <cfRule type="cellIs" priority="1467" dxfId="36" operator="lessThan" stopIfTrue="1">
      <formula>0</formula>
    </cfRule>
  </conditionalFormatting>
  <conditionalFormatting sqref="Q110:Q111">
    <cfRule type="cellIs" priority="1466" dxfId="36" operator="lessThan" stopIfTrue="1">
      <formula>0</formula>
    </cfRule>
  </conditionalFormatting>
  <conditionalFormatting sqref="S110:S111">
    <cfRule type="cellIs" priority="1465" dxfId="36" operator="lessThan" stopIfTrue="1">
      <formula>0</formula>
    </cfRule>
  </conditionalFormatting>
  <conditionalFormatting sqref="R41">
    <cfRule type="cellIs" priority="1464" dxfId="36" operator="lessThan" stopIfTrue="1">
      <formula>0</formula>
    </cfRule>
  </conditionalFormatting>
  <conditionalFormatting sqref="R41">
    <cfRule type="cellIs" priority="1463" dxfId="36" operator="lessThan" stopIfTrue="1">
      <formula>0</formula>
    </cfRule>
  </conditionalFormatting>
  <conditionalFormatting sqref="Q41">
    <cfRule type="cellIs" priority="1462" dxfId="36" operator="lessThan" stopIfTrue="1">
      <formula>0</formula>
    </cfRule>
  </conditionalFormatting>
  <conditionalFormatting sqref="Q41">
    <cfRule type="cellIs" priority="1461" dxfId="36" operator="lessThan" stopIfTrue="1">
      <formula>0</formula>
    </cfRule>
  </conditionalFormatting>
  <conditionalFormatting sqref="S41">
    <cfRule type="cellIs" priority="1460" dxfId="36" operator="lessThan" stopIfTrue="1">
      <formula>0</formula>
    </cfRule>
  </conditionalFormatting>
  <conditionalFormatting sqref="V50:Y51">
    <cfRule type="cellIs" priority="1459" dxfId="36" operator="lessThan" stopIfTrue="1">
      <formula>0</formula>
    </cfRule>
  </conditionalFormatting>
  <conditionalFormatting sqref="V50:Y51">
    <cfRule type="cellIs" priority="1458" dxfId="36" operator="lessThan" stopIfTrue="1">
      <formula>0</formula>
    </cfRule>
  </conditionalFormatting>
  <conditionalFormatting sqref="V50:V51">
    <cfRule type="cellIs" priority="1457" dxfId="36" operator="lessThan" stopIfTrue="1">
      <formula>0</formula>
    </cfRule>
  </conditionalFormatting>
  <conditionalFormatting sqref="V50:V51">
    <cfRule type="cellIs" priority="1456" dxfId="36" operator="lessThan" stopIfTrue="1">
      <formula>0</formula>
    </cfRule>
  </conditionalFormatting>
  <conditionalFormatting sqref="W50:W51">
    <cfRule type="cellIs" priority="1455" dxfId="36" operator="lessThan" stopIfTrue="1">
      <formula>0</formula>
    </cfRule>
  </conditionalFormatting>
  <conditionalFormatting sqref="W50:W51">
    <cfRule type="cellIs" priority="1454" dxfId="36" operator="lessThan" stopIfTrue="1">
      <formula>0</formula>
    </cfRule>
  </conditionalFormatting>
  <conditionalFormatting sqref="W50:W51">
    <cfRule type="cellIs" priority="1453" dxfId="36" operator="lessThan" stopIfTrue="1">
      <formula>0</formula>
    </cfRule>
  </conditionalFormatting>
  <conditionalFormatting sqref="X50:X51">
    <cfRule type="cellIs" priority="1452" dxfId="36" operator="lessThan" stopIfTrue="1">
      <formula>0</formula>
    </cfRule>
  </conditionalFormatting>
  <conditionalFormatting sqref="X50:X51">
    <cfRule type="cellIs" priority="1451" dxfId="36" operator="lessThan" stopIfTrue="1">
      <formula>0</formula>
    </cfRule>
  </conditionalFormatting>
  <conditionalFormatting sqref="X50:X51">
    <cfRule type="cellIs" priority="1450" dxfId="36" operator="lessThan" stopIfTrue="1">
      <formula>0</formula>
    </cfRule>
  </conditionalFormatting>
  <conditionalFormatting sqref="Y50:Y51">
    <cfRule type="cellIs" priority="1449" dxfId="36" operator="lessThan" stopIfTrue="1">
      <formula>0</formula>
    </cfRule>
  </conditionalFormatting>
  <conditionalFormatting sqref="Y50:Y51">
    <cfRule type="cellIs" priority="1448" dxfId="36" operator="lessThan" stopIfTrue="1">
      <formula>0</formula>
    </cfRule>
  </conditionalFormatting>
  <conditionalFormatting sqref="Y50:Y51">
    <cfRule type="cellIs" priority="1447" dxfId="36" operator="lessThan" stopIfTrue="1">
      <formula>0</formula>
    </cfRule>
  </conditionalFormatting>
  <conditionalFormatting sqref="V49">
    <cfRule type="cellIs" priority="1446" dxfId="36" operator="lessThan" stopIfTrue="1">
      <formula>0</formula>
    </cfRule>
  </conditionalFormatting>
  <conditionalFormatting sqref="V49">
    <cfRule type="cellIs" priority="1445" dxfId="36" operator="lessThan" stopIfTrue="1">
      <formula>0</formula>
    </cfRule>
  </conditionalFormatting>
  <conditionalFormatting sqref="V49">
    <cfRule type="cellIs" priority="1444" dxfId="36" operator="lessThan" stopIfTrue="1">
      <formula>0</formula>
    </cfRule>
  </conditionalFormatting>
  <conditionalFormatting sqref="W49">
    <cfRule type="cellIs" priority="1443" dxfId="36" operator="lessThan" stopIfTrue="1">
      <formula>0</formula>
    </cfRule>
  </conditionalFormatting>
  <conditionalFormatting sqref="W49">
    <cfRule type="cellIs" priority="1442" dxfId="36" operator="lessThan" stopIfTrue="1">
      <formula>0</formula>
    </cfRule>
  </conditionalFormatting>
  <conditionalFormatting sqref="W49">
    <cfRule type="cellIs" priority="1441" dxfId="36" operator="lessThan" stopIfTrue="1">
      <formula>0</formula>
    </cfRule>
  </conditionalFormatting>
  <conditionalFormatting sqref="X49">
    <cfRule type="cellIs" priority="1440" dxfId="36" operator="lessThan" stopIfTrue="1">
      <formula>0</formula>
    </cfRule>
  </conditionalFormatting>
  <conditionalFormatting sqref="X49">
    <cfRule type="cellIs" priority="1439" dxfId="36" operator="lessThan" stopIfTrue="1">
      <formula>0</formula>
    </cfRule>
  </conditionalFormatting>
  <conditionalFormatting sqref="X49">
    <cfRule type="cellIs" priority="1438" dxfId="36" operator="lessThan" stopIfTrue="1">
      <formula>0</formula>
    </cfRule>
  </conditionalFormatting>
  <conditionalFormatting sqref="Y49">
    <cfRule type="cellIs" priority="1437" dxfId="36" operator="lessThan" stopIfTrue="1">
      <formula>0</formula>
    </cfRule>
  </conditionalFormatting>
  <conditionalFormatting sqref="Y49">
    <cfRule type="cellIs" priority="1436" dxfId="36" operator="lessThan" stopIfTrue="1">
      <formula>0</formula>
    </cfRule>
  </conditionalFormatting>
  <conditionalFormatting sqref="Y49">
    <cfRule type="cellIs" priority="1435" dxfId="36" operator="lessThan" stopIfTrue="1">
      <formula>0</formula>
    </cfRule>
  </conditionalFormatting>
  <conditionalFormatting sqref="R49:R50">
    <cfRule type="cellIs" priority="1434" dxfId="36" operator="lessThan" stopIfTrue="1">
      <formula>0</formula>
    </cfRule>
  </conditionalFormatting>
  <conditionalFormatting sqref="R49:R50">
    <cfRule type="cellIs" priority="1433" dxfId="36" operator="lessThan" stopIfTrue="1">
      <formula>0</formula>
    </cfRule>
  </conditionalFormatting>
  <conditionalFormatting sqref="Q49:Q50">
    <cfRule type="cellIs" priority="1432" dxfId="36" operator="lessThan" stopIfTrue="1">
      <formula>0</formula>
    </cfRule>
  </conditionalFormatting>
  <conditionalFormatting sqref="Q49:Q50">
    <cfRule type="cellIs" priority="1431" dxfId="36" operator="lessThan" stopIfTrue="1">
      <formula>0</formula>
    </cfRule>
  </conditionalFormatting>
  <conditionalFormatting sqref="S49:S50">
    <cfRule type="cellIs" priority="1430" dxfId="36" operator="lessThan" stopIfTrue="1">
      <formula>0</formula>
    </cfRule>
  </conditionalFormatting>
  <conditionalFormatting sqref="R51">
    <cfRule type="cellIs" priority="1429" dxfId="36" operator="lessThan" stopIfTrue="1">
      <formula>0</formula>
    </cfRule>
  </conditionalFormatting>
  <conditionalFormatting sqref="R51">
    <cfRule type="cellIs" priority="1428" dxfId="36" operator="lessThan" stopIfTrue="1">
      <formula>0</formula>
    </cfRule>
  </conditionalFormatting>
  <conditionalFormatting sqref="Q51">
    <cfRule type="cellIs" priority="1427" dxfId="36" operator="lessThan" stopIfTrue="1">
      <formula>0</formula>
    </cfRule>
  </conditionalFormatting>
  <conditionalFormatting sqref="Q51">
    <cfRule type="cellIs" priority="1426" dxfId="36" operator="lessThan" stopIfTrue="1">
      <formula>0</formula>
    </cfRule>
  </conditionalFormatting>
  <conditionalFormatting sqref="S51">
    <cfRule type="cellIs" priority="1425" dxfId="36" operator="lessThan" stopIfTrue="1">
      <formula>0</formula>
    </cfRule>
  </conditionalFormatting>
  <conditionalFormatting sqref="V57:Y58">
    <cfRule type="cellIs" priority="1424" dxfId="36" operator="lessThan" stopIfTrue="1">
      <formula>0</formula>
    </cfRule>
  </conditionalFormatting>
  <conditionalFormatting sqref="V57:Y58 X59:Y166">
    <cfRule type="cellIs" priority="1423" dxfId="36" operator="lessThan" stopIfTrue="1">
      <formula>0</formula>
    </cfRule>
  </conditionalFormatting>
  <conditionalFormatting sqref="V57:V58">
    <cfRule type="cellIs" priority="1422" dxfId="36" operator="lessThan" stopIfTrue="1">
      <formula>0</formula>
    </cfRule>
  </conditionalFormatting>
  <conditionalFormatting sqref="V57:V58">
    <cfRule type="cellIs" priority="1421" dxfId="36" operator="lessThan" stopIfTrue="1">
      <formula>0</formula>
    </cfRule>
  </conditionalFormatting>
  <conditionalFormatting sqref="W57:W58">
    <cfRule type="cellIs" priority="1420" dxfId="36" operator="lessThan" stopIfTrue="1">
      <formula>0</formula>
    </cfRule>
  </conditionalFormatting>
  <conditionalFormatting sqref="W57:W58">
    <cfRule type="cellIs" priority="1419" dxfId="36" operator="lessThan" stopIfTrue="1">
      <formula>0</formula>
    </cfRule>
  </conditionalFormatting>
  <conditionalFormatting sqref="W57:W58">
    <cfRule type="cellIs" priority="1418" dxfId="36" operator="lessThan" stopIfTrue="1">
      <formula>0</formula>
    </cfRule>
  </conditionalFormatting>
  <conditionalFormatting sqref="X57:X166">
    <cfRule type="cellIs" priority="1417" dxfId="36" operator="lessThan" stopIfTrue="1">
      <formula>0</formula>
    </cfRule>
  </conditionalFormatting>
  <conditionalFormatting sqref="X57:X166">
    <cfRule type="cellIs" priority="1416" dxfId="36" operator="lessThan" stopIfTrue="1">
      <formula>0</formula>
    </cfRule>
  </conditionalFormatting>
  <conditionalFormatting sqref="X57:X166">
    <cfRule type="cellIs" priority="1415" dxfId="36" operator="lessThan" stopIfTrue="1">
      <formula>0</formula>
    </cfRule>
  </conditionalFormatting>
  <conditionalFormatting sqref="Y57:Y166">
    <cfRule type="cellIs" priority="1414" dxfId="36" operator="lessThan" stopIfTrue="1">
      <formula>0</formula>
    </cfRule>
  </conditionalFormatting>
  <conditionalFormatting sqref="Y57:Y166">
    <cfRule type="cellIs" priority="1413" dxfId="36" operator="lessThan" stopIfTrue="1">
      <formula>0</formula>
    </cfRule>
  </conditionalFormatting>
  <conditionalFormatting sqref="Y57:Y166">
    <cfRule type="cellIs" priority="1412" dxfId="36" operator="lessThan" stopIfTrue="1">
      <formula>0</formula>
    </cfRule>
  </conditionalFormatting>
  <conditionalFormatting sqref="V56">
    <cfRule type="cellIs" priority="1411" dxfId="36" operator="lessThan" stopIfTrue="1">
      <formula>0</formula>
    </cfRule>
  </conditionalFormatting>
  <conditionalFormatting sqref="V56">
    <cfRule type="cellIs" priority="1410" dxfId="36" operator="lessThan" stopIfTrue="1">
      <formula>0</formula>
    </cfRule>
  </conditionalFormatting>
  <conditionalFormatting sqref="V56">
    <cfRule type="cellIs" priority="1409" dxfId="36" operator="lessThan" stopIfTrue="1">
      <formula>0</formula>
    </cfRule>
  </conditionalFormatting>
  <conditionalFormatting sqref="W56">
    <cfRule type="cellIs" priority="1408" dxfId="36" operator="lessThan" stopIfTrue="1">
      <formula>0</formula>
    </cfRule>
  </conditionalFormatting>
  <conditionalFormatting sqref="W56">
    <cfRule type="cellIs" priority="1407" dxfId="36" operator="lessThan" stopIfTrue="1">
      <formula>0</formula>
    </cfRule>
  </conditionalFormatting>
  <conditionalFormatting sqref="W56">
    <cfRule type="cellIs" priority="1406" dxfId="36" operator="lessThan" stopIfTrue="1">
      <formula>0</formula>
    </cfRule>
  </conditionalFormatting>
  <conditionalFormatting sqref="X56">
    <cfRule type="cellIs" priority="1405" dxfId="36" operator="lessThan" stopIfTrue="1">
      <formula>0</formula>
    </cfRule>
  </conditionalFormatting>
  <conditionalFormatting sqref="X56">
    <cfRule type="cellIs" priority="1404" dxfId="36" operator="lessThan" stopIfTrue="1">
      <formula>0</formula>
    </cfRule>
  </conditionalFormatting>
  <conditionalFormatting sqref="X56">
    <cfRule type="cellIs" priority="1403" dxfId="36" operator="lessThan" stopIfTrue="1">
      <formula>0</formula>
    </cfRule>
  </conditionalFormatting>
  <conditionalFormatting sqref="Y56">
    <cfRule type="cellIs" priority="1402" dxfId="36" operator="lessThan" stopIfTrue="1">
      <formula>0</formula>
    </cfRule>
  </conditionalFormatting>
  <conditionalFormatting sqref="Y56">
    <cfRule type="cellIs" priority="1401" dxfId="36" operator="lessThan" stopIfTrue="1">
      <formula>0</formula>
    </cfRule>
  </conditionalFormatting>
  <conditionalFormatting sqref="Y56">
    <cfRule type="cellIs" priority="1400" dxfId="36" operator="lessThan" stopIfTrue="1">
      <formula>0</formula>
    </cfRule>
  </conditionalFormatting>
  <conditionalFormatting sqref="R56:R57">
    <cfRule type="cellIs" priority="1399" dxfId="36" operator="lessThan" stopIfTrue="1">
      <formula>0</formula>
    </cfRule>
  </conditionalFormatting>
  <conditionalFormatting sqref="R56:R57">
    <cfRule type="cellIs" priority="1398" dxfId="36" operator="lessThan" stopIfTrue="1">
      <formula>0</formula>
    </cfRule>
  </conditionalFormatting>
  <conditionalFormatting sqref="Q56:Q57">
    <cfRule type="cellIs" priority="1397" dxfId="36" operator="lessThan" stopIfTrue="1">
      <formula>0</formula>
    </cfRule>
  </conditionalFormatting>
  <conditionalFormatting sqref="Q56:Q57">
    <cfRule type="cellIs" priority="1396" dxfId="36" operator="lessThan" stopIfTrue="1">
      <formula>0</formula>
    </cfRule>
  </conditionalFormatting>
  <conditionalFormatting sqref="S56:S57">
    <cfRule type="cellIs" priority="1395" dxfId="36" operator="lessThan" stopIfTrue="1">
      <formula>0</formula>
    </cfRule>
  </conditionalFormatting>
  <conditionalFormatting sqref="R58">
    <cfRule type="cellIs" priority="1394" dxfId="36" operator="lessThan" stopIfTrue="1">
      <formula>0</formula>
    </cfRule>
  </conditionalFormatting>
  <conditionalFormatting sqref="R58">
    <cfRule type="cellIs" priority="1393" dxfId="36" operator="lessThan" stopIfTrue="1">
      <formula>0</formula>
    </cfRule>
  </conditionalFormatting>
  <conditionalFormatting sqref="Q58">
    <cfRule type="cellIs" priority="1392" dxfId="36" operator="lessThan" stopIfTrue="1">
      <formula>0</formula>
    </cfRule>
  </conditionalFormatting>
  <conditionalFormatting sqref="Q58">
    <cfRule type="cellIs" priority="1391" dxfId="36" operator="lessThan" stopIfTrue="1">
      <formula>0</formula>
    </cfRule>
  </conditionalFormatting>
  <conditionalFormatting sqref="S58">
    <cfRule type="cellIs" priority="1390" dxfId="36" operator="lessThan" stopIfTrue="1">
      <formula>0</formula>
    </cfRule>
  </conditionalFormatting>
  <conditionalFormatting sqref="V68:Y69">
    <cfRule type="cellIs" priority="1389" dxfId="36" operator="lessThan" stopIfTrue="1">
      <formula>0</formula>
    </cfRule>
  </conditionalFormatting>
  <conditionalFormatting sqref="V68:Y69">
    <cfRule type="cellIs" priority="1388" dxfId="36" operator="lessThan" stopIfTrue="1">
      <formula>0</formula>
    </cfRule>
  </conditionalFormatting>
  <conditionalFormatting sqref="V68:V69">
    <cfRule type="cellIs" priority="1387" dxfId="36" operator="lessThan" stopIfTrue="1">
      <formula>0</formula>
    </cfRule>
  </conditionalFormatting>
  <conditionalFormatting sqref="V68:V69">
    <cfRule type="cellIs" priority="1386" dxfId="36" operator="lessThan" stopIfTrue="1">
      <formula>0</formula>
    </cfRule>
  </conditionalFormatting>
  <conditionalFormatting sqref="W68:W69">
    <cfRule type="cellIs" priority="1385" dxfId="36" operator="lessThan" stopIfTrue="1">
      <formula>0</formula>
    </cfRule>
  </conditionalFormatting>
  <conditionalFormatting sqref="W68:W69">
    <cfRule type="cellIs" priority="1384" dxfId="36" operator="lessThan" stopIfTrue="1">
      <formula>0</formula>
    </cfRule>
  </conditionalFormatting>
  <conditionalFormatting sqref="W68:W69">
    <cfRule type="cellIs" priority="1383" dxfId="36" operator="lessThan" stopIfTrue="1">
      <formula>0</formula>
    </cfRule>
  </conditionalFormatting>
  <conditionalFormatting sqref="X68:X69">
    <cfRule type="cellIs" priority="1382" dxfId="36" operator="lessThan" stopIfTrue="1">
      <formula>0</formula>
    </cfRule>
  </conditionalFormatting>
  <conditionalFormatting sqref="X68:X69">
    <cfRule type="cellIs" priority="1381" dxfId="36" operator="lessThan" stopIfTrue="1">
      <formula>0</formula>
    </cfRule>
  </conditionalFormatting>
  <conditionalFormatting sqref="X68:X69">
    <cfRule type="cellIs" priority="1380" dxfId="36" operator="lessThan" stopIfTrue="1">
      <formula>0</formula>
    </cfRule>
  </conditionalFormatting>
  <conditionalFormatting sqref="Y68:Y69">
    <cfRule type="cellIs" priority="1379" dxfId="36" operator="lessThan" stopIfTrue="1">
      <formula>0</formula>
    </cfRule>
  </conditionalFormatting>
  <conditionalFormatting sqref="Y68:Y69">
    <cfRule type="cellIs" priority="1378" dxfId="36" operator="lessThan" stopIfTrue="1">
      <formula>0</formula>
    </cfRule>
  </conditionalFormatting>
  <conditionalFormatting sqref="Y68:Y69">
    <cfRule type="cellIs" priority="1377" dxfId="36" operator="lessThan" stopIfTrue="1">
      <formula>0</formula>
    </cfRule>
  </conditionalFormatting>
  <conditionalFormatting sqref="V67">
    <cfRule type="cellIs" priority="1376" dxfId="36" operator="lessThan" stopIfTrue="1">
      <formula>0</formula>
    </cfRule>
  </conditionalFormatting>
  <conditionalFormatting sqref="V67">
    <cfRule type="cellIs" priority="1375" dxfId="36" operator="lessThan" stopIfTrue="1">
      <formula>0</formula>
    </cfRule>
  </conditionalFormatting>
  <conditionalFormatting sqref="V67">
    <cfRule type="cellIs" priority="1374" dxfId="36" operator="lessThan" stopIfTrue="1">
      <formula>0</formula>
    </cfRule>
  </conditionalFormatting>
  <conditionalFormatting sqref="W67">
    <cfRule type="cellIs" priority="1373" dxfId="36" operator="lessThan" stopIfTrue="1">
      <formula>0</formula>
    </cfRule>
  </conditionalFormatting>
  <conditionalFormatting sqref="W67">
    <cfRule type="cellIs" priority="1372" dxfId="36" operator="lessThan" stopIfTrue="1">
      <formula>0</formula>
    </cfRule>
  </conditionalFormatting>
  <conditionalFormatting sqref="W67">
    <cfRule type="cellIs" priority="1371" dxfId="36" operator="lessThan" stopIfTrue="1">
      <formula>0</formula>
    </cfRule>
  </conditionalFormatting>
  <conditionalFormatting sqref="X67">
    <cfRule type="cellIs" priority="1370" dxfId="36" operator="lessThan" stopIfTrue="1">
      <formula>0</formula>
    </cfRule>
  </conditionalFormatting>
  <conditionalFormatting sqref="X67">
    <cfRule type="cellIs" priority="1369" dxfId="36" operator="lessThan" stopIfTrue="1">
      <formula>0</formula>
    </cfRule>
  </conditionalFormatting>
  <conditionalFormatting sqref="X67">
    <cfRule type="cellIs" priority="1368" dxfId="36" operator="lessThan" stopIfTrue="1">
      <formula>0</formula>
    </cfRule>
  </conditionalFormatting>
  <conditionalFormatting sqref="Y67">
    <cfRule type="cellIs" priority="1367" dxfId="36" operator="lessThan" stopIfTrue="1">
      <formula>0</formula>
    </cfRule>
  </conditionalFormatting>
  <conditionalFormatting sqref="Y67">
    <cfRule type="cellIs" priority="1366" dxfId="36" operator="lessThan" stopIfTrue="1">
      <formula>0</formula>
    </cfRule>
  </conditionalFormatting>
  <conditionalFormatting sqref="Y67">
    <cfRule type="cellIs" priority="1365" dxfId="36" operator="lessThan" stopIfTrue="1">
      <formula>0</formula>
    </cfRule>
  </conditionalFormatting>
  <conditionalFormatting sqref="R67:R68">
    <cfRule type="cellIs" priority="1364" dxfId="36" operator="lessThan" stopIfTrue="1">
      <formula>0</formula>
    </cfRule>
  </conditionalFormatting>
  <conditionalFormatting sqref="R67:R68">
    <cfRule type="cellIs" priority="1363" dxfId="36" operator="lessThan" stopIfTrue="1">
      <formula>0</formula>
    </cfRule>
  </conditionalFormatting>
  <conditionalFormatting sqref="Q67:Q68">
    <cfRule type="cellIs" priority="1362" dxfId="36" operator="lessThan" stopIfTrue="1">
      <formula>0</formula>
    </cfRule>
  </conditionalFormatting>
  <conditionalFormatting sqref="Q67:Q68">
    <cfRule type="cellIs" priority="1361" dxfId="36" operator="lessThan" stopIfTrue="1">
      <formula>0</formula>
    </cfRule>
  </conditionalFormatting>
  <conditionalFormatting sqref="S67:S68">
    <cfRule type="cellIs" priority="1360" dxfId="36" operator="lessThan" stopIfTrue="1">
      <formula>0</formula>
    </cfRule>
  </conditionalFormatting>
  <conditionalFormatting sqref="R69">
    <cfRule type="cellIs" priority="1359" dxfId="36" operator="lessThan" stopIfTrue="1">
      <formula>0</formula>
    </cfRule>
  </conditionalFormatting>
  <conditionalFormatting sqref="R69">
    <cfRule type="cellIs" priority="1358" dxfId="36" operator="lessThan" stopIfTrue="1">
      <formula>0</formula>
    </cfRule>
  </conditionalFormatting>
  <conditionalFormatting sqref="Q69">
    <cfRule type="cellIs" priority="1357" dxfId="36" operator="lessThan" stopIfTrue="1">
      <formula>0</formula>
    </cfRule>
  </conditionalFormatting>
  <conditionalFormatting sqref="Q69">
    <cfRule type="cellIs" priority="1356" dxfId="36" operator="lessThan" stopIfTrue="1">
      <formula>0</formula>
    </cfRule>
  </conditionalFormatting>
  <conditionalFormatting sqref="S69">
    <cfRule type="cellIs" priority="1355" dxfId="36" operator="lessThan" stopIfTrue="1">
      <formula>0</formula>
    </cfRule>
  </conditionalFormatting>
  <conditionalFormatting sqref="V76:Y77">
    <cfRule type="cellIs" priority="1354" dxfId="36" operator="lessThan" stopIfTrue="1">
      <formula>0</formula>
    </cfRule>
  </conditionalFormatting>
  <conditionalFormatting sqref="V76:Y77">
    <cfRule type="cellIs" priority="1353" dxfId="36" operator="lessThan" stopIfTrue="1">
      <formula>0</formula>
    </cfRule>
  </conditionalFormatting>
  <conditionalFormatting sqref="V76:V77">
    <cfRule type="cellIs" priority="1352" dxfId="36" operator="lessThan" stopIfTrue="1">
      <formula>0</formula>
    </cfRule>
  </conditionalFormatting>
  <conditionalFormatting sqref="V76:V77">
    <cfRule type="cellIs" priority="1351" dxfId="36" operator="lessThan" stopIfTrue="1">
      <formula>0</formula>
    </cfRule>
  </conditionalFormatting>
  <conditionalFormatting sqref="W76:W77">
    <cfRule type="cellIs" priority="1350" dxfId="36" operator="lessThan" stopIfTrue="1">
      <formula>0</formula>
    </cfRule>
  </conditionalFormatting>
  <conditionalFormatting sqref="W76:W77">
    <cfRule type="cellIs" priority="1349" dxfId="36" operator="lessThan" stopIfTrue="1">
      <formula>0</formula>
    </cfRule>
  </conditionalFormatting>
  <conditionalFormatting sqref="W76:W77">
    <cfRule type="cellIs" priority="1348" dxfId="36" operator="lessThan" stopIfTrue="1">
      <formula>0</formula>
    </cfRule>
  </conditionalFormatting>
  <conditionalFormatting sqref="X76:X77">
    <cfRule type="cellIs" priority="1347" dxfId="36" operator="lessThan" stopIfTrue="1">
      <formula>0</formula>
    </cfRule>
  </conditionalFormatting>
  <conditionalFormatting sqref="X76:X77">
    <cfRule type="cellIs" priority="1346" dxfId="36" operator="lessThan" stopIfTrue="1">
      <formula>0</formula>
    </cfRule>
  </conditionalFormatting>
  <conditionalFormatting sqref="X76:X77">
    <cfRule type="cellIs" priority="1345" dxfId="36" operator="lessThan" stopIfTrue="1">
      <formula>0</formula>
    </cfRule>
  </conditionalFormatting>
  <conditionalFormatting sqref="Y76:Y77">
    <cfRule type="cellIs" priority="1344" dxfId="36" operator="lessThan" stopIfTrue="1">
      <formula>0</formula>
    </cfRule>
  </conditionalFormatting>
  <conditionalFormatting sqref="Y76:Y77">
    <cfRule type="cellIs" priority="1343" dxfId="36" operator="lessThan" stopIfTrue="1">
      <formula>0</formula>
    </cfRule>
  </conditionalFormatting>
  <conditionalFormatting sqref="Y76:Y77">
    <cfRule type="cellIs" priority="1342" dxfId="36" operator="lessThan" stopIfTrue="1">
      <formula>0</formula>
    </cfRule>
  </conditionalFormatting>
  <conditionalFormatting sqref="V75">
    <cfRule type="cellIs" priority="1341" dxfId="36" operator="lessThan" stopIfTrue="1">
      <formula>0</formula>
    </cfRule>
  </conditionalFormatting>
  <conditionalFormatting sqref="V75">
    <cfRule type="cellIs" priority="1340" dxfId="36" operator="lessThan" stopIfTrue="1">
      <formula>0</formula>
    </cfRule>
  </conditionalFormatting>
  <conditionalFormatting sqref="V75">
    <cfRule type="cellIs" priority="1339" dxfId="36" operator="lessThan" stopIfTrue="1">
      <formula>0</formula>
    </cfRule>
  </conditionalFormatting>
  <conditionalFormatting sqref="W75">
    <cfRule type="cellIs" priority="1338" dxfId="36" operator="lessThan" stopIfTrue="1">
      <formula>0</formula>
    </cfRule>
  </conditionalFormatting>
  <conditionalFormatting sqref="W75">
    <cfRule type="cellIs" priority="1337" dxfId="36" operator="lessThan" stopIfTrue="1">
      <formula>0</formula>
    </cfRule>
  </conditionalFormatting>
  <conditionalFormatting sqref="W75">
    <cfRule type="cellIs" priority="1336" dxfId="36" operator="lessThan" stopIfTrue="1">
      <formula>0</formula>
    </cfRule>
  </conditionalFormatting>
  <conditionalFormatting sqref="X75">
    <cfRule type="cellIs" priority="1335" dxfId="36" operator="lessThan" stopIfTrue="1">
      <formula>0</formula>
    </cfRule>
  </conditionalFormatting>
  <conditionalFormatting sqref="X75">
    <cfRule type="cellIs" priority="1334" dxfId="36" operator="lessThan" stopIfTrue="1">
      <formula>0</formula>
    </cfRule>
  </conditionalFormatting>
  <conditionalFormatting sqref="X75">
    <cfRule type="cellIs" priority="1333" dxfId="36" operator="lessThan" stopIfTrue="1">
      <formula>0</formula>
    </cfRule>
  </conditionalFormatting>
  <conditionalFormatting sqref="Y75">
    <cfRule type="cellIs" priority="1332" dxfId="36" operator="lessThan" stopIfTrue="1">
      <formula>0</formula>
    </cfRule>
  </conditionalFormatting>
  <conditionalFormatting sqref="Y75">
    <cfRule type="cellIs" priority="1331" dxfId="36" operator="lessThan" stopIfTrue="1">
      <formula>0</formula>
    </cfRule>
  </conditionalFormatting>
  <conditionalFormatting sqref="Y75">
    <cfRule type="cellIs" priority="1330" dxfId="36" operator="lessThan" stopIfTrue="1">
      <formula>0</formula>
    </cfRule>
  </conditionalFormatting>
  <conditionalFormatting sqref="R75:R76">
    <cfRule type="cellIs" priority="1329" dxfId="36" operator="lessThan" stopIfTrue="1">
      <formula>0</formula>
    </cfRule>
  </conditionalFormatting>
  <conditionalFormatting sqref="R75:R76">
    <cfRule type="cellIs" priority="1328" dxfId="36" operator="lessThan" stopIfTrue="1">
      <formula>0</formula>
    </cfRule>
  </conditionalFormatting>
  <conditionalFormatting sqref="Q75:Q76">
    <cfRule type="cellIs" priority="1327" dxfId="36" operator="lessThan" stopIfTrue="1">
      <formula>0</formula>
    </cfRule>
  </conditionalFormatting>
  <conditionalFormatting sqref="Q75:Q76">
    <cfRule type="cellIs" priority="1326" dxfId="36" operator="lessThan" stopIfTrue="1">
      <formula>0</formula>
    </cfRule>
  </conditionalFormatting>
  <conditionalFormatting sqref="S75:S76">
    <cfRule type="cellIs" priority="1325" dxfId="36" operator="lessThan" stopIfTrue="1">
      <formula>0</formula>
    </cfRule>
  </conditionalFormatting>
  <conditionalFormatting sqref="R77">
    <cfRule type="cellIs" priority="1324" dxfId="36" operator="lessThan" stopIfTrue="1">
      <formula>0</formula>
    </cfRule>
  </conditionalFormatting>
  <conditionalFormatting sqref="R77">
    <cfRule type="cellIs" priority="1323" dxfId="36" operator="lessThan" stopIfTrue="1">
      <formula>0</formula>
    </cfRule>
  </conditionalFormatting>
  <conditionalFormatting sqref="Q77">
    <cfRule type="cellIs" priority="1322" dxfId="36" operator="lessThan" stopIfTrue="1">
      <formula>0</formula>
    </cfRule>
  </conditionalFormatting>
  <conditionalFormatting sqref="Q77">
    <cfRule type="cellIs" priority="1321" dxfId="36" operator="lessThan" stopIfTrue="1">
      <formula>0</formula>
    </cfRule>
  </conditionalFormatting>
  <conditionalFormatting sqref="S77">
    <cfRule type="cellIs" priority="1320" dxfId="36" operator="lessThan" stopIfTrue="1">
      <formula>0</formula>
    </cfRule>
  </conditionalFormatting>
  <conditionalFormatting sqref="V83:Y84">
    <cfRule type="cellIs" priority="1319" dxfId="36" operator="lessThan" stopIfTrue="1">
      <formula>0</formula>
    </cfRule>
  </conditionalFormatting>
  <conditionalFormatting sqref="V83:Y84">
    <cfRule type="cellIs" priority="1318" dxfId="36" operator="lessThan" stopIfTrue="1">
      <formula>0</formula>
    </cfRule>
  </conditionalFormatting>
  <conditionalFormatting sqref="V83:V84">
    <cfRule type="cellIs" priority="1317" dxfId="36" operator="lessThan" stopIfTrue="1">
      <formula>0</formula>
    </cfRule>
  </conditionalFormatting>
  <conditionalFormatting sqref="V83:V84">
    <cfRule type="cellIs" priority="1316" dxfId="36" operator="lessThan" stopIfTrue="1">
      <formula>0</formula>
    </cfRule>
  </conditionalFormatting>
  <conditionalFormatting sqref="W83:W84">
    <cfRule type="cellIs" priority="1315" dxfId="36" operator="lessThan" stopIfTrue="1">
      <formula>0</formula>
    </cfRule>
  </conditionalFormatting>
  <conditionalFormatting sqref="W83:W84">
    <cfRule type="cellIs" priority="1314" dxfId="36" operator="lessThan" stopIfTrue="1">
      <formula>0</formula>
    </cfRule>
  </conditionalFormatting>
  <conditionalFormatting sqref="W83:W84">
    <cfRule type="cellIs" priority="1313" dxfId="36" operator="lessThan" stopIfTrue="1">
      <formula>0</formula>
    </cfRule>
  </conditionalFormatting>
  <conditionalFormatting sqref="X83:X84">
    <cfRule type="cellIs" priority="1312" dxfId="36" operator="lessThan" stopIfTrue="1">
      <formula>0</formula>
    </cfRule>
  </conditionalFormatting>
  <conditionalFormatting sqref="X83:X84">
    <cfRule type="cellIs" priority="1311" dxfId="36" operator="lessThan" stopIfTrue="1">
      <formula>0</formula>
    </cfRule>
  </conditionalFormatting>
  <conditionalFormatting sqref="X83:X84">
    <cfRule type="cellIs" priority="1310" dxfId="36" operator="lessThan" stopIfTrue="1">
      <formula>0</formula>
    </cfRule>
  </conditionalFormatting>
  <conditionalFormatting sqref="Y83:Y84">
    <cfRule type="cellIs" priority="1309" dxfId="36" operator="lessThan" stopIfTrue="1">
      <formula>0</formula>
    </cfRule>
  </conditionalFormatting>
  <conditionalFormatting sqref="Y83:Y84">
    <cfRule type="cellIs" priority="1308" dxfId="36" operator="lessThan" stopIfTrue="1">
      <formula>0</formula>
    </cfRule>
  </conditionalFormatting>
  <conditionalFormatting sqref="Y83:Y84">
    <cfRule type="cellIs" priority="1307" dxfId="36" operator="lessThan" stopIfTrue="1">
      <formula>0</formula>
    </cfRule>
  </conditionalFormatting>
  <conditionalFormatting sqref="V82">
    <cfRule type="cellIs" priority="1306" dxfId="36" operator="lessThan" stopIfTrue="1">
      <formula>0</formula>
    </cfRule>
  </conditionalFormatting>
  <conditionalFormatting sqref="V82">
    <cfRule type="cellIs" priority="1305" dxfId="36" operator="lessThan" stopIfTrue="1">
      <formula>0</formula>
    </cfRule>
  </conditionalFormatting>
  <conditionalFormatting sqref="V82">
    <cfRule type="cellIs" priority="1304" dxfId="36" operator="lessThan" stopIfTrue="1">
      <formula>0</formula>
    </cfRule>
  </conditionalFormatting>
  <conditionalFormatting sqref="W82">
    <cfRule type="cellIs" priority="1303" dxfId="36" operator="lessThan" stopIfTrue="1">
      <formula>0</formula>
    </cfRule>
  </conditionalFormatting>
  <conditionalFormatting sqref="W82">
    <cfRule type="cellIs" priority="1302" dxfId="36" operator="lessThan" stopIfTrue="1">
      <formula>0</formula>
    </cfRule>
  </conditionalFormatting>
  <conditionalFormatting sqref="W82">
    <cfRule type="cellIs" priority="1301" dxfId="36" operator="lessThan" stopIfTrue="1">
      <formula>0</formula>
    </cfRule>
  </conditionalFormatting>
  <conditionalFormatting sqref="X82">
    <cfRule type="cellIs" priority="1300" dxfId="36" operator="lessThan" stopIfTrue="1">
      <formula>0</formula>
    </cfRule>
  </conditionalFormatting>
  <conditionalFormatting sqref="X82">
    <cfRule type="cellIs" priority="1299" dxfId="36" operator="lessThan" stopIfTrue="1">
      <formula>0</formula>
    </cfRule>
  </conditionalFormatting>
  <conditionalFormatting sqref="X82">
    <cfRule type="cellIs" priority="1298" dxfId="36" operator="lessThan" stopIfTrue="1">
      <formula>0</formula>
    </cfRule>
  </conditionalFormatting>
  <conditionalFormatting sqref="Y82">
    <cfRule type="cellIs" priority="1297" dxfId="36" operator="lessThan" stopIfTrue="1">
      <formula>0</formula>
    </cfRule>
  </conditionalFormatting>
  <conditionalFormatting sqref="Y82">
    <cfRule type="cellIs" priority="1296" dxfId="36" operator="lessThan" stopIfTrue="1">
      <formula>0</formula>
    </cfRule>
  </conditionalFormatting>
  <conditionalFormatting sqref="Y82">
    <cfRule type="cellIs" priority="1295" dxfId="36" operator="lessThan" stopIfTrue="1">
      <formula>0</formula>
    </cfRule>
  </conditionalFormatting>
  <conditionalFormatting sqref="R82:R83">
    <cfRule type="cellIs" priority="1294" dxfId="36" operator="lessThan" stopIfTrue="1">
      <formula>0</formula>
    </cfRule>
  </conditionalFormatting>
  <conditionalFormatting sqref="R82:R83">
    <cfRule type="cellIs" priority="1293" dxfId="36" operator="lessThan" stopIfTrue="1">
      <formula>0</formula>
    </cfRule>
  </conditionalFormatting>
  <conditionalFormatting sqref="Q82:Q83">
    <cfRule type="cellIs" priority="1292" dxfId="36" operator="lessThan" stopIfTrue="1">
      <formula>0</formula>
    </cfRule>
  </conditionalFormatting>
  <conditionalFormatting sqref="Q82:Q83">
    <cfRule type="cellIs" priority="1291" dxfId="36" operator="lessThan" stopIfTrue="1">
      <formula>0</formula>
    </cfRule>
  </conditionalFormatting>
  <conditionalFormatting sqref="S82:S83">
    <cfRule type="cellIs" priority="1290" dxfId="36" operator="lessThan" stopIfTrue="1">
      <formula>0</formula>
    </cfRule>
  </conditionalFormatting>
  <conditionalFormatting sqref="R84">
    <cfRule type="cellIs" priority="1289" dxfId="36" operator="lessThan" stopIfTrue="1">
      <formula>0</formula>
    </cfRule>
  </conditionalFormatting>
  <conditionalFormatting sqref="R84">
    <cfRule type="cellIs" priority="1288" dxfId="36" operator="lessThan" stopIfTrue="1">
      <formula>0</formula>
    </cfRule>
  </conditionalFormatting>
  <conditionalFormatting sqref="Q84">
    <cfRule type="cellIs" priority="1287" dxfId="36" operator="lessThan" stopIfTrue="1">
      <formula>0</formula>
    </cfRule>
  </conditionalFormatting>
  <conditionalFormatting sqref="Q84">
    <cfRule type="cellIs" priority="1286" dxfId="36" operator="lessThan" stopIfTrue="1">
      <formula>0</formula>
    </cfRule>
  </conditionalFormatting>
  <conditionalFormatting sqref="S84">
    <cfRule type="cellIs" priority="1285" dxfId="36" operator="lessThan" stopIfTrue="1">
      <formula>0</formula>
    </cfRule>
  </conditionalFormatting>
  <conditionalFormatting sqref="V91:Y92">
    <cfRule type="cellIs" priority="1284" dxfId="36" operator="lessThan" stopIfTrue="1">
      <formula>0</formula>
    </cfRule>
  </conditionalFormatting>
  <conditionalFormatting sqref="V91:Y92">
    <cfRule type="cellIs" priority="1283" dxfId="36" operator="lessThan" stopIfTrue="1">
      <formula>0</formula>
    </cfRule>
  </conditionalFormatting>
  <conditionalFormatting sqref="V91:V92">
    <cfRule type="cellIs" priority="1282" dxfId="36" operator="lessThan" stopIfTrue="1">
      <formula>0</formula>
    </cfRule>
  </conditionalFormatting>
  <conditionalFormatting sqref="V91:V92">
    <cfRule type="cellIs" priority="1281" dxfId="36" operator="lessThan" stopIfTrue="1">
      <formula>0</formula>
    </cfRule>
  </conditionalFormatting>
  <conditionalFormatting sqref="W91:W92">
    <cfRule type="cellIs" priority="1280" dxfId="36" operator="lessThan" stopIfTrue="1">
      <formula>0</formula>
    </cfRule>
  </conditionalFormatting>
  <conditionalFormatting sqref="W91:W92">
    <cfRule type="cellIs" priority="1279" dxfId="36" operator="lessThan" stopIfTrue="1">
      <formula>0</formula>
    </cfRule>
  </conditionalFormatting>
  <conditionalFormatting sqref="W91:W92">
    <cfRule type="cellIs" priority="1278" dxfId="36" operator="lessThan" stopIfTrue="1">
      <formula>0</formula>
    </cfRule>
  </conditionalFormatting>
  <conditionalFormatting sqref="X91:X92">
    <cfRule type="cellIs" priority="1277" dxfId="36" operator="lessThan" stopIfTrue="1">
      <formula>0</formula>
    </cfRule>
  </conditionalFormatting>
  <conditionalFormatting sqref="X91:X92">
    <cfRule type="cellIs" priority="1276" dxfId="36" operator="lessThan" stopIfTrue="1">
      <formula>0</formula>
    </cfRule>
  </conditionalFormatting>
  <conditionalFormatting sqref="X91:X92">
    <cfRule type="cellIs" priority="1275" dxfId="36" operator="lessThan" stopIfTrue="1">
      <formula>0</formula>
    </cfRule>
  </conditionalFormatting>
  <conditionalFormatting sqref="Y91:Y92">
    <cfRule type="cellIs" priority="1274" dxfId="36" operator="lessThan" stopIfTrue="1">
      <formula>0</formula>
    </cfRule>
  </conditionalFormatting>
  <conditionalFormatting sqref="Y91:Y92">
    <cfRule type="cellIs" priority="1273" dxfId="36" operator="lessThan" stopIfTrue="1">
      <formula>0</formula>
    </cfRule>
  </conditionalFormatting>
  <conditionalFormatting sqref="Y91:Y92">
    <cfRule type="cellIs" priority="1272" dxfId="36" operator="lessThan" stopIfTrue="1">
      <formula>0</formula>
    </cfRule>
  </conditionalFormatting>
  <conditionalFormatting sqref="V90">
    <cfRule type="cellIs" priority="1271" dxfId="36" operator="lessThan" stopIfTrue="1">
      <formula>0</formula>
    </cfRule>
  </conditionalFormatting>
  <conditionalFormatting sqref="V90">
    <cfRule type="cellIs" priority="1270" dxfId="36" operator="lessThan" stopIfTrue="1">
      <formula>0</formula>
    </cfRule>
  </conditionalFormatting>
  <conditionalFormatting sqref="V90">
    <cfRule type="cellIs" priority="1269" dxfId="36" operator="lessThan" stopIfTrue="1">
      <formula>0</formula>
    </cfRule>
  </conditionalFormatting>
  <conditionalFormatting sqref="W90">
    <cfRule type="cellIs" priority="1268" dxfId="36" operator="lessThan" stopIfTrue="1">
      <formula>0</formula>
    </cfRule>
  </conditionalFormatting>
  <conditionalFormatting sqref="W90">
    <cfRule type="cellIs" priority="1267" dxfId="36" operator="lessThan" stopIfTrue="1">
      <formula>0</formula>
    </cfRule>
  </conditionalFormatting>
  <conditionalFormatting sqref="W90">
    <cfRule type="cellIs" priority="1266" dxfId="36" operator="lessThan" stopIfTrue="1">
      <formula>0</formula>
    </cfRule>
  </conditionalFormatting>
  <conditionalFormatting sqref="X90">
    <cfRule type="cellIs" priority="1265" dxfId="36" operator="lessThan" stopIfTrue="1">
      <formula>0</formula>
    </cfRule>
  </conditionalFormatting>
  <conditionalFormatting sqref="X90">
    <cfRule type="cellIs" priority="1264" dxfId="36" operator="lessThan" stopIfTrue="1">
      <formula>0</formula>
    </cfRule>
  </conditionalFormatting>
  <conditionalFormatting sqref="X90">
    <cfRule type="cellIs" priority="1263" dxfId="36" operator="lessThan" stopIfTrue="1">
      <formula>0</formula>
    </cfRule>
  </conditionalFormatting>
  <conditionalFormatting sqref="Y90">
    <cfRule type="cellIs" priority="1262" dxfId="36" operator="lessThan" stopIfTrue="1">
      <formula>0</formula>
    </cfRule>
  </conditionalFormatting>
  <conditionalFormatting sqref="Y90">
    <cfRule type="cellIs" priority="1261" dxfId="36" operator="lessThan" stopIfTrue="1">
      <formula>0</formula>
    </cfRule>
  </conditionalFormatting>
  <conditionalFormatting sqref="Y90">
    <cfRule type="cellIs" priority="1260" dxfId="36" operator="lessThan" stopIfTrue="1">
      <formula>0</formula>
    </cfRule>
  </conditionalFormatting>
  <conditionalFormatting sqref="R90:R91">
    <cfRule type="cellIs" priority="1259" dxfId="36" operator="lessThan" stopIfTrue="1">
      <formula>0</formula>
    </cfRule>
  </conditionalFormatting>
  <conditionalFormatting sqref="R90:R91">
    <cfRule type="cellIs" priority="1258" dxfId="36" operator="lessThan" stopIfTrue="1">
      <formula>0</formula>
    </cfRule>
  </conditionalFormatting>
  <conditionalFormatting sqref="Q90:Q91">
    <cfRule type="cellIs" priority="1257" dxfId="36" operator="lessThan" stopIfTrue="1">
      <formula>0</formula>
    </cfRule>
  </conditionalFormatting>
  <conditionalFormatting sqref="Q90:Q91">
    <cfRule type="cellIs" priority="1256" dxfId="36" operator="lessThan" stopIfTrue="1">
      <formula>0</formula>
    </cfRule>
  </conditionalFormatting>
  <conditionalFormatting sqref="S90:S91">
    <cfRule type="cellIs" priority="1255" dxfId="36" operator="lessThan" stopIfTrue="1">
      <formula>0</formula>
    </cfRule>
  </conditionalFormatting>
  <conditionalFormatting sqref="R92">
    <cfRule type="cellIs" priority="1254" dxfId="36" operator="lessThan" stopIfTrue="1">
      <formula>0</formula>
    </cfRule>
  </conditionalFormatting>
  <conditionalFormatting sqref="R92">
    <cfRule type="cellIs" priority="1253" dxfId="36" operator="lessThan" stopIfTrue="1">
      <formula>0</formula>
    </cfRule>
  </conditionalFormatting>
  <conditionalFormatting sqref="Q92">
    <cfRule type="cellIs" priority="1252" dxfId="36" operator="lessThan" stopIfTrue="1">
      <formula>0</formula>
    </cfRule>
  </conditionalFormatting>
  <conditionalFormatting sqref="Q92">
    <cfRule type="cellIs" priority="1251" dxfId="36" operator="lessThan" stopIfTrue="1">
      <formula>0</formula>
    </cfRule>
  </conditionalFormatting>
  <conditionalFormatting sqref="S92">
    <cfRule type="cellIs" priority="1250" dxfId="36" operator="lessThan" stopIfTrue="1">
      <formula>0</formula>
    </cfRule>
  </conditionalFormatting>
  <conditionalFormatting sqref="V103:Y104">
    <cfRule type="cellIs" priority="1249" dxfId="36" operator="lessThan" stopIfTrue="1">
      <formula>0</formula>
    </cfRule>
  </conditionalFormatting>
  <conditionalFormatting sqref="V103:Y104">
    <cfRule type="cellIs" priority="1248" dxfId="36" operator="lessThan" stopIfTrue="1">
      <formula>0</formula>
    </cfRule>
  </conditionalFormatting>
  <conditionalFormatting sqref="V103:V104">
    <cfRule type="cellIs" priority="1247" dxfId="36" operator="lessThan" stopIfTrue="1">
      <formula>0</formula>
    </cfRule>
  </conditionalFormatting>
  <conditionalFormatting sqref="V103:V104">
    <cfRule type="cellIs" priority="1246" dxfId="36" operator="lessThan" stopIfTrue="1">
      <formula>0</formula>
    </cfRule>
  </conditionalFormatting>
  <conditionalFormatting sqref="W103:W104">
    <cfRule type="cellIs" priority="1245" dxfId="36" operator="lessThan" stopIfTrue="1">
      <formula>0</formula>
    </cfRule>
  </conditionalFormatting>
  <conditionalFormatting sqref="W103:W104">
    <cfRule type="cellIs" priority="1244" dxfId="36" operator="lessThan" stopIfTrue="1">
      <formula>0</formula>
    </cfRule>
  </conditionalFormatting>
  <conditionalFormatting sqref="W103:W104">
    <cfRule type="cellIs" priority="1243" dxfId="36" operator="lessThan" stopIfTrue="1">
      <formula>0</formula>
    </cfRule>
  </conditionalFormatting>
  <conditionalFormatting sqref="X103:X104">
    <cfRule type="cellIs" priority="1242" dxfId="36" operator="lessThan" stopIfTrue="1">
      <formula>0</formula>
    </cfRule>
  </conditionalFormatting>
  <conditionalFormatting sqref="X103:X104">
    <cfRule type="cellIs" priority="1241" dxfId="36" operator="lessThan" stopIfTrue="1">
      <formula>0</formula>
    </cfRule>
  </conditionalFormatting>
  <conditionalFormatting sqref="X103:X104">
    <cfRule type="cellIs" priority="1240" dxfId="36" operator="lessThan" stopIfTrue="1">
      <formula>0</formula>
    </cfRule>
  </conditionalFormatting>
  <conditionalFormatting sqref="Y103:Y104">
    <cfRule type="cellIs" priority="1239" dxfId="36" operator="lessThan" stopIfTrue="1">
      <formula>0</formula>
    </cfRule>
  </conditionalFormatting>
  <conditionalFormatting sqref="Y103:Y104">
    <cfRule type="cellIs" priority="1238" dxfId="36" operator="lessThan" stopIfTrue="1">
      <formula>0</formula>
    </cfRule>
  </conditionalFormatting>
  <conditionalFormatting sqref="Y103:Y104">
    <cfRule type="cellIs" priority="1237" dxfId="36" operator="lessThan" stopIfTrue="1">
      <formula>0</formula>
    </cfRule>
  </conditionalFormatting>
  <conditionalFormatting sqref="V102">
    <cfRule type="cellIs" priority="1236" dxfId="36" operator="lessThan" stopIfTrue="1">
      <formula>0</formula>
    </cfRule>
  </conditionalFormatting>
  <conditionalFormatting sqref="V102">
    <cfRule type="cellIs" priority="1235" dxfId="36" operator="lessThan" stopIfTrue="1">
      <formula>0</formula>
    </cfRule>
  </conditionalFormatting>
  <conditionalFormatting sqref="V102">
    <cfRule type="cellIs" priority="1234" dxfId="36" operator="lessThan" stopIfTrue="1">
      <formula>0</formula>
    </cfRule>
  </conditionalFormatting>
  <conditionalFormatting sqref="W102">
    <cfRule type="cellIs" priority="1233" dxfId="36" operator="lessThan" stopIfTrue="1">
      <formula>0</formula>
    </cfRule>
  </conditionalFormatting>
  <conditionalFormatting sqref="W102">
    <cfRule type="cellIs" priority="1232" dxfId="36" operator="lessThan" stopIfTrue="1">
      <formula>0</formula>
    </cfRule>
  </conditionalFormatting>
  <conditionalFormatting sqref="W102">
    <cfRule type="cellIs" priority="1231" dxfId="36" operator="lessThan" stopIfTrue="1">
      <formula>0</formula>
    </cfRule>
  </conditionalFormatting>
  <conditionalFormatting sqref="X102">
    <cfRule type="cellIs" priority="1230" dxfId="36" operator="lessThan" stopIfTrue="1">
      <formula>0</formula>
    </cfRule>
  </conditionalFormatting>
  <conditionalFormatting sqref="X102">
    <cfRule type="cellIs" priority="1229" dxfId="36" operator="lessThan" stopIfTrue="1">
      <formula>0</formula>
    </cfRule>
  </conditionalFormatting>
  <conditionalFormatting sqref="X102">
    <cfRule type="cellIs" priority="1228" dxfId="36" operator="lessThan" stopIfTrue="1">
      <formula>0</formula>
    </cfRule>
  </conditionalFormatting>
  <conditionalFormatting sqref="Y102">
    <cfRule type="cellIs" priority="1227" dxfId="36" operator="lessThan" stopIfTrue="1">
      <formula>0</formula>
    </cfRule>
  </conditionalFormatting>
  <conditionalFormatting sqref="Y102">
    <cfRule type="cellIs" priority="1226" dxfId="36" operator="lessThan" stopIfTrue="1">
      <formula>0</formula>
    </cfRule>
  </conditionalFormatting>
  <conditionalFormatting sqref="Y102">
    <cfRule type="cellIs" priority="1225" dxfId="36" operator="lessThan" stopIfTrue="1">
      <formula>0</formula>
    </cfRule>
  </conditionalFormatting>
  <conditionalFormatting sqref="R102:R103">
    <cfRule type="cellIs" priority="1224" dxfId="36" operator="lessThan" stopIfTrue="1">
      <formula>0</formula>
    </cfRule>
  </conditionalFormatting>
  <conditionalFormatting sqref="R102:R103">
    <cfRule type="cellIs" priority="1223" dxfId="36" operator="lessThan" stopIfTrue="1">
      <formula>0</formula>
    </cfRule>
  </conditionalFormatting>
  <conditionalFormatting sqref="Q102:Q103">
    <cfRule type="cellIs" priority="1222" dxfId="36" operator="lessThan" stopIfTrue="1">
      <formula>0</formula>
    </cfRule>
  </conditionalFormatting>
  <conditionalFormatting sqref="Q102:Q103">
    <cfRule type="cellIs" priority="1221" dxfId="36" operator="lessThan" stopIfTrue="1">
      <formula>0</formula>
    </cfRule>
  </conditionalFormatting>
  <conditionalFormatting sqref="S102:S103">
    <cfRule type="cellIs" priority="1220" dxfId="36" operator="lessThan" stopIfTrue="1">
      <formula>0</formula>
    </cfRule>
  </conditionalFormatting>
  <conditionalFormatting sqref="R104">
    <cfRule type="cellIs" priority="1219" dxfId="36" operator="lessThan" stopIfTrue="1">
      <formula>0</formula>
    </cfRule>
  </conditionalFormatting>
  <conditionalFormatting sqref="R104">
    <cfRule type="cellIs" priority="1218" dxfId="36" operator="lessThan" stopIfTrue="1">
      <formula>0</formula>
    </cfRule>
  </conditionalFormatting>
  <conditionalFormatting sqref="Q104">
    <cfRule type="cellIs" priority="1217" dxfId="36" operator="lessThan" stopIfTrue="1">
      <formula>0</formula>
    </cfRule>
  </conditionalFormatting>
  <conditionalFormatting sqref="Q104">
    <cfRule type="cellIs" priority="1216" dxfId="36" operator="lessThan" stopIfTrue="1">
      <formula>0</formula>
    </cfRule>
  </conditionalFormatting>
  <conditionalFormatting sqref="S104">
    <cfRule type="cellIs" priority="1215" dxfId="36" operator="lessThan" stopIfTrue="1">
      <formula>0</formula>
    </cfRule>
  </conditionalFormatting>
  <conditionalFormatting sqref="V117:Y118">
    <cfRule type="cellIs" priority="1214" dxfId="36" operator="lessThan" stopIfTrue="1">
      <formula>0</formula>
    </cfRule>
  </conditionalFormatting>
  <conditionalFormatting sqref="V117:Y118">
    <cfRule type="cellIs" priority="1213" dxfId="36" operator="lessThan" stopIfTrue="1">
      <formula>0</formula>
    </cfRule>
  </conditionalFormatting>
  <conditionalFormatting sqref="V117:V118">
    <cfRule type="cellIs" priority="1212" dxfId="36" operator="lessThan" stopIfTrue="1">
      <formula>0</formula>
    </cfRule>
  </conditionalFormatting>
  <conditionalFormatting sqref="V117:V118">
    <cfRule type="cellIs" priority="1211" dxfId="36" operator="lessThan" stopIfTrue="1">
      <formula>0</formula>
    </cfRule>
  </conditionalFormatting>
  <conditionalFormatting sqref="W117:W118">
    <cfRule type="cellIs" priority="1210" dxfId="36" operator="lessThan" stopIfTrue="1">
      <formula>0</formula>
    </cfRule>
  </conditionalFormatting>
  <conditionalFormatting sqref="W117:W118">
    <cfRule type="cellIs" priority="1209" dxfId="36" operator="lessThan" stopIfTrue="1">
      <formula>0</formula>
    </cfRule>
  </conditionalFormatting>
  <conditionalFormatting sqref="W117:W118">
    <cfRule type="cellIs" priority="1208" dxfId="36" operator="lessThan" stopIfTrue="1">
      <formula>0</formula>
    </cfRule>
  </conditionalFormatting>
  <conditionalFormatting sqref="X117:X118">
    <cfRule type="cellIs" priority="1207" dxfId="36" operator="lessThan" stopIfTrue="1">
      <formula>0</formula>
    </cfRule>
  </conditionalFormatting>
  <conditionalFormatting sqref="X117:X118">
    <cfRule type="cellIs" priority="1206" dxfId="36" operator="lessThan" stopIfTrue="1">
      <formula>0</formula>
    </cfRule>
  </conditionalFormatting>
  <conditionalFormatting sqref="X117:X118">
    <cfRule type="cellIs" priority="1205" dxfId="36" operator="lessThan" stopIfTrue="1">
      <formula>0</formula>
    </cfRule>
  </conditionalFormatting>
  <conditionalFormatting sqref="Y117:Y118">
    <cfRule type="cellIs" priority="1204" dxfId="36" operator="lessThan" stopIfTrue="1">
      <formula>0</formula>
    </cfRule>
  </conditionalFormatting>
  <conditionalFormatting sqref="Y117:Y118">
    <cfRule type="cellIs" priority="1203" dxfId="36" operator="lessThan" stopIfTrue="1">
      <formula>0</formula>
    </cfRule>
  </conditionalFormatting>
  <conditionalFormatting sqref="Y117:Y118">
    <cfRule type="cellIs" priority="1202" dxfId="36" operator="lessThan" stopIfTrue="1">
      <formula>0</formula>
    </cfRule>
  </conditionalFormatting>
  <conditionalFormatting sqref="R117:R118">
    <cfRule type="cellIs" priority="1201" dxfId="36" operator="lessThan" stopIfTrue="1">
      <formula>0</formula>
    </cfRule>
  </conditionalFormatting>
  <conditionalFormatting sqref="R117:R118">
    <cfRule type="cellIs" priority="1200" dxfId="36" operator="lessThan" stopIfTrue="1">
      <formula>0</formula>
    </cfRule>
  </conditionalFormatting>
  <conditionalFormatting sqref="Q117:Q118">
    <cfRule type="cellIs" priority="1199" dxfId="36" operator="lessThan" stopIfTrue="1">
      <formula>0</formula>
    </cfRule>
  </conditionalFormatting>
  <conditionalFormatting sqref="Q117:Q118">
    <cfRule type="cellIs" priority="1198" dxfId="36" operator="lessThan" stopIfTrue="1">
      <formula>0</formula>
    </cfRule>
  </conditionalFormatting>
  <conditionalFormatting sqref="S117:S118">
    <cfRule type="cellIs" priority="1197" dxfId="36" operator="lessThan" stopIfTrue="1">
      <formula>0</formula>
    </cfRule>
  </conditionalFormatting>
  <conditionalFormatting sqref="V125:Y126">
    <cfRule type="cellIs" priority="1196" dxfId="36" operator="lessThan" stopIfTrue="1">
      <formula>0</formula>
    </cfRule>
  </conditionalFormatting>
  <conditionalFormatting sqref="V125:Y126">
    <cfRule type="cellIs" priority="1195" dxfId="36" operator="lessThan" stopIfTrue="1">
      <formula>0</formula>
    </cfRule>
  </conditionalFormatting>
  <conditionalFormatting sqref="V125:V126">
    <cfRule type="cellIs" priority="1194" dxfId="36" operator="lessThan" stopIfTrue="1">
      <formula>0</formula>
    </cfRule>
  </conditionalFormatting>
  <conditionalFormatting sqref="V125:V126">
    <cfRule type="cellIs" priority="1193" dxfId="36" operator="lessThan" stopIfTrue="1">
      <formula>0</formula>
    </cfRule>
  </conditionalFormatting>
  <conditionalFormatting sqref="W125:W126">
    <cfRule type="cellIs" priority="1192" dxfId="36" operator="lessThan" stopIfTrue="1">
      <formula>0</formula>
    </cfRule>
  </conditionalFormatting>
  <conditionalFormatting sqref="W125:W126">
    <cfRule type="cellIs" priority="1191" dxfId="36" operator="lessThan" stopIfTrue="1">
      <formula>0</formula>
    </cfRule>
  </conditionalFormatting>
  <conditionalFormatting sqref="W125:W126">
    <cfRule type="cellIs" priority="1190" dxfId="36" operator="lessThan" stopIfTrue="1">
      <formula>0</formula>
    </cfRule>
  </conditionalFormatting>
  <conditionalFormatting sqref="X125:X126">
    <cfRule type="cellIs" priority="1189" dxfId="36" operator="lessThan" stopIfTrue="1">
      <formula>0</formula>
    </cfRule>
  </conditionalFormatting>
  <conditionalFormatting sqref="X125:X126">
    <cfRule type="cellIs" priority="1188" dxfId="36" operator="lessThan" stopIfTrue="1">
      <formula>0</formula>
    </cfRule>
  </conditionalFormatting>
  <conditionalFormatting sqref="X125:X126">
    <cfRule type="cellIs" priority="1187" dxfId="36" operator="lessThan" stopIfTrue="1">
      <formula>0</formula>
    </cfRule>
  </conditionalFormatting>
  <conditionalFormatting sqref="Y125:Y126">
    <cfRule type="cellIs" priority="1186" dxfId="36" operator="lessThan" stopIfTrue="1">
      <formula>0</formula>
    </cfRule>
  </conditionalFormatting>
  <conditionalFormatting sqref="Y125:Y126">
    <cfRule type="cellIs" priority="1185" dxfId="36" operator="lessThan" stopIfTrue="1">
      <formula>0</formula>
    </cfRule>
  </conditionalFormatting>
  <conditionalFormatting sqref="Y125:Y126">
    <cfRule type="cellIs" priority="1184" dxfId="36" operator="lessThan" stopIfTrue="1">
      <formula>0</formula>
    </cfRule>
  </conditionalFormatting>
  <conditionalFormatting sqref="R125:R126">
    <cfRule type="cellIs" priority="1183" dxfId="36" operator="lessThan" stopIfTrue="1">
      <formula>0</formula>
    </cfRule>
  </conditionalFormatting>
  <conditionalFormatting sqref="R125:R126">
    <cfRule type="cellIs" priority="1182" dxfId="36" operator="lessThan" stopIfTrue="1">
      <formula>0</formula>
    </cfRule>
  </conditionalFormatting>
  <conditionalFormatting sqref="Q125:Q126">
    <cfRule type="cellIs" priority="1181" dxfId="36" operator="lessThan" stopIfTrue="1">
      <formula>0</formula>
    </cfRule>
  </conditionalFormatting>
  <conditionalFormatting sqref="Q125:Q126">
    <cfRule type="cellIs" priority="1180" dxfId="36" operator="lessThan" stopIfTrue="1">
      <formula>0</formula>
    </cfRule>
  </conditionalFormatting>
  <conditionalFormatting sqref="S125:S126">
    <cfRule type="cellIs" priority="1179" dxfId="36" operator="lessThan" stopIfTrue="1">
      <formula>0</formula>
    </cfRule>
  </conditionalFormatting>
  <conditionalFormatting sqref="V135:Y136">
    <cfRule type="cellIs" priority="1178" dxfId="36" operator="lessThan" stopIfTrue="1">
      <formula>0</formula>
    </cfRule>
  </conditionalFormatting>
  <conditionalFormatting sqref="V135:Y136">
    <cfRule type="cellIs" priority="1177" dxfId="36" operator="lessThan" stopIfTrue="1">
      <formula>0</formula>
    </cfRule>
  </conditionalFormatting>
  <conditionalFormatting sqref="V135:V136">
    <cfRule type="cellIs" priority="1176" dxfId="36" operator="lessThan" stopIfTrue="1">
      <formula>0</formula>
    </cfRule>
  </conditionalFormatting>
  <conditionalFormatting sqref="V135:V136">
    <cfRule type="cellIs" priority="1175" dxfId="36" operator="lessThan" stopIfTrue="1">
      <formula>0</formula>
    </cfRule>
  </conditionalFormatting>
  <conditionalFormatting sqref="W135:W136">
    <cfRule type="cellIs" priority="1174" dxfId="36" operator="lessThan" stopIfTrue="1">
      <formula>0</formula>
    </cfRule>
  </conditionalFormatting>
  <conditionalFormatting sqref="W135:W136">
    <cfRule type="cellIs" priority="1173" dxfId="36" operator="lessThan" stopIfTrue="1">
      <formula>0</formula>
    </cfRule>
  </conditionalFormatting>
  <conditionalFormatting sqref="W135:W136">
    <cfRule type="cellIs" priority="1172" dxfId="36" operator="lessThan" stopIfTrue="1">
      <formula>0</formula>
    </cfRule>
  </conditionalFormatting>
  <conditionalFormatting sqref="X135:X136">
    <cfRule type="cellIs" priority="1171" dxfId="36" operator="lessThan" stopIfTrue="1">
      <formula>0</formula>
    </cfRule>
  </conditionalFormatting>
  <conditionalFormatting sqref="X135:X136">
    <cfRule type="cellIs" priority="1170" dxfId="36" operator="lessThan" stopIfTrue="1">
      <formula>0</formula>
    </cfRule>
  </conditionalFormatting>
  <conditionalFormatting sqref="X135:X136">
    <cfRule type="cellIs" priority="1169" dxfId="36" operator="lessThan" stopIfTrue="1">
      <formula>0</formula>
    </cfRule>
  </conditionalFormatting>
  <conditionalFormatting sqref="Y135:Y136">
    <cfRule type="cellIs" priority="1168" dxfId="36" operator="lessThan" stopIfTrue="1">
      <formula>0</formula>
    </cfRule>
  </conditionalFormatting>
  <conditionalFormatting sqref="Y135:Y136">
    <cfRule type="cellIs" priority="1167" dxfId="36" operator="lessThan" stopIfTrue="1">
      <formula>0</formula>
    </cfRule>
  </conditionalFormatting>
  <conditionalFormatting sqref="Y135:Y136">
    <cfRule type="cellIs" priority="1166" dxfId="36" operator="lessThan" stopIfTrue="1">
      <formula>0</formula>
    </cfRule>
  </conditionalFormatting>
  <conditionalFormatting sqref="R135:R136">
    <cfRule type="cellIs" priority="1165" dxfId="36" operator="lessThan" stopIfTrue="1">
      <formula>0</formula>
    </cfRule>
  </conditionalFormatting>
  <conditionalFormatting sqref="R135:R136">
    <cfRule type="cellIs" priority="1164" dxfId="36" operator="lessThan" stopIfTrue="1">
      <formula>0</formula>
    </cfRule>
  </conditionalFormatting>
  <conditionalFormatting sqref="Q135:Q136">
    <cfRule type="cellIs" priority="1163" dxfId="36" operator="lessThan" stopIfTrue="1">
      <formula>0</formula>
    </cfRule>
  </conditionalFormatting>
  <conditionalFormatting sqref="Q135:Q136">
    <cfRule type="cellIs" priority="1162" dxfId="36" operator="lessThan" stopIfTrue="1">
      <formula>0</formula>
    </cfRule>
  </conditionalFormatting>
  <conditionalFormatting sqref="S135:S136">
    <cfRule type="cellIs" priority="1161" dxfId="36" operator="lessThan" stopIfTrue="1">
      <formula>0</formula>
    </cfRule>
  </conditionalFormatting>
  <conditionalFormatting sqref="V142:Y143">
    <cfRule type="cellIs" priority="1160" dxfId="36" operator="lessThan" stopIfTrue="1">
      <formula>0</formula>
    </cfRule>
  </conditionalFormatting>
  <conditionalFormatting sqref="V142:Y143">
    <cfRule type="cellIs" priority="1159" dxfId="36" operator="lessThan" stopIfTrue="1">
      <formula>0</formula>
    </cfRule>
  </conditionalFormatting>
  <conditionalFormatting sqref="V142:V143">
    <cfRule type="cellIs" priority="1158" dxfId="36" operator="lessThan" stopIfTrue="1">
      <formula>0</formula>
    </cfRule>
  </conditionalFormatting>
  <conditionalFormatting sqref="V142:V143">
    <cfRule type="cellIs" priority="1157" dxfId="36" operator="lessThan" stopIfTrue="1">
      <formula>0</formula>
    </cfRule>
  </conditionalFormatting>
  <conditionalFormatting sqref="W142:W143">
    <cfRule type="cellIs" priority="1156" dxfId="36" operator="lessThan" stopIfTrue="1">
      <formula>0</formula>
    </cfRule>
  </conditionalFormatting>
  <conditionalFormatting sqref="W142:W143">
    <cfRule type="cellIs" priority="1155" dxfId="36" operator="lessThan" stopIfTrue="1">
      <formula>0</formula>
    </cfRule>
  </conditionalFormatting>
  <conditionalFormatting sqref="W142:W143">
    <cfRule type="cellIs" priority="1154" dxfId="36" operator="lessThan" stopIfTrue="1">
      <formula>0</formula>
    </cfRule>
  </conditionalFormatting>
  <conditionalFormatting sqref="X142:X143">
    <cfRule type="cellIs" priority="1153" dxfId="36" operator="lessThan" stopIfTrue="1">
      <formula>0</formula>
    </cfRule>
  </conditionalFormatting>
  <conditionalFormatting sqref="X142:X143">
    <cfRule type="cellIs" priority="1152" dxfId="36" operator="lessThan" stopIfTrue="1">
      <formula>0</formula>
    </cfRule>
  </conditionalFormatting>
  <conditionalFormatting sqref="X142:X143">
    <cfRule type="cellIs" priority="1151" dxfId="36" operator="lessThan" stopIfTrue="1">
      <formula>0</formula>
    </cfRule>
  </conditionalFormatting>
  <conditionalFormatting sqref="Y142:Y143">
    <cfRule type="cellIs" priority="1150" dxfId="36" operator="lessThan" stopIfTrue="1">
      <formula>0</formula>
    </cfRule>
  </conditionalFormatting>
  <conditionalFormatting sqref="Y142:Y143">
    <cfRule type="cellIs" priority="1149" dxfId="36" operator="lessThan" stopIfTrue="1">
      <formula>0</formula>
    </cfRule>
  </conditionalFormatting>
  <conditionalFormatting sqref="Y142:Y143">
    <cfRule type="cellIs" priority="1148" dxfId="36" operator="lessThan" stopIfTrue="1">
      <formula>0</formula>
    </cfRule>
  </conditionalFormatting>
  <conditionalFormatting sqref="R142:R143">
    <cfRule type="cellIs" priority="1147" dxfId="36" operator="lessThan" stopIfTrue="1">
      <formula>0</formula>
    </cfRule>
  </conditionalFormatting>
  <conditionalFormatting sqref="R142:R143">
    <cfRule type="cellIs" priority="1146" dxfId="36" operator="lessThan" stopIfTrue="1">
      <formula>0</formula>
    </cfRule>
  </conditionalFormatting>
  <conditionalFormatting sqref="Q142:Q143">
    <cfRule type="cellIs" priority="1145" dxfId="36" operator="lessThan" stopIfTrue="1">
      <formula>0</formula>
    </cfRule>
  </conditionalFormatting>
  <conditionalFormatting sqref="Q142:Q143">
    <cfRule type="cellIs" priority="1144" dxfId="36" operator="lessThan" stopIfTrue="1">
      <formula>0</formula>
    </cfRule>
  </conditionalFormatting>
  <conditionalFormatting sqref="S142:S143">
    <cfRule type="cellIs" priority="1143" dxfId="36" operator="lessThan" stopIfTrue="1">
      <formula>0</formula>
    </cfRule>
  </conditionalFormatting>
  <conditionalFormatting sqref="V147:Y148">
    <cfRule type="cellIs" priority="1142" dxfId="36" operator="lessThan" stopIfTrue="1">
      <formula>0</formula>
    </cfRule>
  </conditionalFormatting>
  <conditionalFormatting sqref="V147:Y148">
    <cfRule type="cellIs" priority="1141" dxfId="36" operator="lessThan" stopIfTrue="1">
      <formula>0</formula>
    </cfRule>
  </conditionalFormatting>
  <conditionalFormatting sqref="V147:V148">
    <cfRule type="cellIs" priority="1140" dxfId="36" operator="lessThan" stopIfTrue="1">
      <formula>0</formula>
    </cfRule>
  </conditionalFormatting>
  <conditionalFormatting sqref="V147:V148">
    <cfRule type="cellIs" priority="1139" dxfId="36" operator="lessThan" stopIfTrue="1">
      <formula>0</formula>
    </cfRule>
  </conditionalFormatting>
  <conditionalFormatting sqref="W147:W148">
    <cfRule type="cellIs" priority="1138" dxfId="36" operator="lessThan" stopIfTrue="1">
      <formula>0</formula>
    </cfRule>
  </conditionalFormatting>
  <conditionalFormatting sqref="W147:W148">
    <cfRule type="cellIs" priority="1137" dxfId="36" operator="lessThan" stopIfTrue="1">
      <formula>0</formula>
    </cfRule>
  </conditionalFormatting>
  <conditionalFormatting sqref="W147:W148">
    <cfRule type="cellIs" priority="1136" dxfId="36" operator="lessThan" stopIfTrue="1">
      <formula>0</formula>
    </cfRule>
  </conditionalFormatting>
  <conditionalFormatting sqref="X147:X148">
    <cfRule type="cellIs" priority="1135" dxfId="36" operator="lessThan" stopIfTrue="1">
      <formula>0</formula>
    </cfRule>
  </conditionalFormatting>
  <conditionalFormatting sqref="X147:X148">
    <cfRule type="cellIs" priority="1134" dxfId="36" operator="lessThan" stopIfTrue="1">
      <formula>0</formula>
    </cfRule>
  </conditionalFormatting>
  <conditionalFormatting sqref="X147:X148">
    <cfRule type="cellIs" priority="1133" dxfId="36" operator="lessThan" stopIfTrue="1">
      <formula>0</formula>
    </cfRule>
  </conditionalFormatting>
  <conditionalFormatting sqref="Y147:Y148">
    <cfRule type="cellIs" priority="1132" dxfId="36" operator="lessThan" stopIfTrue="1">
      <formula>0</formula>
    </cfRule>
  </conditionalFormatting>
  <conditionalFormatting sqref="Y147:Y148">
    <cfRule type="cellIs" priority="1131" dxfId="36" operator="lessThan" stopIfTrue="1">
      <formula>0</formula>
    </cfRule>
  </conditionalFormatting>
  <conditionalFormatting sqref="Y147:Y148">
    <cfRule type="cellIs" priority="1130" dxfId="36" operator="lessThan" stopIfTrue="1">
      <formula>0</formula>
    </cfRule>
  </conditionalFormatting>
  <conditionalFormatting sqref="R147:R148">
    <cfRule type="cellIs" priority="1129" dxfId="36" operator="lessThan" stopIfTrue="1">
      <formula>0</formula>
    </cfRule>
  </conditionalFormatting>
  <conditionalFormatting sqref="R147:R148">
    <cfRule type="cellIs" priority="1128" dxfId="36" operator="lessThan" stopIfTrue="1">
      <formula>0</formula>
    </cfRule>
  </conditionalFormatting>
  <conditionalFormatting sqref="Q147:Q148">
    <cfRule type="cellIs" priority="1127" dxfId="36" operator="lessThan" stopIfTrue="1">
      <formula>0</formula>
    </cfRule>
  </conditionalFormatting>
  <conditionalFormatting sqref="Q147:Q148">
    <cfRule type="cellIs" priority="1126" dxfId="36" operator="lessThan" stopIfTrue="1">
      <formula>0</formula>
    </cfRule>
  </conditionalFormatting>
  <conditionalFormatting sqref="S147:S148">
    <cfRule type="cellIs" priority="1125" dxfId="36" operator="lessThan" stopIfTrue="1">
      <formula>0</formula>
    </cfRule>
  </conditionalFormatting>
  <conditionalFormatting sqref="V152:Y153">
    <cfRule type="cellIs" priority="1124" dxfId="36" operator="lessThan" stopIfTrue="1">
      <formula>0</formula>
    </cfRule>
  </conditionalFormatting>
  <conditionalFormatting sqref="V152:Y153">
    <cfRule type="cellIs" priority="1123" dxfId="36" operator="lessThan" stopIfTrue="1">
      <formula>0</formula>
    </cfRule>
  </conditionalFormatting>
  <conditionalFormatting sqref="V152:V153">
    <cfRule type="cellIs" priority="1122" dxfId="36" operator="lessThan" stopIfTrue="1">
      <formula>0</formula>
    </cfRule>
  </conditionalFormatting>
  <conditionalFormatting sqref="V152:V153">
    <cfRule type="cellIs" priority="1121" dxfId="36" operator="lessThan" stopIfTrue="1">
      <formula>0</formula>
    </cfRule>
  </conditionalFormatting>
  <conditionalFormatting sqref="W152:W153">
    <cfRule type="cellIs" priority="1120" dxfId="36" operator="lessThan" stopIfTrue="1">
      <formula>0</formula>
    </cfRule>
  </conditionalFormatting>
  <conditionalFormatting sqref="W152:W153">
    <cfRule type="cellIs" priority="1119" dxfId="36" operator="lessThan" stopIfTrue="1">
      <formula>0</formula>
    </cfRule>
  </conditionalFormatting>
  <conditionalFormatting sqref="W152:W153">
    <cfRule type="cellIs" priority="1118" dxfId="36" operator="lessThan" stopIfTrue="1">
      <formula>0</formula>
    </cfRule>
  </conditionalFormatting>
  <conditionalFormatting sqref="X152:X153">
    <cfRule type="cellIs" priority="1117" dxfId="36" operator="lessThan" stopIfTrue="1">
      <formula>0</formula>
    </cfRule>
  </conditionalFormatting>
  <conditionalFormatting sqref="X152:X153">
    <cfRule type="cellIs" priority="1116" dxfId="36" operator="lessThan" stopIfTrue="1">
      <formula>0</formula>
    </cfRule>
  </conditionalFormatting>
  <conditionalFormatting sqref="X152:X153">
    <cfRule type="cellIs" priority="1115" dxfId="36" operator="lessThan" stopIfTrue="1">
      <formula>0</formula>
    </cfRule>
  </conditionalFormatting>
  <conditionalFormatting sqref="Y152:Y153">
    <cfRule type="cellIs" priority="1114" dxfId="36" operator="lessThan" stopIfTrue="1">
      <formula>0</formula>
    </cfRule>
  </conditionalFormatting>
  <conditionalFormatting sqref="Y152:Y153">
    <cfRule type="cellIs" priority="1113" dxfId="36" operator="lessThan" stopIfTrue="1">
      <formula>0</formula>
    </cfRule>
  </conditionalFormatting>
  <conditionalFormatting sqref="Y152:Y153">
    <cfRule type="cellIs" priority="1112" dxfId="36" operator="lessThan" stopIfTrue="1">
      <formula>0</formula>
    </cfRule>
  </conditionalFormatting>
  <conditionalFormatting sqref="R152:R153">
    <cfRule type="cellIs" priority="1111" dxfId="36" operator="lessThan" stopIfTrue="1">
      <formula>0</formula>
    </cfRule>
  </conditionalFormatting>
  <conditionalFormatting sqref="R152:R153">
    <cfRule type="cellIs" priority="1110" dxfId="36" operator="lessThan" stopIfTrue="1">
      <formula>0</formula>
    </cfRule>
  </conditionalFormatting>
  <conditionalFormatting sqref="Q152:Q153">
    <cfRule type="cellIs" priority="1109" dxfId="36" operator="lessThan" stopIfTrue="1">
      <formula>0</formula>
    </cfRule>
  </conditionalFormatting>
  <conditionalFormatting sqref="Q152:Q153">
    <cfRule type="cellIs" priority="1108" dxfId="36" operator="lessThan" stopIfTrue="1">
      <formula>0</formula>
    </cfRule>
  </conditionalFormatting>
  <conditionalFormatting sqref="S152:S153">
    <cfRule type="cellIs" priority="1107" dxfId="36" operator="lessThan" stopIfTrue="1">
      <formula>0</formula>
    </cfRule>
  </conditionalFormatting>
  <conditionalFormatting sqref="V160:Y161">
    <cfRule type="cellIs" priority="1106" dxfId="36" operator="lessThan" stopIfTrue="1">
      <formula>0</formula>
    </cfRule>
  </conditionalFormatting>
  <conditionalFormatting sqref="V160:Y161">
    <cfRule type="cellIs" priority="1105" dxfId="36" operator="lessThan" stopIfTrue="1">
      <formula>0</formula>
    </cfRule>
  </conditionalFormatting>
  <conditionalFormatting sqref="V160:V161">
    <cfRule type="cellIs" priority="1104" dxfId="36" operator="lessThan" stopIfTrue="1">
      <formula>0</formula>
    </cfRule>
  </conditionalFormatting>
  <conditionalFormatting sqref="V160:V161">
    <cfRule type="cellIs" priority="1103" dxfId="36" operator="lessThan" stopIfTrue="1">
      <formula>0</formula>
    </cfRule>
  </conditionalFormatting>
  <conditionalFormatting sqref="W160:W161">
    <cfRule type="cellIs" priority="1102" dxfId="36" operator="lessThan" stopIfTrue="1">
      <formula>0</formula>
    </cfRule>
  </conditionalFormatting>
  <conditionalFormatting sqref="W160:W161">
    <cfRule type="cellIs" priority="1101" dxfId="36" operator="lessThan" stopIfTrue="1">
      <formula>0</formula>
    </cfRule>
  </conditionalFormatting>
  <conditionalFormatting sqref="W160:W161">
    <cfRule type="cellIs" priority="1100" dxfId="36" operator="lessThan" stopIfTrue="1">
      <formula>0</formula>
    </cfRule>
  </conditionalFormatting>
  <conditionalFormatting sqref="X160:X161">
    <cfRule type="cellIs" priority="1099" dxfId="36" operator="lessThan" stopIfTrue="1">
      <formula>0</formula>
    </cfRule>
  </conditionalFormatting>
  <conditionalFormatting sqref="X160:X161">
    <cfRule type="cellIs" priority="1098" dxfId="36" operator="lessThan" stopIfTrue="1">
      <formula>0</formula>
    </cfRule>
  </conditionalFormatting>
  <conditionalFormatting sqref="X160:X161">
    <cfRule type="cellIs" priority="1097" dxfId="36" operator="lessThan" stopIfTrue="1">
      <formula>0</formula>
    </cfRule>
  </conditionalFormatting>
  <conditionalFormatting sqref="Y160:Y161">
    <cfRule type="cellIs" priority="1096" dxfId="36" operator="lessThan" stopIfTrue="1">
      <formula>0</formula>
    </cfRule>
  </conditionalFormatting>
  <conditionalFormatting sqref="Y160:Y161">
    <cfRule type="cellIs" priority="1095" dxfId="36" operator="lessThan" stopIfTrue="1">
      <formula>0</formula>
    </cfRule>
  </conditionalFormatting>
  <conditionalFormatting sqref="Y160:Y161">
    <cfRule type="cellIs" priority="1094" dxfId="36" operator="lessThan" stopIfTrue="1">
      <formula>0</formula>
    </cfRule>
  </conditionalFormatting>
  <conditionalFormatting sqref="R160:R161">
    <cfRule type="cellIs" priority="1093" dxfId="36" operator="lessThan" stopIfTrue="1">
      <formula>0</formula>
    </cfRule>
  </conditionalFormatting>
  <conditionalFormatting sqref="R160:R161">
    <cfRule type="cellIs" priority="1092" dxfId="36" operator="lessThan" stopIfTrue="1">
      <formula>0</formula>
    </cfRule>
  </conditionalFormatting>
  <conditionalFormatting sqref="Q160:Q161">
    <cfRule type="cellIs" priority="1091" dxfId="36" operator="lessThan" stopIfTrue="1">
      <formula>0</formula>
    </cfRule>
  </conditionalFormatting>
  <conditionalFormatting sqref="Q160:Q161">
    <cfRule type="cellIs" priority="1090" dxfId="36" operator="lessThan" stopIfTrue="1">
      <formula>0</formula>
    </cfRule>
  </conditionalFormatting>
  <conditionalFormatting sqref="S160:S161">
    <cfRule type="cellIs" priority="1089" dxfId="36" operator="lessThan" stopIfTrue="1">
      <formula>0</formula>
    </cfRule>
  </conditionalFormatting>
  <conditionalFormatting sqref="U7:U10">
    <cfRule type="colorScale" priority="108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3:U27 U29:U38 U40:U48 U50:U55 U57:U66 U68:U74 U76:U81 U83:U89 U91:U101 U103:U109 U111:U116 U118:U124 U126:U134 U136:U141 U143:U146 U148:U151 U153:U159 U161:U166">
    <cfRule type="colorScale" priority="108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2">
    <cfRule type="cellIs" priority="1086" dxfId="1" operator="lessThan">
      <formula>0</formula>
    </cfRule>
    <cfRule type="cellIs" priority="1085" dxfId="0" operator="greaterThan">
      <formula>0</formula>
    </cfRule>
  </conditionalFormatting>
  <conditionalFormatting sqref="U28">
    <cfRule type="cellIs" priority="1084" dxfId="1" operator="lessThan">
      <formula>0</formula>
    </cfRule>
    <cfRule type="cellIs" priority="1083" dxfId="0" operator="greaterThan">
      <formula>0</formula>
    </cfRule>
  </conditionalFormatting>
  <conditionalFormatting sqref="U39">
    <cfRule type="cellIs" priority="1082" dxfId="1" operator="lessThan">
      <formula>0</formula>
    </cfRule>
    <cfRule type="cellIs" priority="1081" dxfId="0" operator="greaterThan">
      <formula>0</formula>
    </cfRule>
  </conditionalFormatting>
  <conditionalFormatting sqref="U49">
    <cfRule type="cellIs" priority="1080" dxfId="1" operator="lessThan">
      <formula>0</formula>
    </cfRule>
    <cfRule type="cellIs" priority="1079" dxfId="0" operator="greaterThan">
      <formula>0</formula>
    </cfRule>
  </conditionalFormatting>
  <conditionalFormatting sqref="U56">
    <cfRule type="cellIs" priority="1078" dxfId="1" operator="lessThan">
      <formula>0</formula>
    </cfRule>
    <cfRule type="cellIs" priority="1077" dxfId="0" operator="greaterThan">
      <formula>0</formula>
    </cfRule>
  </conditionalFormatting>
  <conditionalFormatting sqref="U67">
    <cfRule type="cellIs" priority="1076" dxfId="1" operator="lessThan">
      <formula>0</formula>
    </cfRule>
    <cfRule type="cellIs" priority="1075" dxfId="0" operator="greaterThan">
      <formula>0</formula>
    </cfRule>
  </conditionalFormatting>
  <conditionalFormatting sqref="U75">
    <cfRule type="cellIs" priority="1074" dxfId="1" operator="lessThan">
      <formula>0</formula>
    </cfRule>
    <cfRule type="cellIs" priority="1073" dxfId="0" operator="greaterThan">
      <formula>0</formula>
    </cfRule>
  </conditionalFormatting>
  <conditionalFormatting sqref="U82">
    <cfRule type="cellIs" priority="1072" dxfId="1" operator="lessThan">
      <formula>0</formula>
    </cfRule>
    <cfRule type="cellIs" priority="1071" dxfId="0" operator="greaterThan">
      <formula>0</formula>
    </cfRule>
  </conditionalFormatting>
  <conditionalFormatting sqref="U90">
    <cfRule type="cellIs" priority="1070" dxfId="1" operator="lessThan">
      <formula>0</formula>
    </cfRule>
    <cfRule type="cellIs" priority="1069" dxfId="0" operator="greaterThan">
      <formula>0</formula>
    </cfRule>
  </conditionalFormatting>
  <conditionalFormatting sqref="U102">
    <cfRule type="cellIs" priority="1068" dxfId="1" operator="lessThan">
      <formula>0</formula>
    </cfRule>
    <cfRule type="cellIs" priority="1067" dxfId="0" operator="greaterThan">
      <formula>0</formula>
    </cfRule>
  </conditionalFormatting>
  <conditionalFormatting sqref="U110">
    <cfRule type="cellIs" priority="1066" dxfId="1" operator="lessThan">
      <formula>0</formula>
    </cfRule>
    <cfRule type="cellIs" priority="1065" dxfId="0" operator="greaterThan">
      <formula>0</formula>
    </cfRule>
  </conditionalFormatting>
  <conditionalFormatting sqref="U117">
    <cfRule type="cellIs" priority="1064" dxfId="1" operator="lessThan">
      <formula>0</formula>
    </cfRule>
    <cfRule type="cellIs" priority="1063" dxfId="0" operator="greaterThan">
      <formula>0</formula>
    </cfRule>
  </conditionalFormatting>
  <conditionalFormatting sqref="U125">
    <cfRule type="cellIs" priority="1062" dxfId="1" operator="lessThan">
      <formula>0</formula>
    </cfRule>
    <cfRule type="cellIs" priority="1061" dxfId="0" operator="greaterThan">
      <formula>0</formula>
    </cfRule>
  </conditionalFormatting>
  <conditionalFormatting sqref="U135">
    <cfRule type="cellIs" priority="1060" dxfId="1" operator="lessThan">
      <formula>0</formula>
    </cfRule>
    <cfRule type="cellIs" priority="1059" dxfId="0" operator="greaterThan">
      <formula>0</formula>
    </cfRule>
  </conditionalFormatting>
  <conditionalFormatting sqref="U142">
    <cfRule type="cellIs" priority="1058" dxfId="1" operator="lessThan">
      <formula>0</formula>
    </cfRule>
    <cfRule type="cellIs" priority="1057" dxfId="0" operator="greaterThan">
      <formula>0</formula>
    </cfRule>
  </conditionalFormatting>
  <conditionalFormatting sqref="U147">
    <cfRule type="cellIs" priority="1056" dxfId="1" operator="lessThan">
      <formula>0</formula>
    </cfRule>
    <cfRule type="cellIs" priority="1055" dxfId="0" operator="greaterThan">
      <formula>0</formula>
    </cfRule>
  </conditionalFormatting>
  <conditionalFormatting sqref="U152">
    <cfRule type="cellIs" priority="1054" dxfId="1" operator="lessThan">
      <formula>0</formula>
    </cfRule>
    <cfRule type="cellIs" priority="1053" dxfId="0" operator="greaterThan">
      <formula>0</formula>
    </cfRule>
  </conditionalFormatting>
  <conditionalFormatting sqref="U160">
    <cfRule type="cellIs" priority="1052" dxfId="1" operator="lessThan">
      <formula>0</formula>
    </cfRule>
    <cfRule type="cellIs" priority="1051" dxfId="0" operator="greaterThan">
      <formula>0</formula>
    </cfRule>
  </conditionalFormatting>
  <conditionalFormatting sqref="AB7 AF7:AI7">
    <cfRule type="cellIs" priority="1050" dxfId="36" operator="lessThan" stopIfTrue="1">
      <formula>0</formula>
    </cfRule>
  </conditionalFormatting>
  <conditionalFormatting sqref="AB7 AF7:AI10">
    <cfRule type="cellIs" priority="1049" dxfId="36" operator="lessThan" stopIfTrue="1">
      <formula>0</formula>
    </cfRule>
  </conditionalFormatting>
  <conditionalFormatting sqref="AF8:AI10">
    <cfRule type="cellIs" priority="1048" dxfId="36" operator="lessThan" stopIfTrue="1">
      <formula>0</formula>
    </cfRule>
  </conditionalFormatting>
  <conditionalFormatting sqref="AF8:AI10">
    <cfRule type="cellIs" priority="1047" dxfId="36" operator="lessThan" stopIfTrue="1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priority="1046" dxfId="36" operator="lessThan" stopIfTrue="1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priority="1045" dxfId="36" operator="lessThan" stopIfTrue="1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priority="1044" dxfId="36" operator="lessThan" stopIfTrue="1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priority="1043" dxfId="36" operator="lessThan" stopIfTrue="1">
      <formula>0</formula>
    </cfRule>
  </conditionalFormatting>
  <conditionalFormatting sqref="AF12">
    <cfRule type="cellIs" priority="1042" dxfId="36" operator="lessThan" stopIfTrue="1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priority="1041" dxfId="36" operator="lessThan" stopIfTrue="1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priority="1040" dxfId="36" operator="lessThan" stopIfTrue="1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priority="1039" dxfId="36" operator="lessThan" stopIfTrue="1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priority="1038" dxfId="36" operator="lessThan" stopIfTrue="1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priority="1037" dxfId="36" operator="lessThan" stopIfTrue="1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priority="1036" dxfId="36" operator="lessThan" stopIfTrue="1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priority="1035" dxfId="36" operator="lessThan" stopIfTrue="1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priority="1034" dxfId="36" operator="lessThan" stopIfTrue="1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priority="1033" dxfId="36" operator="lessThan" stopIfTrue="1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priority="1032" dxfId="36" operator="lessThan" stopIfTrue="1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priority="1031" dxfId="36" operator="lessThan" stopIfTrue="1">
      <formula>0</formula>
    </cfRule>
  </conditionalFormatting>
  <conditionalFormatting sqref="AC7">
    <cfRule type="cellIs" priority="1030" dxfId="36" operator="lessThan" stopIfTrue="1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priority="1029" dxfId="36" operator="lessThan" stopIfTrue="1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priority="1028" dxfId="36" operator="lessThan" stopIfTrue="1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priority="1027" dxfId="36" operator="lessThan" stopIfTrue="1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priority="1026" dxfId="36" operator="lessThan" stopIfTrue="1">
      <formula>0</formula>
    </cfRule>
  </conditionalFormatting>
  <conditionalFormatting sqref="AC8:AC27 AC32:AC38 AC43:AC48 AC52:AC55 AC59:AC66 AC70:AC74 AC78:AC81 AC85:AC89 AC93:AC101 AC105:AC109 AC154:AC159 AC162:AC166 AC112:AC116 AC119:AC124 AC127:AC134 AC137:AC141 AC144:AC146 AC149:AC151">
    <cfRule type="cellIs" priority="1025" dxfId="36" operator="lessThan" stopIfTrue="1">
      <formula>0</formula>
    </cfRule>
  </conditionalFormatting>
  <conditionalFormatting sqref="AF29:AI31">
    <cfRule type="cellIs" priority="1024" dxfId="36" operator="lessThan" stopIfTrue="1">
      <formula>0</formula>
    </cfRule>
  </conditionalFormatting>
  <conditionalFormatting sqref="AF29:AI31">
    <cfRule type="cellIs" priority="1023" dxfId="36" operator="lessThan" stopIfTrue="1">
      <formula>0</formula>
    </cfRule>
  </conditionalFormatting>
  <conditionalFormatting sqref="AF29:AF31">
    <cfRule type="cellIs" priority="1022" dxfId="36" operator="lessThan" stopIfTrue="1">
      <formula>0</formula>
    </cfRule>
  </conditionalFormatting>
  <conditionalFormatting sqref="AF29:AF31">
    <cfRule type="cellIs" priority="1021" dxfId="36" operator="lessThan" stopIfTrue="1">
      <formula>0</formula>
    </cfRule>
  </conditionalFormatting>
  <conditionalFormatting sqref="AG29:AG31">
    <cfRule type="cellIs" priority="1020" dxfId="36" operator="lessThan" stopIfTrue="1">
      <formula>0</formula>
    </cfRule>
  </conditionalFormatting>
  <conditionalFormatting sqref="AG29:AG31">
    <cfRule type="cellIs" priority="1019" dxfId="36" operator="lessThan" stopIfTrue="1">
      <formula>0</formula>
    </cfRule>
  </conditionalFormatting>
  <conditionalFormatting sqref="AG29:AG31">
    <cfRule type="cellIs" priority="1018" dxfId="36" operator="lessThan" stopIfTrue="1">
      <formula>0</formula>
    </cfRule>
  </conditionalFormatting>
  <conditionalFormatting sqref="AH29:AH31">
    <cfRule type="cellIs" priority="1017" dxfId="36" operator="lessThan" stopIfTrue="1">
      <formula>0</formula>
    </cfRule>
  </conditionalFormatting>
  <conditionalFormatting sqref="AH29:AH31">
    <cfRule type="cellIs" priority="1016" dxfId="36" operator="lessThan" stopIfTrue="1">
      <formula>0</formula>
    </cfRule>
  </conditionalFormatting>
  <conditionalFormatting sqref="AH29:AH31">
    <cfRule type="cellIs" priority="1015" dxfId="36" operator="lessThan" stopIfTrue="1">
      <formula>0</formula>
    </cfRule>
  </conditionalFormatting>
  <conditionalFormatting sqref="AI29:AI31">
    <cfRule type="cellIs" priority="1014" dxfId="36" operator="lessThan" stopIfTrue="1">
      <formula>0</formula>
    </cfRule>
  </conditionalFormatting>
  <conditionalFormatting sqref="AI29:AI31">
    <cfRule type="cellIs" priority="1013" dxfId="36" operator="lessThan" stopIfTrue="1">
      <formula>0</formula>
    </cfRule>
  </conditionalFormatting>
  <conditionalFormatting sqref="AI29:AI31">
    <cfRule type="cellIs" priority="1012" dxfId="36" operator="lessThan" stopIfTrue="1">
      <formula>0</formula>
    </cfRule>
  </conditionalFormatting>
  <conditionalFormatting sqref="AF28">
    <cfRule type="cellIs" priority="1011" dxfId="36" operator="lessThan" stopIfTrue="1">
      <formula>0</formula>
    </cfRule>
  </conditionalFormatting>
  <conditionalFormatting sqref="AF28">
    <cfRule type="cellIs" priority="1010" dxfId="36" operator="lessThan" stopIfTrue="1">
      <formula>0</formula>
    </cfRule>
  </conditionalFormatting>
  <conditionalFormatting sqref="AF28">
    <cfRule type="cellIs" priority="1009" dxfId="36" operator="lessThan" stopIfTrue="1">
      <formula>0</formula>
    </cfRule>
  </conditionalFormatting>
  <conditionalFormatting sqref="AG28">
    <cfRule type="cellIs" priority="1008" dxfId="36" operator="lessThan" stopIfTrue="1">
      <formula>0</formula>
    </cfRule>
  </conditionalFormatting>
  <conditionalFormatting sqref="AG28">
    <cfRule type="cellIs" priority="1007" dxfId="36" operator="lessThan" stopIfTrue="1">
      <formula>0</formula>
    </cfRule>
  </conditionalFormatting>
  <conditionalFormatting sqref="AG28">
    <cfRule type="cellIs" priority="1006" dxfId="36" operator="lessThan" stopIfTrue="1">
      <formula>0</formula>
    </cfRule>
  </conditionalFormatting>
  <conditionalFormatting sqref="AH28">
    <cfRule type="cellIs" priority="1005" dxfId="36" operator="lessThan" stopIfTrue="1">
      <formula>0</formula>
    </cfRule>
  </conditionalFormatting>
  <conditionalFormatting sqref="AH28">
    <cfRule type="cellIs" priority="1004" dxfId="36" operator="lessThan" stopIfTrue="1">
      <formula>0</formula>
    </cfRule>
  </conditionalFormatting>
  <conditionalFormatting sqref="AH28">
    <cfRule type="cellIs" priority="1003" dxfId="36" operator="lessThan" stopIfTrue="1">
      <formula>0</formula>
    </cfRule>
  </conditionalFormatting>
  <conditionalFormatting sqref="AI28">
    <cfRule type="cellIs" priority="1002" dxfId="36" operator="lessThan" stopIfTrue="1">
      <formula>0</formula>
    </cfRule>
  </conditionalFormatting>
  <conditionalFormatting sqref="AI28">
    <cfRule type="cellIs" priority="1001" dxfId="36" operator="lessThan" stopIfTrue="1">
      <formula>0</formula>
    </cfRule>
  </conditionalFormatting>
  <conditionalFormatting sqref="AI28">
    <cfRule type="cellIs" priority="1000" dxfId="36" operator="lessThan" stopIfTrue="1">
      <formula>0</formula>
    </cfRule>
  </conditionalFormatting>
  <conditionalFormatting sqref="AF40:AI41">
    <cfRule type="cellIs" priority="999" dxfId="36" operator="lessThan" stopIfTrue="1">
      <formula>0</formula>
    </cfRule>
  </conditionalFormatting>
  <conditionalFormatting sqref="AF40:AI41">
    <cfRule type="cellIs" priority="998" dxfId="36" operator="lessThan" stopIfTrue="1">
      <formula>0</formula>
    </cfRule>
  </conditionalFormatting>
  <conditionalFormatting sqref="AF40:AF41">
    <cfRule type="cellIs" priority="997" dxfId="36" operator="lessThan" stopIfTrue="1">
      <formula>0</formula>
    </cfRule>
  </conditionalFormatting>
  <conditionalFormatting sqref="AF40:AF41">
    <cfRule type="cellIs" priority="996" dxfId="36" operator="lessThan" stopIfTrue="1">
      <formula>0</formula>
    </cfRule>
  </conditionalFormatting>
  <conditionalFormatting sqref="AG40:AG41">
    <cfRule type="cellIs" priority="995" dxfId="36" operator="lessThan" stopIfTrue="1">
      <formula>0</formula>
    </cfRule>
  </conditionalFormatting>
  <conditionalFormatting sqref="AG40:AG41">
    <cfRule type="cellIs" priority="994" dxfId="36" operator="lessThan" stopIfTrue="1">
      <formula>0</formula>
    </cfRule>
  </conditionalFormatting>
  <conditionalFormatting sqref="AG40:AG41">
    <cfRule type="cellIs" priority="993" dxfId="36" operator="lessThan" stopIfTrue="1">
      <formula>0</formula>
    </cfRule>
  </conditionalFormatting>
  <conditionalFormatting sqref="AH40:AH41">
    <cfRule type="cellIs" priority="992" dxfId="36" operator="lessThan" stopIfTrue="1">
      <formula>0</formula>
    </cfRule>
  </conditionalFormatting>
  <conditionalFormatting sqref="AH40:AH41">
    <cfRule type="cellIs" priority="991" dxfId="36" operator="lessThan" stopIfTrue="1">
      <formula>0</formula>
    </cfRule>
  </conditionalFormatting>
  <conditionalFormatting sqref="AH40:AH41">
    <cfRule type="cellIs" priority="990" dxfId="36" operator="lessThan" stopIfTrue="1">
      <formula>0</formula>
    </cfRule>
  </conditionalFormatting>
  <conditionalFormatting sqref="AI40:AI41">
    <cfRule type="cellIs" priority="989" dxfId="36" operator="lessThan" stopIfTrue="1">
      <formula>0</formula>
    </cfRule>
  </conditionalFormatting>
  <conditionalFormatting sqref="AI40:AI41">
    <cfRule type="cellIs" priority="988" dxfId="36" operator="lessThan" stopIfTrue="1">
      <formula>0</formula>
    </cfRule>
  </conditionalFormatting>
  <conditionalFormatting sqref="AI40:AI41">
    <cfRule type="cellIs" priority="987" dxfId="36" operator="lessThan" stopIfTrue="1">
      <formula>0</formula>
    </cfRule>
  </conditionalFormatting>
  <conditionalFormatting sqref="AF39">
    <cfRule type="cellIs" priority="986" dxfId="36" operator="lessThan" stopIfTrue="1">
      <formula>0</formula>
    </cfRule>
  </conditionalFormatting>
  <conditionalFormatting sqref="AF39">
    <cfRule type="cellIs" priority="985" dxfId="36" operator="lessThan" stopIfTrue="1">
      <formula>0</formula>
    </cfRule>
  </conditionalFormatting>
  <conditionalFormatting sqref="AF39">
    <cfRule type="cellIs" priority="984" dxfId="36" operator="lessThan" stopIfTrue="1">
      <formula>0</formula>
    </cfRule>
  </conditionalFormatting>
  <conditionalFormatting sqref="AG39">
    <cfRule type="cellIs" priority="983" dxfId="36" operator="lessThan" stopIfTrue="1">
      <formula>0</formula>
    </cfRule>
  </conditionalFormatting>
  <conditionalFormatting sqref="AG39">
    <cfRule type="cellIs" priority="982" dxfId="36" operator="lessThan" stopIfTrue="1">
      <formula>0</formula>
    </cfRule>
  </conditionalFormatting>
  <conditionalFormatting sqref="AG39">
    <cfRule type="cellIs" priority="981" dxfId="36" operator="lessThan" stopIfTrue="1">
      <formula>0</formula>
    </cfRule>
  </conditionalFormatting>
  <conditionalFormatting sqref="AH39">
    <cfRule type="cellIs" priority="980" dxfId="36" operator="lessThan" stopIfTrue="1">
      <formula>0</formula>
    </cfRule>
  </conditionalFormatting>
  <conditionalFormatting sqref="AH39">
    <cfRule type="cellIs" priority="979" dxfId="36" operator="lessThan" stopIfTrue="1">
      <formula>0</formula>
    </cfRule>
  </conditionalFormatting>
  <conditionalFormatting sqref="AH39">
    <cfRule type="cellIs" priority="978" dxfId="36" operator="lessThan" stopIfTrue="1">
      <formula>0</formula>
    </cfRule>
  </conditionalFormatting>
  <conditionalFormatting sqref="AI39">
    <cfRule type="cellIs" priority="977" dxfId="36" operator="lessThan" stopIfTrue="1">
      <formula>0</formula>
    </cfRule>
  </conditionalFormatting>
  <conditionalFormatting sqref="AI39">
    <cfRule type="cellIs" priority="976" dxfId="36" operator="lessThan" stopIfTrue="1">
      <formula>0</formula>
    </cfRule>
  </conditionalFormatting>
  <conditionalFormatting sqref="AI39">
    <cfRule type="cellIs" priority="975" dxfId="36" operator="lessThan" stopIfTrue="1">
      <formula>0</formula>
    </cfRule>
  </conditionalFormatting>
  <conditionalFormatting sqref="AF42:AI42">
    <cfRule type="cellIs" priority="974" dxfId="36" operator="lessThan" stopIfTrue="1">
      <formula>0</formula>
    </cfRule>
  </conditionalFormatting>
  <conditionalFormatting sqref="AF42:AI42">
    <cfRule type="cellIs" priority="973" dxfId="36" operator="lessThan" stopIfTrue="1">
      <formula>0</formula>
    </cfRule>
  </conditionalFormatting>
  <conditionalFormatting sqref="AF42">
    <cfRule type="cellIs" priority="972" dxfId="36" operator="lessThan" stopIfTrue="1">
      <formula>0</formula>
    </cfRule>
  </conditionalFormatting>
  <conditionalFormatting sqref="AF42">
    <cfRule type="cellIs" priority="971" dxfId="36" operator="lessThan" stopIfTrue="1">
      <formula>0</formula>
    </cfRule>
  </conditionalFormatting>
  <conditionalFormatting sqref="AG42">
    <cfRule type="cellIs" priority="970" dxfId="36" operator="lessThan" stopIfTrue="1">
      <formula>0</formula>
    </cfRule>
  </conditionalFormatting>
  <conditionalFormatting sqref="AG42">
    <cfRule type="cellIs" priority="969" dxfId="36" operator="lessThan" stopIfTrue="1">
      <formula>0</formula>
    </cfRule>
  </conditionalFormatting>
  <conditionalFormatting sqref="AG42">
    <cfRule type="cellIs" priority="968" dxfId="36" operator="lessThan" stopIfTrue="1">
      <formula>0</formula>
    </cfRule>
  </conditionalFormatting>
  <conditionalFormatting sqref="AH42">
    <cfRule type="cellIs" priority="967" dxfId="36" operator="lessThan" stopIfTrue="1">
      <formula>0</formula>
    </cfRule>
  </conditionalFormatting>
  <conditionalFormatting sqref="AH42">
    <cfRule type="cellIs" priority="966" dxfId="36" operator="lessThan" stopIfTrue="1">
      <formula>0</formula>
    </cfRule>
  </conditionalFormatting>
  <conditionalFormatting sqref="AH42">
    <cfRule type="cellIs" priority="965" dxfId="36" operator="lessThan" stopIfTrue="1">
      <formula>0</formula>
    </cfRule>
  </conditionalFormatting>
  <conditionalFormatting sqref="AI42">
    <cfRule type="cellIs" priority="964" dxfId="36" operator="lessThan" stopIfTrue="1">
      <formula>0</formula>
    </cfRule>
  </conditionalFormatting>
  <conditionalFormatting sqref="AI42">
    <cfRule type="cellIs" priority="963" dxfId="36" operator="lessThan" stopIfTrue="1">
      <formula>0</formula>
    </cfRule>
  </conditionalFormatting>
  <conditionalFormatting sqref="AI42">
    <cfRule type="cellIs" priority="962" dxfId="36" operator="lessThan" stopIfTrue="1">
      <formula>0</formula>
    </cfRule>
  </conditionalFormatting>
  <conditionalFormatting sqref="AB42">
    <cfRule type="cellIs" priority="961" dxfId="36" operator="lessThan" stopIfTrue="1">
      <formula>0</formula>
    </cfRule>
  </conditionalFormatting>
  <conditionalFormatting sqref="AB42">
    <cfRule type="cellIs" priority="960" dxfId="36" operator="lessThan" stopIfTrue="1">
      <formula>0</formula>
    </cfRule>
  </conditionalFormatting>
  <conditionalFormatting sqref="AA42">
    <cfRule type="cellIs" priority="959" dxfId="36" operator="lessThan" stopIfTrue="1">
      <formula>0</formula>
    </cfRule>
  </conditionalFormatting>
  <conditionalFormatting sqref="AA42">
    <cfRule type="cellIs" priority="958" dxfId="36" operator="lessThan" stopIfTrue="1">
      <formula>0</formula>
    </cfRule>
  </conditionalFormatting>
  <conditionalFormatting sqref="AC42">
    <cfRule type="cellIs" priority="957" dxfId="36" operator="lessThan" stopIfTrue="1">
      <formula>0</formula>
    </cfRule>
  </conditionalFormatting>
  <conditionalFormatting sqref="AA7">
    <cfRule type="cellIs" priority="956" dxfId="36" operator="lessThan" stopIfTrue="1">
      <formula>0</formula>
    </cfRule>
  </conditionalFormatting>
  <conditionalFormatting sqref="AA7">
    <cfRule type="cellIs" priority="955" dxfId="36" operator="lessThan" stopIfTrue="1">
      <formula>0</formula>
    </cfRule>
  </conditionalFormatting>
  <conditionalFormatting sqref="AB28:AB31">
    <cfRule type="cellIs" priority="954" dxfId="36" operator="lessThan" stopIfTrue="1">
      <formula>0</formula>
    </cfRule>
  </conditionalFormatting>
  <conditionalFormatting sqref="AB28:AB31">
    <cfRule type="cellIs" priority="953" dxfId="36" operator="lessThan" stopIfTrue="1">
      <formula>0</formula>
    </cfRule>
  </conditionalFormatting>
  <conditionalFormatting sqref="AA28:AA31">
    <cfRule type="cellIs" priority="952" dxfId="36" operator="lessThan" stopIfTrue="1">
      <formula>0</formula>
    </cfRule>
  </conditionalFormatting>
  <conditionalFormatting sqref="AA28:AA31">
    <cfRule type="cellIs" priority="951" dxfId="36" operator="lessThan" stopIfTrue="1">
      <formula>0</formula>
    </cfRule>
  </conditionalFormatting>
  <conditionalFormatting sqref="AC28:AC31">
    <cfRule type="cellIs" priority="950" dxfId="36" operator="lessThan" stopIfTrue="1">
      <formula>0</formula>
    </cfRule>
  </conditionalFormatting>
  <conditionalFormatting sqref="AB39:AB40">
    <cfRule type="cellIs" priority="949" dxfId="36" operator="lessThan" stopIfTrue="1">
      <formula>0</formula>
    </cfRule>
  </conditionalFormatting>
  <conditionalFormatting sqref="AB39:AB40">
    <cfRule type="cellIs" priority="948" dxfId="36" operator="lessThan" stopIfTrue="1">
      <formula>0</formula>
    </cfRule>
  </conditionalFormatting>
  <conditionalFormatting sqref="AA39:AA40">
    <cfRule type="cellIs" priority="947" dxfId="36" operator="lessThan" stopIfTrue="1">
      <formula>0</formula>
    </cfRule>
  </conditionalFormatting>
  <conditionalFormatting sqref="AA39:AA40">
    <cfRule type="cellIs" priority="946" dxfId="36" operator="lessThan" stopIfTrue="1">
      <formula>0</formula>
    </cfRule>
  </conditionalFormatting>
  <conditionalFormatting sqref="AC39:AC40">
    <cfRule type="cellIs" priority="945" dxfId="36" operator="lessThan" stopIfTrue="1">
      <formula>0</formula>
    </cfRule>
  </conditionalFormatting>
  <conditionalFormatting sqref="AB110:AB111">
    <cfRule type="cellIs" priority="944" dxfId="36" operator="lessThan" stopIfTrue="1">
      <formula>0</formula>
    </cfRule>
  </conditionalFormatting>
  <conditionalFormatting sqref="AB110:AB111">
    <cfRule type="cellIs" priority="943" dxfId="36" operator="lessThan" stopIfTrue="1">
      <formula>0</formula>
    </cfRule>
  </conditionalFormatting>
  <conditionalFormatting sqref="AA110:AA111">
    <cfRule type="cellIs" priority="942" dxfId="36" operator="lessThan" stopIfTrue="1">
      <formula>0</formula>
    </cfRule>
  </conditionalFormatting>
  <conditionalFormatting sqref="AA110:AA111">
    <cfRule type="cellIs" priority="941" dxfId="36" operator="lessThan" stopIfTrue="1">
      <formula>0</formula>
    </cfRule>
  </conditionalFormatting>
  <conditionalFormatting sqref="AC110:AC111">
    <cfRule type="cellIs" priority="940" dxfId="36" operator="lessThan" stopIfTrue="1">
      <formula>0</formula>
    </cfRule>
  </conditionalFormatting>
  <conditionalFormatting sqref="AB41">
    <cfRule type="cellIs" priority="939" dxfId="36" operator="lessThan" stopIfTrue="1">
      <formula>0</formula>
    </cfRule>
  </conditionalFormatting>
  <conditionalFormatting sqref="AB41">
    <cfRule type="cellIs" priority="938" dxfId="36" operator="lessThan" stopIfTrue="1">
      <formula>0</formula>
    </cfRule>
  </conditionalFormatting>
  <conditionalFormatting sqref="AA41">
    <cfRule type="cellIs" priority="937" dxfId="36" operator="lessThan" stopIfTrue="1">
      <formula>0</formula>
    </cfRule>
  </conditionalFormatting>
  <conditionalFormatting sqref="AA41">
    <cfRule type="cellIs" priority="936" dxfId="36" operator="lessThan" stopIfTrue="1">
      <formula>0</formula>
    </cfRule>
  </conditionalFormatting>
  <conditionalFormatting sqref="AC41">
    <cfRule type="cellIs" priority="935" dxfId="36" operator="lessThan" stopIfTrue="1">
      <formula>0</formula>
    </cfRule>
  </conditionalFormatting>
  <conditionalFormatting sqref="AF50:AI51">
    <cfRule type="cellIs" priority="934" dxfId="36" operator="lessThan" stopIfTrue="1">
      <formula>0</formula>
    </cfRule>
  </conditionalFormatting>
  <conditionalFormatting sqref="AF50:AI51">
    <cfRule type="cellIs" priority="933" dxfId="36" operator="lessThan" stopIfTrue="1">
      <formula>0</formula>
    </cfRule>
  </conditionalFormatting>
  <conditionalFormatting sqref="AF50:AF51">
    <cfRule type="cellIs" priority="932" dxfId="36" operator="lessThan" stopIfTrue="1">
      <formula>0</formula>
    </cfRule>
  </conditionalFormatting>
  <conditionalFormatting sqref="AF50:AF51">
    <cfRule type="cellIs" priority="931" dxfId="36" operator="lessThan" stopIfTrue="1">
      <formula>0</formula>
    </cfRule>
  </conditionalFormatting>
  <conditionalFormatting sqref="AG50:AG51">
    <cfRule type="cellIs" priority="930" dxfId="36" operator="lessThan" stopIfTrue="1">
      <formula>0</formula>
    </cfRule>
  </conditionalFormatting>
  <conditionalFormatting sqref="AG50:AG51">
    <cfRule type="cellIs" priority="929" dxfId="36" operator="lessThan" stopIfTrue="1">
      <formula>0</formula>
    </cfRule>
  </conditionalFormatting>
  <conditionalFormatting sqref="AG50:AG51">
    <cfRule type="cellIs" priority="928" dxfId="36" operator="lessThan" stopIfTrue="1">
      <formula>0</formula>
    </cfRule>
  </conditionalFormatting>
  <conditionalFormatting sqref="AH50:AH51">
    <cfRule type="cellIs" priority="927" dxfId="36" operator="lessThan" stopIfTrue="1">
      <formula>0</formula>
    </cfRule>
  </conditionalFormatting>
  <conditionalFormatting sqref="AH50:AH51">
    <cfRule type="cellIs" priority="926" dxfId="36" operator="lessThan" stopIfTrue="1">
      <formula>0</formula>
    </cfRule>
  </conditionalFormatting>
  <conditionalFormatting sqref="AH50:AH51">
    <cfRule type="cellIs" priority="925" dxfId="36" operator="lessThan" stopIfTrue="1">
      <formula>0</formula>
    </cfRule>
  </conditionalFormatting>
  <conditionalFormatting sqref="AI50:AI51">
    <cfRule type="cellIs" priority="924" dxfId="36" operator="lessThan" stopIfTrue="1">
      <formula>0</formula>
    </cfRule>
  </conditionalFormatting>
  <conditionalFormatting sqref="AI50:AI51">
    <cfRule type="cellIs" priority="923" dxfId="36" operator="lessThan" stopIfTrue="1">
      <formula>0</formula>
    </cfRule>
  </conditionalFormatting>
  <conditionalFormatting sqref="AI50:AI51">
    <cfRule type="cellIs" priority="922" dxfId="36" operator="lessThan" stopIfTrue="1">
      <formula>0</formula>
    </cfRule>
  </conditionalFormatting>
  <conditionalFormatting sqref="AF49">
    <cfRule type="cellIs" priority="921" dxfId="36" operator="lessThan" stopIfTrue="1">
      <formula>0</formula>
    </cfRule>
  </conditionalFormatting>
  <conditionalFormatting sqref="AF49">
    <cfRule type="cellIs" priority="920" dxfId="36" operator="lessThan" stopIfTrue="1">
      <formula>0</formula>
    </cfRule>
  </conditionalFormatting>
  <conditionalFormatting sqref="AF49">
    <cfRule type="cellIs" priority="919" dxfId="36" operator="lessThan" stopIfTrue="1">
      <formula>0</formula>
    </cfRule>
  </conditionalFormatting>
  <conditionalFormatting sqref="AG49">
    <cfRule type="cellIs" priority="918" dxfId="36" operator="lessThan" stopIfTrue="1">
      <formula>0</formula>
    </cfRule>
  </conditionalFormatting>
  <conditionalFormatting sqref="AG49">
    <cfRule type="cellIs" priority="917" dxfId="36" operator="lessThan" stopIfTrue="1">
      <formula>0</formula>
    </cfRule>
  </conditionalFormatting>
  <conditionalFormatting sqref="AG49">
    <cfRule type="cellIs" priority="916" dxfId="36" operator="lessThan" stopIfTrue="1">
      <formula>0</formula>
    </cfRule>
  </conditionalFormatting>
  <conditionalFormatting sqref="AH49">
    <cfRule type="cellIs" priority="915" dxfId="36" operator="lessThan" stopIfTrue="1">
      <formula>0</formula>
    </cfRule>
  </conditionalFormatting>
  <conditionalFormatting sqref="AH49">
    <cfRule type="cellIs" priority="914" dxfId="36" operator="lessThan" stopIfTrue="1">
      <formula>0</formula>
    </cfRule>
  </conditionalFormatting>
  <conditionalFormatting sqref="AH49">
    <cfRule type="cellIs" priority="913" dxfId="36" operator="lessThan" stopIfTrue="1">
      <formula>0</formula>
    </cfRule>
  </conditionalFormatting>
  <conditionalFormatting sqref="AI49">
    <cfRule type="cellIs" priority="912" dxfId="36" operator="lessThan" stopIfTrue="1">
      <formula>0</formula>
    </cfRule>
  </conditionalFormatting>
  <conditionalFormatting sqref="AI49">
    <cfRule type="cellIs" priority="911" dxfId="36" operator="lessThan" stopIfTrue="1">
      <formula>0</formula>
    </cfRule>
  </conditionalFormatting>
  <conditionalFormatting sqref="AI49">
    <cfRule type="cellIs" priority="910" dxfId="36" operator="lessThan" stopIfTrue="1">
      <formula>0</formula>
    </cfRule>
  </conditionalFormatting>
  <conditionalFormatting sqref="AB49:AB50">
    <cfRule type="cellIs" priority="909" dxfId="36" operator="lessThan" stopIfTrue="1">
      <formula>0</formula>
    </cfRule>
  </conditionalFormatting>
  <conditionalFormatting sqref="AB49:AB50">
    <cfRule type="cellIs" priority="908" dxfId="36" operator="lessThan" stopIfTrue="1">
      <formula>0</formula>
    </cfRule>
  </conditionalFormatting>
  <conditionalFormatting sqref="AA49:AA50">
    <cfRule type="cellIs" priority="907" dxfId="36" operator="lessThan" stopIfTrue="1">
      <formula>0</formula>
    </cfRule>
  </conditionalFormatting>
  <conditionalFormatting sqref="AA49:AA50">
    <cfRule type="cellIs" priority="906" dxfId="36" operator="lessThan" stopIfTrue="1">
      <formula>0</formula>
    </cfRule>
  </conditionalFormatting>
  <conditionalFormatting sqref="AC49:AC50">
    <cfRule type="cellIs" priority="905" dxfId="36" operator="lessThan" stopIfTrue="1">
      <formula>0</formula>
    </cfRule>
  </conditionalFormatting>
  <conditionalFormatting sqref="AB51">
    <cfRule type="cellIs" priority="904" dxfId="36" operator="lessThan" stopIfTrue="1">
      <formula>0</formula>
    </cfRule>
  </conditionalFormatting>
  <conditionalFormatting sqref="AB51">
    <cfRule type="cellIs" priority="903" dxfId="36" operator="lessThan" stopIfTrue="1">
      <formula>0</formula>
    </cfRule>
  </conditionalFormatting>
  <conditionalFormatting sqref="AA51">
    <cfRule type="cellIs" priority="902" dxfId="36" operator="lessThan" stopIfTrue="1">
      <formula>0</formula>
    </cfRule>
  </conditionalFormatting>
  <conditionalFormatting sqref="AA51">
    <cfRule type="cellIs" priority="901" dxfId="36" operator="lessThan" stopIfTrue="1">
      <formula>0</formula>
    </cfRule>
  </conditionalFormatting>
  <conditionalFormatting sqref="AC51">
    <cfRule type="cellIs" priority="900" dxfId="36" operator="lessThan" stopIfTrue="1">
      <formula>0</formula>
    </cfRule>
  </conditionalFormatting>
  <conditionalFormatting sqref="AF57:AI58">
    <cfRule type="cellIs" priority="899" dxfId="36" operator="lessThan" stopIfTrue="1">
      <formula>0</formula>
    </cfRule>
  </conditionalFormatting>
  <conditionalFormatting sqref="AF57:AI58">
    <cfRule type="cellIs" priority="898" dxfId="36" operator="lessThan" stopIfTrue="1">
      <formula>0</formula>
    </cfRule>
  </conditionalFormatting>
  <conditionalFormatting sqref="AF57:AF58">
    <cfRule type="cellIs" priority="897" dxfId="36" operator="lessThan" stopIfTrue="1">
      <formula>0</formula>
    </cfRule>
  </conditionalFormatting>
  <conditionalFormatting sqref="AF57:AF58">
    <cfRule type="cellIs" priority="896" dxfId="36" operator="lessThan" stopIfTrue="1">
      <formula>0</formula>
    </cfRule>
  </conditionalFormatting>
  <conditionalFormatting sqref="AG57:AG58">
    <cfRule type="cellIs" priority="895" dxfId="36" operator="lessThan" stopIfTrue="1">
      <formula>0</formula>
    </cfRule>
  </conditionalFormatting>
  <conditionalFormatting sqref="AG57:AG58">
    <cfRule type="cellIs" priority="894" dxfId="36" operator="lessThan" stopIfTrue="1">
      <formula>0</formula>
    </cfRule>
  </conditionalFormatting>
  <conditionalFormatting sqref="AG57:AG58">
    <cfRule type="cellIs" priority="893" dxfId="36" operator="lessThan" stopIfTrue="1">
      <formula>0</formula>
    </cfRule>
  </conditionalFormatting>
  <conditionalFormatting sqref="AH57:AH58">
    <cfRule type="cellIs" priority="892" dxfId="36" operator="lessThan" stopIfTrue="1">
      <formula>0</formula>
    </cfRule>
  </conditionalFormatting>
  <conditionalFormatting sqref="AH57:AH58">
    <cfRule type="cellIs" priority="891" dxfId="36" operator="lessThan" stopIfTrue="1">
      <formula>0</formula>
    </cfRule>
  </conditionalFormatting>
  <conditionalFormatting sqref="AH57:AH58">
    <cfRule type="cellIs" priority="890" dxfId="36" operator="lessThan" stopIfTrue="1">
      <formula>0</formula>
    </cfRule>
  </conditionalFormatting>
  <conditionalFormatting sqref="AI57:AI58">
    <cfRule type="cellIs" priority="889" dxfId="36" operator="lessThan" stopIfTrue="1">
      <formula>0</formula>
    </cfRule>
  </conditionalFormatting>
  <conditionalFormatting sqref="AI57:AI58">
    <cfRule type="cellIs" priority="888" dxfId="36" operator="lessThan" stopIfTrue="1">
      <formula>0</formula>
    </cfRule>
  </conditionalFormatting>
  <conditionalFormatting sqref="AI57:AI58">
    <cfRule type="cellIs" priority="887" dxfId="36" operator="lessThan" stopIfTrue="1">
      <formula>0</formula>
    </cfRule>
  </conditionalFormatting>
  <conditionalFormatting sqref="AF56">
    <cfRule type="cellIs" priority="886" dxfId="36" operator="lessThan" stopIfTrue="1">
      <formula>0</formula>
    </cfRule>
  </conditionalFormatting>
  <conditionalFormatting sqref="AF56">
    <cfRule type="cellIs" priority="885" dxfId="36" operator="lessThan" stopIfTrue="1">
      <formula>0</formula>
    </cfRule>
  </conditionalFormatting>
  <conditionalFormatting sqref="AF56">
    <cfRule type="cellIs" priority="884" dxfId="36" operator="lessThan" stopIfTrue="1">
      <formula>0</formula>
    </cfRule>
  </conditionalFormatting>
  <conditionalFormatting sqref="AG56">
    <cfRule type="cellIs" priority="883" dxfId="36" operator="lessThan" stopIfTrue="1">
      <formula>0</formula>
    </cfRule>
  </conditionalFormatting>
  <conditionalFormatting sqref="AG56">
    <cfRule type="cellIs" priority="882" dxfId="36" operator="lessThan" stopIfTrue="1">
      <formula>0</formula>
    </cfRule>
  </conditionalFormatting>
  <conditionalFormatting sqref="AG56">
    <cfRule type="cellIs" priority="881" dxfId="36" operator="lessThan" stopIfTrue="1">
      <formula>0</formula>
    </cfRule>
  </conditionalFormatting>
  <conditionalFormatting sqref="AH56">
    <cfRule type="cellIs" priority="880" dxfId="36" operator="lessThan" stopIfTrue="1">
      <formula>0</formula>
    </cfRule>
  </conditionalFormatting>
  <conditionalFormatting sqref="AH56">
    <cfRule type="cellIs" priority="879" dxfId="36" operator="lessThan" stopIfTrue="1">
      <formula>0</formula>
    </cfRule>
  </conditionalFormatting>
  <conditionalFormatting sqref="AH56">
    <cfRule type="cellIs" priority="878" dxfId="36" operator="lessThan" stopIfTrue="1">
      <formula>0</formula>
    </cfRule>
  </conditionalFormatting>
  <conditionalFormatting sqref="AI56">
    <cfRule type="cellIs" priority="877" dxfId="36" operator="lessThan" stopIfTrue="1">
      <formula>0</formula>
    </cfRule>
  </conditionalFormatting>
  <conditionalFormatting sqref="AI56">
    <cfRule type="cellIs" priority="876" dxfId="36" operator="lessThan" stopIfTrue="1">
      <formula>0</formula>
    </cfRule>
  </conditionalFormatting>
  <conditionalFormatting sqref="AI56">
    <cfRule type="cellIs" priority="875" dxfId="36" operator="lessThan" stopIfTrue="1">
      <formula>0</formula>
    </cfRule>
  </conditionalFormatting>
  <conditionalFormatting sqref="AB56:AB57">
    <cfRule type="cellIs" priority="874" dxfId="36" operator="lessThan" stopIfTrue="1">
      <formula>0</formula>
    </cfRule>
  </conditionalFormatting>
  <conditionalFormatting sqref="AB56:AB57">
    <cfRule type="cellIs" priority="873" dxfId="36" operator="lessThan" stopIfTrue="1">
      <formula>0</formula>
    </cfRule>
  </conditionalFormatting>
  <conditionalFormatting sqref="AA56:AA57">
    <cfRule type="cellIs" priority="872" dxfId="36" operator="lessThan" stopIfTrue="1">
      <formula>0</formula>
    </cfRule>
  </conditionalFormatting>
  <conditionalFormatting sqref="AA56:AA57">
    <cfRule type="cellIs" priority="871" dxfId="36" operator="lessThan" stopIfTrue="1">
      <formula>0</formula>
    </cfRule>
  </conditionalFormatting>
  <conditionalFormatting sqref="AC56:AC57">
    <cfRule type="cellIs" priority="870" dxfId="36" operator="lessThan" stopIfTrue="1">
      <formula>0</formula>
    </cfRule>
  </conditionalFormatting>
  <conditionalFormatting sqref="AB58">
    <cfRule type="cellIs" priority="869" dxfId="36" operator="lessThan" stopIfTrue="1">
      <formula>0</formula>
    </cfRule>
  </conditionalFormatting>
  <conditionalFormatting sqref="AB58">
    <cfRule type="cellIs" priority="868" dxfId="36" operator="lessThan" stopIfTrue="1">
      <formula>0</formula>
    </cfRule>
  </conditionalFormatting>
  <conditionalFormatting sqref="AA58">
    <cfRule type="cellIs" priority="867" dxfId="36" operator="lessThan" stopIfTrue="1">
      <formula>0</formula>
    </cfRule>
  </conditionalFormatting>
  <conditionalFormatting sqref="AA58">
    <cfRule type="cellIs" priority="866" dxfId="36" operator="lessThan" stopIfTrue="1">
      <formula>0</formula>
    </cfRule>
  </conditionalFormatting>
  <conditionalFormatting sqref="AC58">
    <cfRule type="cellIs" priority="865" dxfId="36" operator="lessThan" stopIfTrue="1">
      <formula>0</formula>
    </cfRule>
  </conditionalFormatting>
  <conditionalFormatting sqref="AF68:AI69">
    <cfRule type="cellIs" priority="864" dxfId="36" operator="lessThan" stopIfTrue="1">
      <formula>0</formula>
    </cfRule>
  </conditionalFormatting>
  <conditionalFormatting sqref="AF68:AI69">
    <cfRule type="cellIs" priority="863" dxfId="36" operator="lessThan" stopIfTrue="1">
      <formula>0</formula>
    </cfRule>
  </conditionalFormatting>
  <conditionalFormatting sqref="AF68:AF69">
    <cfRule type="cellIs" priority="862" dxfId="36" operator="lessThan" stopIfTrue="1">
      <formula>0</formula>
    </cfRule>
  </conditionalFormatting>
  <conditionalFormatting sqref="AF68:AF69">
    <cfRule type="cellIs" priority="861" dxfId="36" operator="lessThan" stopIfTrue="1">
      <formula>0</formula>
    </cfRule>
  </conditionalFormatting>
  <conditionalFormatting sqref="AG68:AG69">
    <cfRule type="cellIs" priority="860" dxfId="36" operator="lessThan" stopIfTrue="1">
      <formula>0</formula>
    </cfRule>
  </conditionalFormatting>
  <conditionalFormatting sqref="AG68:AG69">
    <cfRule type="cellIs" priority="859" dxfId="36" operator="lessThan" stopIfTrue="1">
      <formula>0</formula>
    </cfRule>
  </conditionalFormatting>
  <conditionalFormatting sqref="AG68:AG69">
    <cfRule type="cellIs" priority="858" dxfId="36" operator="lessThan" stopIfTrue="1">
      <formula>0</formula>
    </cfRule>
  </conditionalFormatting>
  <conditionalFormatting sqref="AH68:AH69">
    <cfRule type="cellIs" priority="857" dxfId="36" operator="lessThan" stopIfTrue="1">
      <formula>0</formula>
    </cfRule>
  </conditionalFormatting>
  <conditionalFormatting sqref="AH68:AH69">
    <cfRule type="cellIs" priority="856" dxfId="36" operator="lessThan" stopIfTrue="1">
      <formula>0</formula>
    </cfRule>
  </conditionalFormatting>
  <conditionalFormatting sqref="AH68:AH69">
    <cfRule type="cellIs" priority="855" dxfId="36" operator="lessThan" stopIfTrue="1">
      <formula>0</formula>
    </cfRule>
  </conditionalFormatting>
  <conditionalFormatting sqref="AI68:AI69">
    <cfRule type="cellIs" priority="854" dxfId="36" operator="lessThan" stopIfTrue="1">
      <formula>0</formula>
    </cfRule>
  </conditionalFormatting>
  <conditionalFormatting sqref="AI68:AI69">
    <cfRule type="cellIs" priority="853" dxfId="36" operator="lessThan" stopIfTrue="1">
      <formula>0</formula>
    </cfRule>
  </conditionalFormatting>
  <conditionalFormatting sqref="AI68:AI69">
    <cfRule type="cellIs" priority="852" dxfId="36" operator="lessThan" stopIfTrue="1">
      <formula>0</formula>
    </cfRule>
  </conditionalFormatting>
  <conditionalFormatting sqref="AF67">
    <cfRule type="cellIs" priority="851" dxfId="36" operator="lessThan" stopIfTrue="1">
      <formula>0</formula>
    </cfRule>
  </conditionalFormatting>
  <conditionalFormatting sqref="AF67">
    <cfRule type="cellIs" priority="850" dxfId="36" operator="lessThan" stopIfTrue="1">
      <formula>0</formula>
    </cfRule>
  </conditionalFormatting>
  <conditionalFormatting sqref="AF67">
    <cfRule type="cellIs" priority="849" dxfId="36" operator="lessThan" stopIfTrue="1">
      <formula>0</formula>
    </cfRule>
  </conditionalFormatting>
  <conditionalFormatting sqref="AG67">
    <cfRule type="cellIs" priority="848" dxfId="36" operator="lessThan" stopIfTrue="1">
      <formula>0</formula>
    </cfRule>
  </conditionalFormatting>
  <conditionalFormatting sqref="AG67">
    <cfRule type="cellIs" priority="847" dxfId="36" operator="lessThan" stopIfTrue="1">
      <formula>0</formula>
    </cfRule>
  </conditionalFormatting>
  <conditionalFormatting sqref="AG67">
    <cfRule type="cellIs" priority="846" dxfId="36" operator="lessThan" stopIfTrue="1">
      <formula>0</formula>
    </cfRule>
  </conditionalFormatting>
  <conditionalFormatting sqref="AH67">
    <cfRule type="cellIs" priority="845" dxfId="36" operator="lessThan" stopIfTrue="1">
      <formula>0</formula>
    </cfRule>
  </conditionalFormatting>
  <conditionalFormatting sqref="AH67">
    <cfRule type="cellIs" priority="844" dxfId="36" operator="lessThan" stopIfTrue="1">
      <formula>0</formula>
    </cfRule>
  </conditionalFormatting>
  <conditionalFormatting sqref="AH67">
    <cfRule type="cellIs" priority="843" dxfId="36" operator="lessThan" stopIfTrue="1">
      <formula>0</formula>
    </cfRule>
  </conditionalFormatting>
  <conditionalFormatting sqref="AI67">
    <cfRule type="cellIs" priority="842" dxfId="36" operator="lessThan" stopIfTrue="1">
      <formula>0</formula>
    </cfRule>
  </conditionalFormatting>
  <conditionalFormatting sqref="AI67">
    <cfRule type="cellIs" priority="841" dxfId="36" operator="lessThan" stopIfTrue="1">
      <formula>0</formula>
    </cfRule>
  </conditionalFormatting>
  <conditionalFormatting sqref="AI67">
    <cfRule type="cellIs" priority="840" dxfId="36" operator="lessThan" stopIfTrue="1">
      <formula>0</formula>
    </cfRule>
  </conditionalFormatting>
  <conditionalFormatting sqref="AB67:AB68">
    <cfRule type="cellIs" priority="839" dxfId="36" operator="lessThan" stopIfTrue="1">
      <formula>0</formula>
    </cfRule>
  </conditionalFormatting>
  <conditionalFormatting sqref="AB67:AB68">
    <cfRule type="cellIs" priority="838" dxfId="36" operator="lessThan" stopIfTrue="1">
      <formula>0</formula>
    </cfRule>
  </conditionalFormatting>
  <conditionalFormatting sqref="AA67:AA68">
    <cfRule type="cellIs" priority="837" dxfId="36" operator="lessThan" stopIfTrue="1">
      <formula>0</formula>
    </cfRule>
  </conditionalFormatting>
  <conditionalFormatting sqref="AA67:AA68">
    <cfRule type="cellIs" priority="836" dxfId="36" operator="lessThan" stopIfTrue="1">
      <formula>0</formula>
    </cfRule>
  </conditionalFormatting>
  <conditionalFormatting sqref="AC67:AC68">
    <cfRule type="cellIs" priority="835" dxfId="36" operator="lessThan" stopIfTrue="1">
      <formula>0</formula>
    </cfRule>
  </conditionalFormatting>
  <conditionalFormatting sqref="AB69">
    <cfRule type="cellIs" priority="834" dxfId="36" operator="lessThan" stopIfTrue="1">
      <formula>0</formula>
    </cfRule>
  </conditionalFormatting>
  <conditionalFormatting sqref="AB69">
    <cfRule type="cellIs" priority="833" dxfId="36" operator="lessThan" stopIfTrue="1">
      <formula>0</formula>
    </cfRule>
  </conditionalFormatting>
  <conditionalFormatting sqref="AA69">
    <cfRule type="cellIs" priority="832" dxfId="36" operator="lessThan" stopIfTrue="1">
      <formula>0</formula>
    </cfRule>
  </conditionalFormatting>
  <conditionalFormatting sqref="AA69">
    <cfRule type="cellIs" priority="831" dxfId="36" operator="lessThan" stopIfTrue="1">
      <formula>0</formula>
    </cfRule>
  </conditionalFormatting>
  <conditionalFormatting sqref="AC69">
    <cfRule type="cellIs" priority="830" dxfId="36" operator="lessThan" stopIfTrue="1">
      <formula>0</formula>
    </cfRule>
  </conditionalFormatting>
  <conditionalFormatting sqref="AF76:AI77">
    <cfRule type="cellIs" priority="829" dxfId="36" operator="lessThan" stopIfTrue="1">
      <formula>0</formula>
    </cfRule>
  </conditionalFormatting>
  <conditionalFormatting sqref="AF76:AI77">
    <cfRule type="cellIs" priority="828" dxfId="36" operator="lessThan" stopIfTrue="1">
      <formula>0</formula>
    </cfRule>
  </conditionalFormatting>
  <conditionalFormatting sqref="AF76:AF77">
    <cfRule type="cellIs" priority="827" dxfId="36" operator="lessThan" stopIfTrue="1">
      <formula>0</formula>
    </cfRule>
  </conditionalFormatting>
  <conditionalFormatting sqref="AF76:AF77">
    <cfRule type="cellIs" priority="826" dxfId="36" operator="lessThan" stopIfTrue="1">
      <formula>0</formula>
    </cfRule>
  </conditionalFormatting>
  <conditionalFormatting sqref="AG76:AG77">
    <cfRule type="cellIs" priority="825" dxfId="36" operator="lessThan" stopIfTrue="1">
      <formula>0</formula>
    </cfRule>
  </conditionalFormatting>
  <conditionalFormatting sqref="AG76:AG77">
    <cfRule type="cellIs" priority="824" dxfId="36" operator="lessThan" stopIfTrue="1">
      <formula>0</formula>
    </cfRule>
  </conditionalFormatting>
  <conditionalFormatting sqref="AG76:AG77">
    <cfRule type="cellIs" priority="823" dxfId="36" operator="lessThan" stopIfTrue="1">
      <formula>0</formula>
    </cfRule>
  </conditionalFormatting>
  <conditionalFormatting sqref="AH76:AH77">
    <cfRule type="cellIs" priority="822" dxfId="36" operator="lessThan" stopIfTrue="1">
      <formula>0</formula>
    </cfRule>
  </conditionalFormatting>
  <conditionalFormatting sqref="AH76:AH77">
    <cfRule type="cellIs" priority="821" dxfId="36" operator="lessThan" stopIfTrue="1">
      <formula>0</formula>
    </cfRule>
  </conditionalFormatting>
  <conditionalFormatting sqref="AH76:AH77">
    <cfRule type="cellIs" priority="820" dxfId="36" operator="lessThan" stopIfTrue="1">
      <formula>0</formula>
    </cfRule>
  </conditionalFormatting>
  <conditionalFormatting sqref="AI76:AI77">
    <cfRule type="cellIs" priority="819" dxfId="36" operator="lessThan" stopIfTrue="1">
      <formula>0</formula>
    </cfRule>
  </conditionalFormatting>
  <conditionalFormatting sqref="AI76:AI77">
    <cfRule type="cellIs" priority="818" dxfId="36" operator="lessThan" stopIfTrue="1">
      <formula>0</formula>
    </cfRule>
  </conditionalFormatting>
  <conditionalFormatting sqref="AI76:AI77">
    <cfRule type="cellIs" priority="817" dxfId="36" operator="lessThan" stopIfTrue="1">
      <formula>0</formula>
    </cfRule>
  </conditionalFormatting>
  <conditionalFormatting sqref="AF75">
    <cfRule type="cellIs" priority="816" dxfId="36" operator="lessThan" stopIfTrue="1">
      <formula>0</formula>
    </cfRule>
  </conditionalFormatting>
  <conditionalFormatting sqref="AF75">
    <cfRule type="cellIs" priority="815" dxfId="36" operator="lessThan" stopIfTrue="1">
      <formula>0</formula>
    </cfRule>
  </conditionalFormatting>
  <conditionalFormatting sqref="AF75">
    <cfRule type="cellIs" priority="814" dxfId="36" operator="lessThan" stopIfTrue="1">
      <formula>0</formula>
    </cfRule>
  </conditionalFormatting>
  <conditionalFormatting sqref="AG75">
    <cfRule type="cellIs" priority="813" dxfId="36" operator="lessThan" stopIfTrue="1">
      <formula>0</formula>
    </cfRule>
  </conditionalFormatting>
  <conditionalFormatting sqref="AG75">
    <cfRule type="cellIs" priority="812" dxfId="36" operator="lessThan" stopIfTrue="1">
      <formula>0</formula>
    </cfRule>
  </conditionalFormatting>
  <conditionalFormatting sqref="AG75">
    <cfRule type="cellIs" priority="811" dxfId="36" operator="lessThan" stopIfTrue="1">
      <formula>0</formula>
    </cfRule>
  </conditionalFormatting>
  <conditionalFormatting sqref="AH75">
    <cfRule type="cellIs" priority="810" dxfId="36" operator="lessThan" stopIfTrue="1">
      <formula>0</formula>
    </cfRule>
  </conditionalFormatting>
  <conditionalFormatting sqref="AH75">
    <cfRule type="cellIs" priority="809" dxfId="36" operator="lessThan" stopIfTrue="1">
      <formula>0</formula>
    </cfRule>
  </conditionalFormatting>
  <conditionalFormatting sqref="AH75">
    <cfRule type="cellIs" priority="808" dxfId="36" operator="lessThan" stopIfTrue="1">
      <formula>0</formula>
    </cfRule>
  </conditionalFormatting>
  <conditionalFormatting sqref="AI75">
    <cfRule type="cellIs" priority="807" dxfId="36" operator="lessThan" stopIfTrue="1">
      <formula>0</formula>
    </cfRule>
  </conditionalFormatting>
  <conditionalFormatting sqref="AI75">
    <cfRule type="cellIs" priority="806" dxfId="36" operator="lessThan" stopIfTrue="1">
      <formula>0</formula>
    </cfRule>
  </conditionalFormatting>
  <conditionalFormatting sqref="AI75">
    <cfRule type="cellIs" priority="805" dxfId="36" operator="lessThan" stopIfTrue="1">
      <formula>0</formula>
    </cfRule>
  </conditionalFormatting>
  <conditionalFormatting sqref="AB75:AB76">
    <cfRule type="cellIs" priority="804" dxfId="36" operator="lessThan" stopIfTrue="1">
      <formula>0</formula>
    </cfRule>
  </conditionalFormatting>
  <conditionalFormatting sqref="AB75:AB76">
    <cfRule type="cellIs" priority="803" dxfId="36" operator="lessThan" stopIfTrue="1">
      <formula>0</formula>
    </cfRule>
  </conditionalFormatting>
  <conditionalFormatting sqref="AA75:AA76">
    <cfRule type="cellIs" priority="802" dxfId="36" operator="lessThan" stopIfTrue="1">
      <formula>0</formula>
    </cfRule>
  </conditionalFormatting>
  <conditionalFormatting sqref="AA75:AA76">
    <cfRule type="cellIs" priority="801" dxfId="36" operator="lessThan" stopIfTrue="1">
      <formula>0</formula>
    </cfRule>
  </conditionalFormatting>
  <conditionalFormatting sqref="AC75:AC76">
    <cfRule type="cellIs" priority="800" dxfId="36" operator="lessThan" stopIfTrue="1">
      <formula>0</formula>
    </cfRule>
  </conditionalFormatting>
  <conditionalFormatting sqref="AB77">
    <cfRule type="cellIs" priority="799" dxfId="36" operator="lessThan" stopIfTrue="1">
      <formula>0</formula>
    </cfRule>
  </conditionalFormatting>
  <conditionalFormatting sqref="AB77">
    <cfRule type="cellIs" priority="798" dxfId="36" operator="lessThan" stopIfTrue="1">
      <formula>0</formula>
    </cfRule>
  </conditionalFormatting>
  <conditionalFormatting sqref="AA77">
    <cfRule type="cellIs" priority="797" dxfId="36" operator="lessThan" stopIfTrue="1">
      <formula>0</formula>
    </cfRule>
  </conditionalFormatting>
  <conditionalFormatting sqref="AA77">
    <cfRule type="cellIs" priority="796" dxfId="36" operator="lessThan" stopIfTrue="1">
      <formula>0</formula>
    </cfRule>
  </conditionalFormatting>
  <conditionalFormatting sqref="AC77">
    <cfRule type="cellIs" priority="795" dxfId="36" operator="lessThan" stopIfTrue="1">
      <formula>0</formula>
    </cfRule>
  </conditionalFormatting>
  <conditionalFormatting sqref="AF83:AI84">
    <cfRule type="cellIs" priority="794" dxfId="36" operator="lessThan" stopIfTrue="1">
      <formula>0</formula>
    </cfRule>
  </conditionalFormatting>
  <conditionalFormatting sqref="AF83:AI84">
    <cfRule type="cellIs" priority="793" dxfId="36" operator="lessThan" stopIfTrue="1">
      <formula>0</formula>
    </cfRule>
  </conditionalFormatting>
  <conditionalFormatting sqref="AF83:AF84">
    <cfRule type="cellIs" priority="792" dxfId="36" operator="lessThan" stopIfTrue="1">
      <formula>0</formula>
    </cfRule>
  </conditionalFormatting>
  <conditionalFormatting sqref="AF83:AF84">
    <cfRule type="cellIs" priority="791" dxfId="36" operator="lessThan" stopIfTrue="1">
      <formula>0</formula>
    </cfRule>
  </conditionalFormatting>
  <conditionalFormatting sqref="AG83:AG84">
    <cfRule type="cellIs" priority="790" dxfId="36" operator="lessThan" stopIfTrue="1">
      <formula>0</formula>
    </cfRule>
  </conditionalFormatting>
  <conditionalFormatting sqref="AG83:AG84">
    <cfRule type="cellIs" priority="789" dxfId="36" operator="lessThan" stopIfTrue="1">
      <formula>0</formula>
    </cfRule>
  </conditionalFormatting>
  <conditionalFormatting sqref="AG83:AG84">
    <cfRule type="cellIs" priority="788" dxfId="36" operator="lessThan" stopIfTrue="1">
      <formula>0</formula>
    </cfRule>
  </conditionalFormatting>
  <conditionalFormatting sqref="AH83:AH84">
    <cfRule type="cellIs" priority="787" dxfId="36" operator="lessThan" stopIfTrue="1">
      <formula>0</formula>
    </cfRule>
  </conditionalFormatting>
  <conditionalFormatting sqref="AH83:AH84">
    <cfRule type="cellIs" priority="786" dxfId="36" operator="lessThan" stopIfTrue="1">
      <formula>0</formula>
    </cfRule>
  </conditionalFormatting>
  <conditionalFormatting sqref="AH83:AH84">
    <cfRule type="cellIs" priority="785" dxfId="36" operator="lessThan" stopIfTrue="1">
      <formula>0</formula>
    </cfRule>
  </conditionalFormatting>
  <conditionalFormatting sqref="AI83:AI84">
    <cfRule type="cellIs" priority="784" dxfId="36" operator="lessThan" stopIfTrue="1">
      <formula>0</formula>
    </cfRule>
  </conditionalFormatting>
  <conditionalFormatting sqref="AI83:AI84">
    <cfRule type="cellIs" priority="783" dxfId="36" operator="lessThan" stopIfTrue="1">
      <formula>0</formula>
    </cfRule>
  </conditionalFormatting>
  <conditionalFormatting sqref="AI83:AI84">
    <cfRule type="cellIs" priority="782" dxfId="36" operator="lessThan" stopIfTrue="1">
      <formula>0</formula>
    </cfRule>
  </conditionalFormatting>
  <conditionalFormatting sqref="AF82">
    <cfRule type="cellIs" priority="781" dxfId="36" operator="lessThan" stopIfTrue="1">
      <formula>0</formula>
    </cfRule>
  </conditionalFormatting>
  <conditionalFormatting sqref="AF82">
    <cfRule type="cellIs" priority="780" dxfId="36" operator="lessThan" stopIfTrue="1">
      <formula>0</formula>
    </cfRule>
  </conditionalFormatting>
  <conditionalFormatting sqref="AF82">
    <cfRule type="cellIs" priority="779" dxfId="36" operator="lessThan" stopIfTrue="1">
      <formula>0</formula>
    </cfRule>
  </conditionalFormatting>
  <conditionalFormatting sqref="AG82">
    <cfRule type="cellIs" priority="778" dxfId="36" operator="lessThan" stopIfTrue="1">
      <formula>0</formula>
    </cfRule>
  </conditionalFormatting>
  <conditionalFormatting sqref="AG82">
    <cfRule type="cellIs" priority="777" dxfId="36" operator="lessThan" stopIfTrue="1">
      <formula>0</formula>
    </cfRule>
  </conditionalFormatting>
  <conditionalFormatting sqref="AG82">
    <cfRule type="cellIs" priority="776" dxfId="36" operator="lessThan" stopIfTrue="1">
      <formula>0</formula>
    </cfRule>
  </conditionalFormatting>
  <conditionalFormatting sqref="AH82">
    <cfRule type="cellIs" priority="775" dxfId="36" operator="lessThan" stopIfTrue="1">
      <formula>0</formula>
    </cfRule>
  </conditionalFormatting>
  <conditionalFormatting sqref="AH82">
    <cfRule type="cellIs" priority="774" dxfId="36" operator="lessThan" stopIfTrue="1">
      <formula>0</formula>
    </cfRule>
  </conditionalFormatting>
  <conditionalFormatting sqref="AH82">
    <cfRule type="cellIs" priority="773" dxfId="36" operator="lessThan" stopIfTrue="1">
      <formula>0</formula>
    </cfRule>
  </conditionalFormatting>
  <conditionalFormatting sqref="AI82">
    <cfRule type="cellIs" priority="772" dxfId="36" operator="lessThan" stopIfTrue="1">
      <formula>0</formula>
    </cfRule>
  </conditionalFormatting>
  <conditionalFormatting sqref="AI82">
    <cfRule type="cellIs" priority="771" dxfId="36" operator="lessThan" stopIfTrue="1">
      <formula>0</formula>
    </cfRule>
  </conditionalFormatting>
  <conditionalFormatting sqref="AI82">
    <cfRule type="cellIs" priority="770" dxfId="36" operator="lessThan" stopIfTrue="1">
      <formula>0</formula>
    </cfRule>
  </conditionalFormatting>
  <conditionalFormatting sqref="AB82:AB83">
    <cfRule type="cellIs" priority="769" dxfId="36" operator="lessThan" stopIfTrue="1">
      <formula>0</formula>
    </cfRule>
  </conditionalFormatting>
  <conditionalFormatting sqref="AB82:AB83">
    <cfRule type="cellIs" priority="768" dxfId="36" operator="lessThan" stopIfTrue="1">
      <formula>0</formula>
    </cfRule>
  </conditionalFormatting>
  <conditionalFormatting sqref="AA82:AA83">
    <cfRule type="cellIs" priority="767" dxfId="36" operator="lessThan" stopIfTrue="1">
      <formula>0</formula>
    </cfRule>
  </conditionalFormatting>
  <conditionalFormatting sqref="AA82:AA83">
    <cfRule type="cellIs" priority="766" dxfId="36" operator="lessThan" stopIfTrue="1">
      <formula>0</formula>
    </cfRule>
  </conditionalFormatting>
  <conditionalFormatting sqref="AC82:AC83">
    <cfRule type="cellIs" priority="765" dxfId="36" operator="lessThan" stopIfTrue="1">
      <formula>0</formula>
    </cfRule>
  </conditionalFormatting>
  <conditionalFormatting sqref="AB84">
    <cfRule type="cellIs" priority="764" dxfId="36" operator="lessThan" stopIfTrue="1">
      <formula>0</formula>
    </cfRule>
  </conditionalFormatting>
  <conditionalFormatting sqref="AB84">
    <cfRule type="cellIs" priority="763" dxfId="36" operator="lessThan" stopIfTrue="1">
      <formula>0</formula>
    </cfRule>
  </conditionalFormatting>
  <conditionalFormatting sqref="AA84">
    <cfRule type="cellIs" priority="762" dxfId="36" operator="lessThan" stopIfTrue="1">
      <formula>0</formula>
    </cfRule>
  </conditionalFormatting>
  <conditionalFormatting sqref="AA84">
    <cfRule type="cellIs" priority="761" dxfId="36" operator="lessThan" stopIfTrue="1">
      <formula>0</formula>
    </cfRule>
  </conditionalFormatting>
  <conditionalFormatting sqref="AC84">
    <cfRule type="cellIs" priority="760" dxfId="36" operator="lessThan" stopIfTrue="1">
      <formula>0</formula>
    </cfRule>
  </conditionalFormatting>
  <conditionalFormatting sqref="AF91:AI92">
    <cfRule type="cellIs" priority="759" dxfId="36" operator="lessThan" stopIfTrue="1">
      <formula>0</formula>
    </cfRule>
  </conditionalFormatting>
  <conditionalFormatting sqref="AF91:AI92">
    <cfRule type="cellIs" priority="758" dxfId="36" operator="lessThan" stopIfTrue="1">
      <formula>0</formula>
    </cfRule>
  </conditionalFormatting>
  <conditionalFormatting sqref="AF91:AF92">
    <cfRule type="cellIs" priority="757" dxfId="36" operator="lessThan" stopIfTrue="1">
      <formula>0</formula>
    </cfRule>
  </conditionalFormatting>
  <conditionalFormatting sqref="AF91:AF92">
    <cfRule type="cellIs" priority="756" dxfId="36" operator="lessThan" stopIfTrue="1">
      <formula>0</formula>
    </cfRule>
  </conditionalFormatting>
  <conditionalFormatting sqref="AG91:AG92">
    <cfRule type="cellIs" priority="755" dxfId="36" operator="lessThan" stopIfTrue="1">
      <formula>0</formula>
    </cfRule>
  </conditionalFormatting>
  <conditionalFormatting sqref="AG91:AG92">
    <cfRule type="cellIs" priority="754" dxfId="36" operator="lessThan" stopIfTrue="1">
      <formula>0</formula>
    </cfRule>
  </conditionalFormatting>
  <conditionalFormatting sqref="AG91:AG92">
    <cfRule type="cellIs" priority="753" dxfId="36" operator="lessThan" stopIfTrue="1">
      <formula>0</formula>
    </cfRule>
  </conditionalFormatting>
  <conditionalFormatting sqref="AH91:AH92">
    <cfRule type="cellIs" priority="752" dxfId="36" operator="lessThan" stopIfTrue="1">
      <formula>0</formula>
    </cfRule>
  </conditionalFormatting>
  <conditionalFormatting sqref="AH91:AH92">
    <cfRule type="cellIs" priority="751" dxfId="36" operator="lessThan" stopIfTrue="1">
      <formula>0</formula>
    </cfRule>
  </conditionalFormatting>
  <conditionalFormatting sqref="AH91:AH92">
    <cfRule type="cellIs" priority="750" dxfId="36" operator="lessThan" stopIfTrue="1">
      <formula>0</formula>
    </cfRule>
  </conditionalFormatting>
  <conditionalFormatting sqref="AI91:AI92">
    <cfRule type="cellIs" priority="749" dxfId="36" operator="lessThan" stopIfTrue="1">
      <formula>0</formula>
    </cfRule>
  </conditionalFormatting>
  <conditionalFormatting sqref="AI91:AI92">
    <cfRule type="cellIs" priority="748" dxfId="36" operator="lessThan" stopIfTrue="1">
      <formula>0</formula>
    </cfRule>
  </conditionalFormatting>
  <conditionalFormatting sqref="AI91:AI92">
    <cfRule type="cellIs" priority="747" dxfId="36" operator="lessThan" stopIfTrue="1">
      <formula>0</formula>
    </cfRule>
  </conditionalFormatting>
  <conditionalFormatting sqref="AF90">
    <cfRule type="cellIs" priority="746" dxfId="36" operator="lessThan" stopIfTrue="1">
      <formula>0</formula>
    </cfRule>
  </conditionalFormatting>
  <conditionalFormatting sqref="AF90">
    <cfRule type="cellIs" priority="745" dxfId="36" operator="lessThan" stopIfTrue="1">
      <formula>0</formula>
    </cfRule>
  </conditionalFormatting>
  <conditionalFormatting sqref="AF90">
    <cfRule type="cellIs" priority="744" dxfId="36" operator="lessThan" stopIfTrue="1">
      <formula>0</formula>
    </cfRule>
  </conditionalFormatting>
  <conditionalFormatting sqref="AG90">
    <cfRule type="cellIs" priority="743" dxfId="36" operator="lessThan" stopIfTrue="1">
      <formula>0</formula>
    </cfRule>
  </conditionalFormatting>
  <conditionalFormatting sqref="AG90">
    <cfRule type="cellIs" priority="742" dxfId="36" operator="lessThan" stopIfTrue="1">
      <formula>0</formula>
    </cfRule>
  </conditionalFormatting>
  <conditionalFormatting sqref="AG90">
    <cfRule type="cellIs" priority="741" dxfId="36" operator="lessThan" stopIfTrue="1">
      <formula>0</formula>
    </cfRule>
  </conditionalFormatting>
  <conditionalFormatting sqref="AH90">
    <cfRule type="cellIs" priority="740" dxfId="36" operator="lessThan" stopIfTrue="1">
      <formula>0</formula>
    </cfRule>
  </conditionalFormatting>
  <conditionalFormatting sqref="AH90">
    <cfRule type="cellIs" priority="739" dxfId="36" operator="lessThan" stopIfTrue="1">
      <formula>0</formula>
    </cfRule>
  </conditionalFormatting>
  <conditionalFormatting sqref="AH90">
    <cfRule type="cellIs" priority="738" dxfId="36" operator="lessThan" stopIfTrue="1">
      <formula>0</formula>
    </cfRule>
  </conditionalFormatting>
  <conditionalFormatting sqref="AI90">
    <cfRule type="cellIs" priority="737" dxfId="36" operator="lessThan" stopIfTrue="1">
      <formula>0</formula>
    </cfRule>
  </conditionalFormatting>
  <conditionalFormatting sqref="AI90">
    <cfRule type="cellIs" priority="736" dxfId="36" operator="lessThan" stopIfTrue="1">
      <formula>0</formula>
    </cfRule>
  </conditionalFormatting>
  <conditionalFormatting sqref="AI90">
    <cfRule type="cellIs" priority="735" dxfId="36" operator="lessThan" stopIfTrue="1">
      <formula>0</formula>
    </cfRule>
  </conditionalFormatting>
  <conditionalFormatting sqref="AB90:AB91">
    <cfRule type="cellIs" priority="734" dxfId="36" operator="lessThan" stopIfTrue="1">
      <formula>0</formula>
    </cfRule>
  </conditionalFormatting>
  <conditionalFormatting sqref="AB90:AB91">
    <cfRule type="cellIs" priority="733" dxfId="36" operator="lessThan" stopIfTrue="1">
      <formula>0</formula>
    </cfRule>
  </conditionalFormatting>
  <conditionalFormatting sqref="AA90:AA91">
    <cfRule type="cellIs" priority="732" dxfId="36" operator="lessThan" stopIfTrue="1">
      <formula>0</formula>
    </cfRule>
  </conditionalFormatting>
  <conditionalFormatting sqref="AA90:AA91">
    <cfRule type="cellIs" priority="731" dxfId="36" operator="lessThan" stopIfTrue="1">
      <formula>0</formula>
    </cfRule>
  </conditionalFormatting>
  <conditionalFormatting sqref="AC90:AC91">
    <cfRule type="cellIs" priority="730" dxfId="36" operator="lessThan" stopIfTrue="1">
      <formula>0</formula>
    </cfRule>
  </conditionalFormatting>
  <conditionalFormatting sqref="AB92">
    <cfRule type="cellIs" priority="729" dxfId="36" operator="lessThan" stopIfTrue="1">
      <formula>0</formula>
    </cfRule>
  </conditionalFormatting>
  <conditionalFormatting sqref="AB92">
    <cfRule type="cellIs" priority="728" dxfId="36" operator="lessThan" stopIfTrue="1">
      <formula>0</formula>
    </cfRule>
  </conditionalFormatting>
  <conditionalFormatting sqref="AA92">
    <cfRule type="cellIs" priority="727" dxfId="36" operator="lessThan" stopIfTrue="1">
      <formula>0</formula>
    </cfRule>
  </conditionalFormatting>
  <conditionalFormatting sqref="AA92">
    <cfRule type="cellIs" priority="726" dxfId="36" operator="lessThan" stopIfTrue="1">
      <formula>0</formula>
    </cfRule>
  </conditionalFormatting>
  <conditionalFormatting sqref="AC92">
    <cfRule type="cellIs" priority="725" dxfId="36" operator="lessThan" stopIfTrue="1">
      <formula>0</formula>
    </cfRule>
  </conditionalFormatting>
  <conditionalFormatting sqref="AF103:AI104">
    <cfRule type="cellIs" priority="724" dxfId="36" operator="lessThan" stopIfTrue="1">
      <formula>0</formula>
    </cfRule>
  </conditionalFormatting>
  <conditionalFormatting sqref="AF103:AI104">
    <cfRule type="cellIs" priority="723" dxfId="36" operator="lessThan" stopIfTrue="1">
      <formula>0</formula>
    </cfRule>
  </conditionalFormatting>
  <conditionalFormatting sqref="AF103:AF104">
    <cfRule type="cellIs" priority="722" dxfId="36" operator="lessThan" stopIfTrue="1">
      <formula>0</formula>
    </cfRule>
  </conditionalFormatting>
  <conditionalFormatting sqref="AF103:AF104">
    <cfRule type="cellIs" priority="721" dxfId="36" operator="lessThan" stopIfTrue="1">
      <formula>0</formula>
    </cfRule>
  </conditionalFormatting>
  <conditionalFormatting sqref="AG103:AG104">
    <cfRule type="cellIs" priority="720" dxfId="36" operator="lessThan" stopIfTrue="1">
      <formula>0</formula>
    </cfRule>
  </conditionalFormatting>
  <conditionalFormatting sqref="AG103:AG104">
    <cfRule type="cellIs" priority="719" dxfId="36" operator="lessThan" stopIfTrue="1">
      <formula>0</formula>
    </cfRule>
  </conditionalFormatting>
  <conditionalFormatting sqref="AG103:AG104">
    <cfRule type="cellIs" priority="718" dxfId="36" operator="lessThan" stopIfTrue="1">
      <formula>0</formula>
    </cfRule>
  </conditionalFormatting>
  <conditionalFormatting sqref="AH103:AH104">
    <cfRule type="cellIs" priority="717" dxfId="36" operator="lessThan" stopIfTrue="1">
      <formula>0</formula>
    </cfRule>
  </conditionalFormatting>
  <conditionalFormatting sqref="AH103:AH104">
    <cfRule type="cellIs" priority="716" dxfId="36" operator="lessThan" stopIfTrue="1">
      <formula>0</formula>
    </cfRule>
  </conditionalFormatting>
  <conditionalFormatting sqref="AH103:AH104">
    <cfRule type="cellIs" priority="715" dxfId="36" operator="lessThan" stopIfTrue="1">
      <formula>0</formula>
    </cfRule>
  </conditionalFormatting>
  <conditionalFormatting sqref="AI103:AI104">
    <cfRule type="cellIs" priority="714" dxfId="36" operator="lessThan" stopIfTrue="1">
      <formula>0</formula>
    </cfRule>
  </conditionalFormatting>
  <conditionalFormatting sqref="AI103:AI104">
    <cfRule type="cellIs" priority="713" dxfId="36" operator="lessThan" stopIfTrue="1">
      <formula>0</formula>
    </cfRule>
  </conditionalFormatting>
  <conditionalFormatting sqref="AI103:AI104">
    <cfRule type="cellIs" priority="712" dxfId="36" operator="lessThan" stopIfTrue="1">
      <formula>0</formula>
    </cfRule>
  </conditionalFormatting>
  <conditionalFormatting sqref="AF102">
    <cfRule type="cellIs" priority="711" dxfId="36" operator="lessThan" stopIfTrue="1">
      <formula>0</formula>
    </cfRule>
  </conditionalFormatting>
  <conditionalFormatting sqref="AF102">
    <cfRule type="cellIs" priority="710" dxfId="36" operator="lessThan" stopIfTrue="1">
      <formula>0</formula>
    </cfRule>
  </conditionalFormatting>
  <conditionalFormatting sqref="AF102">
    <cfRule type="cellIs" priority="709" dxfId="36" operator="lessThan" stopIfTrue="1">
      <formula>0</formula>
    </cfRule>
  </conditionalFormatting>
  <conditionalFormatting sqref="AG102">
    <cfRule type="cellIs" priority="708" dxfId="36" operator="lessThan" stopIfTrue="1">
      <formula>0</formula>
    </cfRule>
  </conditionalFormatting>
  <conditionalFormatting sqref="AG102">
    <cfRule type="cellIs" priority="707" dxfId="36" operator="lessThan" stopIfTrue="1">
      <formula>0</formula>
    </cfRule>
  </conditionalFormatting>
  <conditionalFormatting sqref="AG102">
    <cfRule type="cellIs" priority="706" dxfId="36" operator="lessThan" stopIfTrue="1">
      <formula>0</formula>
    </cfRule>
  </conditionalFormatting>
  <conditionalFormatting sqref="AH102">
    <cfRule type="cellIs" priority="705" dxfId="36" operator="lessThan" stopIfTrue="1">
      <formula>0</formula>
    </cfRule>
  </conditionalFormatting>
  <conditionalFormatting sqref="AH102">
    <cfRule type="cellIs" priority="704" dxfId="36" operator="lessThan" stopIfTrue="1">
      <formula>0</formula>
    </cfRule>
  </conditionalFormatting>
  <conditionalFormatting sqref="AH102">
    <cfRule type="cellIs" priority="703" dxfId="36" operator="lessThan" stopIfTrue="1">
      <formula>0</formula>
    </cfRule>
  </conditionalFormatting>
  <conditionalFormatting sqref="AI102">
    <cfRule type="cellIs" priority="702" dxfId="36" operator="lessThan" stopIfTrue="1">
      <formula>0</formula>
    </cfRule>
  </conditionalFormatting>
  <conditionalFormatting sqref="AI102">
    <cfRule type="cellIs" priority="701" dxfId="36" operator="lessThan" stopIfTrue="1">
      <formula>0</formula>
    </cfRule>
  </conditionalFormatting>
  <conditionalFormatting sqref="AI102">
    <cfRule type="cellIs" priority="700" dxfId="36" operator="lessThan" stopIfTrue="1">
      <formula>0</formula>
    </cfRule>
  </conditionalFormatting>
  <conditionalFormatting sqref="AB102:AB103">
    <cfRule type="cellIs" priority="699" dxfId="36" operator="lessThan" stopIfTrue="1">
      <formula>0</formula>
    </cfRule>
  </conditionalFormatting>
  <conditionalFormatting sqref="AB102:AB103">
    <cfRule type="cellIs" priority="698" dxfId="36" operator="lessThan" stopIfTrue="1">
      <formula>0</formula>
    </cfRule>
  </conditionalFormatting>
  <conditionalFormatting sqref="AA102:AA103">
    <cfRule type="cellIs" priority="697" dxfId="36" operator="lessThan" stopIfTrue="1">
      <formula>0</formula>
    </cfRule>
  </conditionalFormatting>
  <conditionalFormatting sqref="AA102:AA103">
    <cfRule type="cellIs" priority="696" dxfId="36" operator="lessThan" stopIfTrue="1">
      <formula>0</formula>
    </cfRule>
  </conditionalFormatting>
  <conditionalFormatting sqref="AC102:AC103">
    <cfRule type="cellIs" priority="695" dxfId="36" operator="lessThan" stopIfTrue="1">
      <formula>0</formula>
    </cfRule>
  </conditionalFormatting>
  <conditionalFormatting sqref="AB104">
    <cfRule type="cellIs" priority="694" dxfId="36" operator="lessThan" stopIfTrue="1">
      <formula>0</formula>
    </cfRule>
  </conditionalFormatting>
  <conditionalFormatting sqref="AB104">
    <cfRule type="cellIs" priority="693" dxfId="36" operator="lessThan" stopIfTrue="1">
      <formula>0</formula>
    </cfRule>
  </conditionalFormatting>
  <conditionalFormatting sqref="AA104">
    <cfRule type="cellIs" priority="692" dxfId="36" operator="lessThan" stopIfTrue="1">
      <formula>0</formula>
    </cfRule>
  </conditionalFormatting>
  <conditionalFormatting sqref="AA104">
    <cfRule type="cellIs" priority="691" dxfId="36" operator="lessThan" stopIfTrue="1">
      <formula>0</formula>
    </cfRule>
  </conditionalFormatting>
  <conditionalFormatting sqref="AC104">
    <cfRule type="cellIs" priority="690" dxfId="36" operator="lessThan" stopIfTrue="1">
      <formula>0</formula>
    </cfRule>
  </conditionalFormatting>
  <conditionalFormatting sqref="AF117:AI118">
    <cfRule type="cellIs" priority="689" dxfId="36" operator="lessThan" stopIfTrue="1">
      <formula>0</formula>
    </cfRule>
  </conditionalFormatting>
  <conditionalFormatting sqref="AF117:AI118">
    <cfRule type="cellIs" priority="688" dxfId="36" operator="lessThan" stopIfTrue="1">
      <formula>0</formula>
    </cfRule>
  </conditionalFormatting>
  <conditionalFormatting sqref="AF117:AF118">
    <cfRule type="cellIs" priority="687" dxfId="36" operator="lessThan" stopIfTrue="1">
      <formula>0</formula>
    </cfRule>
  </conditionalFormatting>
  <conditionalFormatting sqref="AF117:AF118">
    <cfRule type="cellIs" priority="686" dxfId="36" operator="lessThan" stopIfTrue="1">
      <formula>0</formula>
    </cfRule>
  </conditionalFormatting>
  <conditionalFormatting sqref="AG117:AG118">
    <cfRule type="cellIs" priority="685" dxfId="36" operator="lessThan" stopIfTrue="1">
      <formula>0</formula>
    </cfRule>
  </conditionalFormatting>
  <conditionalFormatting sqref="AG117:AG118">
    <cfRule type="cellIs" priority="684" dxfId="36" operator="lessThan" stopIfTrue="1">
      <formula>0</formula>
    </cfRule>
  </conditionalFormatting>
  <conditionalFormatting sqref="AG117:AG118">
    <cfRule type="cellIs" priority="683" dxfId="36" operator="lessThan" stopIfTrue="1">
      <formula>0</formula>
    </cfRule>
  </conditionalFormatting>
  <conditionalFormatting sqref="AH117:AH118">
    <cfRule type="cellIs" priority="682" dxfId="36" operator="lessThan" stopIfTrue="1">
      <formula>0</formula>
    </cfRule>
  </conditionalFormatting>
  <conditionalFormatting sqref="AH117:AH118">
    <cfRule type="cellIs" priority="681" dxfId="36" operator="lessThan" stopIfTrue="1">
      <formula>0</formula>
    </cfRule>
  </conditionalFormatting>
  <conditionalFormatting sqref="AH117:AH118">
    <cfRule type="cellIs" priority="680" dxfId="36" operator="lessThan" stopIfTrue="1">
      <formula>0</formula>
    </cfRule>
  </conditionalFormatting>
  <conditionalFormatting sqref="AI117:AI118">
    <cfRule type="cellIs" priority="679" dxfId="36" operator="lessThan" stopIfTrue="1">
      <formula>0</formula>
    </cfRule>
  </conditionalFormatting>
  <conditionalFormatting sqref="AI117:AI118">
    <cfRule type="cellIs" priority="678" dxfId="36" operator="lessThan" stopIfTrue="1">
      <formula>0</formula>
    </cfRule>
  </conditionalFormatting>
  <conditionalFormatting sqref="AI117:AI118">
    <cfRule type="cellIs" priority="677" dxfId="36" operator="lessThan" stopIfTrue="1">
      <formula>0</formula>
    </cfRule>
  </conditionalFormatting>
  <conditionalFormatting sqref="AB117:AB118">
    <cfRule type="cellIs" priority="676" dxfId="36" operator="lessThan" stopIfTrue="1">
      <formula>0</formula>
    </cfRule>
  </conditionalFormatting>
  <conditionalFormatting sqref="AB117:AB118">
    <cfRule type="cellIs" priority="675" dxfId="36" operator="lessThan" stopIfTrue="1">
      <formula>0</formula>
    </cfRule>
  </conditionalFormatting>
  <conditionalFormatting sqref="AA117:AA118">
    <cfRule type="cellIs" priority="674" dxfId="36" operator="lessThan" stopIfTrue="1">
      <formula>0</formula>
    </cfRule>
  </conditionalFormatting>
  <conditionalFormatting sqref="AA117:AA118">
    <cfRule type="cellIs" priority="673" dxfId="36" operator="lessThan" stopIfTrue="1">
      <formula>0</formula>
    </cfRule>
  </conditionalFormatting>
  <conditionalFormatting sqref="AC117:AC118">
    <cfRule type="cellIs" priority="672" dxfId="36" operator="lessThan" stopIfTrue="1">
      <formula>0</formula>
    </cfRule>
  </conditionalFormatting>
  <conditionalFormatting sqref="AF125:AI126">
    <cfRule type="cellIs" priority="671" dxfId="36" operator="lessThan" stopIfTrue="1">
      <formula>0</formula>
    </cfRule>
  </conditionalFormatting>
  <conditionalFormatting sqref="AF125:AI126">
    <cfRule type="cellIs" priority="670" dxfId="36" operator="lessThan" stopIfTrue="1">
      <formula>0</formula>
    </cfRule>
  </conditionalFormatting>
  <conditionalFormatting sqref="AF125:AF126">
    <cfRule type="cellIs" priority="669" dxfId="36" operator="lessThan" stopIfTrue="1">
      <formula>0</formula>
    </cfRule>
  </conditionalFormatting>
  <conditionalFormatting sqref="AF125:AF126">
    <cfRule type="cellIs" priority="668" dxfId="36" operator="lessThan" stopIfTrue="1">
      <formula>0</formula>
    </cfRule>
  </conditionalFormatting>
  <conditionalFormatting sqref="AG125:AG126">
    <cfRule type="cellIs" priority="667" dxfId="36" operator="lessThan" stopIfTrue="1">
      <formula>0</formula>
    </cfRule>
  </conditionalFormatting>
  <conditionalFormatting sqref="AG125:AG126">
    <cfRule type="cellIs" priority="666" dxfId="36" operator="lessThan" stopIfTrue="1">
      <formula>0</formula>
    </cfRule>
  </conditionalFormatting>
  <conditionalFormatting sqref="AG125:AG126">
    <cfRule type="cellIs" priority="665" dxfId="36" operator="lessThan" stopIfTrue="1">
      <formula>0</formula>
    </cfRule>
  </conditionalFormatting>
  <conditionalFormatting sqref="AH125:AH126">
    <cfRule type="cellIs" priority="664" dxfId="36" operator="lessThan" stopIfTrue="1">
      <formula>0</formula>
    </cfRule>
  </conditionalFormatting>
  <conditionalFormatting sqref="AH125:AH126">
    <cfRule type="cellIs" priority="663" dxfId="36" operator="lessThan" stopIfTrue="1">
      <formula>0</formula>
    </cfRule>
  </conditionalFormatting>
  <conditionalFormatting sqref="AH125:AH126">
    <cfRule type="cellIs" priority="662" dxfId="36" operator="lessThan" stopIfTrue="1">
      <formula>0</formula>
    </cfRule>
  </conditionalFormatting>
  <conditionalFormatting sqref="AI125:AI126">
    <cfRule type="cellIs" priority="661" dxfId="36" operator="lessThan" stopIfTrue="1">
      <formula>0</formula>
    </cfRule>
  </conditionalFormatting>
  <conditionalFormatting sqref="AI125:AI126">
    <cfRule type="cellIs" priority="660" dxfId="36" operator="lessThan" stopIfTrue="1">
      <formula>0</formula>
    </cfRule>
  </conditionalFormatting>
  <conditionalFormatting sqref="AI125:AI126">
    <cfRule type="cellIs" priority="659" dxfId="36" operator="lessThan" stopIfTrue="1">
      <formula>0</formula>
    </cfRule>
  </conditionalFormatting>
  <conditionalFormatting sqref="AB125:AB126">
    <cfRule type="cellIs" priority="658" dxfId="36" operator="lessThan" stopIfTrue="1">
      <formula>0</formula>
    </cfRule>
  </conditionalFormatting>
  <conditionalFormatting sqref="AB125:AB126">
    <cfRule type="cellIs" priority="657" dxfId="36" operator="lessThan" stopIfTrue="1">
      <formula>0</formula>
    </cfRule>
  </conditionalFormatting>
  <conditionalFormatting sqref="AA125:AA126">
    <cfRule type="cellIs" priority="656" dxfId="36" operator="lessThan" stopIfTrue="1">
      <formula>0</formula>
    </cfRule>
  </conditionalFormatting>
  <conditionalFormatting sqref="AA125:AA126">
    <cfRule type="cellIs" priority="655" dxfId="36" operator="lessThan" stopIfTrue="1">
      <formula>0</formula>
    </cfRule>
  </conditionalFormatting>
  <conditionalFormatting sqref="AC125:AC126">
    <cfRule type="cellIs" priority="654" dxfId="36" operator="lessThan" stopIfTrue="1">
      <formula>0</formula>
    </cfRule>
  </conditionalFormatting>
  <conditionalFormatting sqref="AF135:AI136">
    <cfRule type="cellIs" priority="653" dxfId="36" operator="lessThan" stopIfTrue="1">
      <formula>0</formula>
    </cfRule>
  </conditionalFormatting>
  <conditionalFormatting sqref="AF135:AI136">
    <cfRule type="cellIs" priority="652" dxfId="36" operator="lessThan" stopIfTrue="1">
      <formula>0</formula>
    </cfRule>
  </conditionalFormatting>
  <conditionalFormatting sqref="AF135:AF136">
    <cfRule type="cellIs" priority="651" dxfId="36" operator="lessThan" stopIfTrue="1">
      <formula>0</formula>
    </cfRule>
  </conditionalFormatting>
  <conditionalFormatting sqref="AF135:AF136">
    <cfRule type="cellIs" priority="650" dxfId="36" operator="lessThan" stopIfTrue="1">
      <formula>0</formula>
    </cfRule>
  </conditionalFormatting>
  <conditionalFormatting sqref="AG135:AG136">
    <cfRule type="cellIs" priority="649" dxfId="36" operator="lessThan" stopIfTrue="1">
      <formula>0</formula>
    </cfRule>
  </conditionalFormatting>
  <conditionalFormatting sqref="AG135:AG136">
    <cfRule type="cellIs" priority="648" dxfId="36" operator="lessThan" stopIfTrue="1">
      <formula>0</formula>
    </cfRule>
  </conditionalFormatting>
  <conditionalFormatting sqref="AG135:AG136">
    <cfRule type="cellIs" priority="647" dxfId="36" operator="lessThan" stopIfTrue="1">
      <formula>0</formula>
    </cfRule>
  </conditionalFormatting>
  <conditionalFormatting sqref="AH135:AH136">
    <cfRule type="cellIs" priority="646" dxfId="36" operator="lessThan" stopIfTrue="1">
      <formula>0</formula>
    </cfRule>
  </conditionalFormatting>
  <conditionalFormatting sqref="AH135:AH136">
    <cfRule type="cellIs" priority="645" dxfId="36" operator="lessThan" stopIfTrue="1">
      <formula>0</formula>
    </cfRule>
  </conditionalFormatting>
  <conditionalFormatting sqref="AH135:AH136">
    <cfRule type="cellIs" priority="644" dxfId="36" operator="lessThan" stopIfTrue="1">
      <formula>0</formula>
    </cfRule>
  </conditionalFormatting>
  <conditionalFormatting sqref="AI135:AI136">
    <cfRule type="cellIs" priority="643" dxfId="36" operator="lessThan" stopIfTrue="1">
      <formula>0</formula>
    </cfRule>
  </conditionalFormatting>
  <conditionalFormatting sqref="AI135:AI136">
    <cfRule type="cellIs" priority="642" dxfId="36" operator="lessThan" stopIfTrue="1">
      <formula>0</formula>
    </cfRule>
  </conditionalFormatting>
  <conditionalFormatting sqref="AI135:AI136">
    <cfRule type="cellIs" priority="641" dxfId="36" operator="lessThan" stopIfTrue="1">
      <formula>0</formula>
    </cfRule>
  </conditionalFormatting>
  <conditionalFormatting sqref="AB135:AB136">
    <cfRule type="cellIs" priority="640" dxfId="36" operator="lessThan" stopIfTrue="1">
      <formula>0</formula>
    </cfRule>
  </conditionalFormatting>
  <conditionalFormatting sqref="AB135:AB136">
    <cfRule type="cellIs" priority="639" dxfId="36" operator="lessThan" stopIfTrue="1">
      <formula>0</formula>
    </cfRule>
  </conditionalFormatting>
  <conditionalFormatting sqref="AA135:AA136">
    <cfRule type="cellIs" priority="638" dxfId="36" operator="lessThan" stopIfTrue="1">
      <formula>0</formula>
    </cfRule>
  </conditionalFormatting>
  <conditionalFormatting sqref="AA135:AA136">
    <cfRule type="cellIs" priority="637" dxfId="36" operator="lessThan" stopIfTrue="1">
      <formula>0</formula>
    </cfRule>
  </conditionalFormatting>
  <conditionalFormatting sqref="AC135:AC136">
    <cfRule type="cellIs" priority="636" dxfId="36" operator="lessThan" stopIfTrue="1">
      <formula>0</formula>
    </cfRule>
  </conditionalFormatting>
  <conditionalFormatting sqref="AF142:AI143">
    <cfRule type="cellIs" priority="635" dxfId="36" operator="lessThan" stopIfTrue="1">
      <formula>0</formula>
    </cfRule>
  </conditionalFormatting>
  <conditionalFormatting sqref="AF142:AI143">
    <cfRule type="cellIs" priority="634" dxfId="36" operator="lessThan" stopIfTrue="1">
      <formula>0</formula>
    </cfRule>
  </conditionalFormatting>
  <conditionalFormatting sqref="AF142:AF143">
    <cfRule type="cellIs" priority="633" dxfId="36" operator="lessThan" stopIfTrue="1">
      <formula>0</formula>
    </cfRule>
  </conditionalFormatting>
  <conditionalFormatting sqref="AF142:AF143">
    <cfRule type="cellIs" priority="632" dxfId="36" operator="lessThan" stopIfTrue="1">
      <formula>0</formula>
    </cfRule>
  </conditionalFormatting>
  <conditionalFormatting sqref="AG142:AG143">
    <cfRule type="cellIs" priority="631" dxfId="36" operator="lessThan" stopIfTrue="1">
      <formula>0</formula>
    </cfRule>
  </conditionalFormatting>
  <conditionalFormatting sqref="AG142:AG143">
    <cfRule type="cellIs" priority="630" dxfId="36" operator="lessThan" stopIfTrue="1">
      <formula>0</formula>
    </cfRule>
  </conditionalFormatting>
  <conditionalFormatting sqref="AG142:AG143">
    <cfRule type="cellIs" priority="629" dxfId="36" operator="lessThan" stopIfTrue="1">
      <formula>0</formula>
    </cfRule>
  </conditionalFormatting>
  <conditionalFormatting sqref="AH142:AH143">
    <cfRule type="cellIs" priority="628" dxfId="36" operator="lessThan" stopIfTrue="1">
      <formula>0</formula>
    </cfRule>
  </conditionalFormatting>
  <conditionalFormatting sqref="AH142:AH143">
    <cfRule type="cellIs" priority="627" dxfId="36" operator="lessThan" stopIfTrue="1">
      <formula>0</formula>
    </cfRule>
  </conditionalFormatting>
  <conditionalFormatting sqref="AH142:AH143">
    <cfRule type="cellIs" priority="626" dxfId="36" operator="lessThan" stopIfTrue="1">
      <formula>0</formula>
    </cfRule>
  </conditionalFormatting>
  <conditionalFormatting sqref="AI142:AI143">
    <cfRule type="cellIs" priority="625" dxfId="36" operator="lessThan" stopIfTrue="1">
      <formula>0</formula>
    </cfRule>
  </conditionalFormatting>
  <conditionalFormatting sqref="AI142:AI143">
    <cfRule type="cellIs" priority="624" dxfId="36" operator="lessThan" stopIfTrue="1">
      <formula>0</formula>
    </cfRule>
  </conditionalFormatting>
  <conditionalFormatting sqref="AI142:AI143">
    <cfRule type="cellIs" priority="623" dxfId="36" operator="lessThan" stopIfTrue="1">
      <formula>0</formula>
    </cfRule>
  </conditionalFormatting>
  <conditionalFormatting sqref="AB142:AB143">
    <cfRule type="cellIs" priority="622" dxfId="36" operator="lessThan" stopIfTrue="1">
      <formula>0</formula>
    </cfRule>
  </conditionalFormatting>
  <conditionalFormatting sqref="AB142:AB143">
    <cfRule type="cellIs" priority="621" dxfId="36" operator="lessThan" stopIfTrue="1">
      <formula>0</formula>
    </cfRule>
  </conditionalFormatting>
  <conditionalFormatting sqref="AA142:AA143">
    <cfRule type="cellIs" priority="620" dxfId="36" operator="lessThan" stopIfTrue="1">
      <formula>0</formula>
    </cfRule>
  </conditionalFormatting>
  <conditionalFormatting sqref="AA142:AA143">
    <cfRule type="cellIs" priority="619" dxfId="36" operator="lessThan" stopIfTrue="1">
      <formula>0</formula>
    </cfRule>
  </conditionalFormatting>
  <conditionalFormatting sqref="AC142:AC143">
    <cfRule type="cellIs" priority="618" dxfId="36" operator="lessThan" stopIfTrue="1">
      <formula>0</formula>
    </cfRule>
  </conditionalFormatting>
  <conditionalFormatting sqref="AF147:AI148">
    <cfRule type="cellIs" priority="617" dxfId="36" operator="lessThan" stopIfTrue="1">
      <formula>0</formula>
    </cfRule>
  </conditionalFormatting>
  <conditionalFormatting sqref="AF147:AI148">
    <cfRule type="cellIs" priority="616" dxfId="36" operator="lessThan" stopIfTrue="1">
      <formula>0</formula>
    </cfRule>
  </conditionalFormatting>
  <conditionalFormatting sqref="AF147:AF148">
    <cfRule type="cellIs" priority="615" dxfId="36" operator="lessThan" stopIfTrue="1">
      <formula>0</formula>
    </cfRule>
  </conditionalFormatting>
  <conditionalFormatting sqref="AF147:AF148">
    <cfRule type="cellIs" priority="614" dxfId="36" operator="lessThan" stopIfTrue="1">
      <formula>0</formula>
    </cfRule>
  </conditionalFormatting>
  <conditionalFormatting sqref="AG147:AG148">
    <cfRule type="cellIs" priority="613" dxfId="36" operator="lessThan" stopIfTrue="1">
      <formula>0</formula>
    </cfRule>
  </conditionalFormatting>
  <conditionalFormatting sqref="AG147:AG148">
    <cfRule type="cellIs" priority="612" dxfId="36" operator="lessThan" stopIfTrue="1">
      <formula>0</formula>
    </cfRule>
  </conditionalFormatting>
  <conditionalFormatting sqref="AG147:AG148">
    <cfRule type="cellIs" priority="611" dxfId="36" operator="lessThan" stopIfTrue="1">
      <formula>0</formula>
    </cfRule>
  </conditionalFormatting>
  <conditionalFormatting sqref="AH147:AH148">
    <cfRule type="cellIs" priority="610" dxfId="36" operator="lessThan" stopIfTrue="1">
      <formula>0</formula>
    </cfRule>
  </conditionalFormatting>
  <conditionalFormatting sqref="AH147:AH148">
    <cfRule type="cellIs" priority="609" dxfId="36" operator="lessThan" stopIfTrue="1">
      <formula>0</formula>
    </cfRule>
  </conditionalFormatting>
  <conditionalFormatting sqref="AH147:AH148">
    <cfRule type="cellIs" priority="608" dxfId="36" operator="lessThan" stopIfTrue="1">
      <formula>0</formula>
    </cfRule>
  </conditionalFormatting>
  <conditionalFormatting sqref="AI147:AI148">
    <cfRule type="cellIs" priority="607" dxfId="36" operator="lessThan" stopIfTrue="1">
      <formula>0</formula>
    </cfRule>
  </conditionalFormatting>
  <conditionalFormatting sqref="AI147:AI148">
    <cfRule type="cellIs" priority="606" dxfId="36" operator="lessThan" stopIfTrue="1">
      <formula>0</formula>
    </cfRule>
  </conditionalFormatting>
  <conditionalFormatting sqref="AI147:AI148">
    <cfRule type="cellIs" priority="605" dxfId="36" operator="lessThan" stopIfTrue="1">
      <formula>0</formula>
    </cfRule>
  </conditionalFormatting>
  <conditionalFormatting sqref="AB147:AB148">
    <cfRule type="cellIs" priority="604" dxfId="36" operator="lessThan" stopIfTrue="1">
      <formula>0</formula>
    </cfRule>
  </conditionalFormatting>
  <conditionalFormatting sqref="AB147:AB148">
    <cfRule type="cellIs" priority="603" dxfId="36" operator="lessThan" stopIfTrue="1">
      <formula>0</formula>
    </cfRule>
  </conditionalFormatting>
  <conditionalFormatting sqref="AA147:AA148">
    <cfRule type="cellIs" priority="602" dxfId="36" operator="lessThan" stopIfTrue="1">
      <formula>0</formula>
    </cfRule>
  </conditionalFormatting>
  <conditionalFormatting sqref="AA147:AA148">
    <cfRule type="cellIs" priority="601" dxfId="36" operator="lessThan" stopIfTrue="1">
      <formula>0</formula>
    </cfRule>
  </conditionalFormatting>
  <conditionalFormatting sqref="AC147:AC148">
    <cfRule type="cellIs" priority="600" dxfId="36" operator="lessThan" stopIfTrue="1">
      <formula>0</formula>
    </cfRule>
  </conditionalFormatting>
  <conditionalFormatting sqref="AF152:AI153">
    <cfRule type="cellIs" priority="599" dxfId="36" operator="lessThan" stopIfTrue="1">
      <formula>0</formula>
    </cfRule>
  </conditionalFormatting>
  <conditionalFormatting sqref="AF152:AI153">
    <cfRule type="cellIs" priority="598" dxfId="36" operator="lessThan" stopIfTrue="1">
      <formula>0</formula>
    </cfRule>
  </conditionalFormatting>
  <conditionalFormatting sqref="AF152:AF153">
    <cfRule type="cellIs" priority="597" dxfId="36" operator="lessThan" stopIfTrue="1">
      <formula>0</formula>
    </cfRule>
  </conditionalFormatting>
  <conditionalFormatting sqref="AF152:AF153">
    <cfRule type="cellIs" priority="596" dxfId="36" operator="lessThan" stopIfTrue="1">
      <formula>0</formula>
    </cfRule>
  </conditionalFormatting>
  <conditionalFormatting sqref="AG152:AG153">
    <cfRule type="cellIs" priority="595" dxfId="36" operator="lessThan" stopIfTrue="1">
      <formula>0</formula>
    </cfRule>
  </conditionalFormatting>
  <conditionalFormatting sqref="AG152:AG153">
    <cfRule type="cellIs" priority="594" dxfId="36" operator="lessThan" stopIfTrue="1">
      <formula>0</formula>
    </cfRule>
  </conditionalFormatting>
  <conditionalFormatting sqref="AG152:AG153">
    <cfRule type="cellIs" priority="593" dxfId="36" operator="lessThan" stopIfTrue="1">
      <formula>0</formula>
    </cfRule>
  </conditionalFormatting>
  <conditionalFormatting sqref="AH152:AH153">
    <cfRule type="cellIs" priority="592" dxfId="36" operator="lessThan" stopIfTrue="1">
      <formula>0</formula>
    </cfRule>
  </conditionalFormatting>
  <conditionalFormatting sqref="AH152:AH153">
    <cfRule type="cellIs" priority="591" dxfId="36" operator="lessThan" stopIfTrue="1">
      <formula>0</formula>
    </cfRule>
  </conditionalFormatting>
  <conditionalFormatting sqref="AH152:AH153">
    <cfRule type="cellIs" priority="590" dxfId="36" operator="lessThan" stopIfTrue="1">
      <formula>0</formula>
    </cfRule>
  </conditionalFormatting>
  <conditionalFormatting sqref="AI152:AI153">
    <cfRule type="cellIs" priority="589" dxfId="36" operator="lessThan" stopIfTrue="1">
      <formula>0</formula>
    </cfRule>
  </conditionalFormatting>
  <conditionalFormatting sqref="AI152:AI153">
    <cfRule type="cellIs" priority="588" dxfId="36" operator="lessThan" stopIfTrue="1">
      <formula>0</formula>
    </cfRule>
  </conditionalFormatting>
  <conditionalFormatting sqref="AI152:AI153">
    <cfRule type="cellIs" priority="587" dxfId="36" operator="lessThan" stopIfTrue="1">
      <formula>0</formula>
    </cfRule>
  </conditionalFormatting>
  <conditionalFormatting sqref="AB152:AB153">
    <cfRule type="cellIs" priority="586" dxfId="36" operator="lessThan" stopIfTrue="1">
      <formula>0</formula>
    </cfRule>
  </conditionalFormatting>
  <conditionalFormatting sqref="AB152:AB153">
    <cfRule type="cellIs" priority="585" dxfId="36" operator="lessThan" stopIfTrue="1">
      <formula>0</formula>
    </cfRule>
  </conditionalFormatting>
  <conditionalFormatting sqref="AA152:AA153">
    <cfRule type="cellIs" priority="584" dxfId="36" operator="lessThan" stopIfTrue="1">
      <formula>0</formula>
    </cfRule>
  </conditionalFormatting>
  <conditionalFormatting sqref="AA152:AA153">
    <cfRule type="cellIs" priority="583" dxfId="36" operator="lessThan" stopIfTrue="1">
      <formula>0</formula>
    </cfRule>
  </conditionalFormatting>
  <conditionalFormatting sqref="AC152:AC153">
    <cfRule type="cellIs" priority="582" dxfId="36" operator="lessThan" stopIfTrue="1">
      <formula>0</formula>
    </cfRule>
  </conditionalFormatting>
  <conditionalFormatting sqref="AF160:AI161">
    <cfRule type="cellIs" priority="581" dxfId="36" operator="lessThan" stopIfTrue="1">
      <formula>0</formula>
    </cfRule>
  </conditionalFormatting>
  <conditionalFormatting sqref="AF160:AI161">
    <cfRule type="cellIs" priority="580" dxfId="36" operator="lessThan" stopIfTrue="1">
      <formula>0</formula>
    </cfRule>
  </conditionalFormatting>
  <conditionalFormatting sqref="AF160:AF161">
    <cfRule type="cellIs" priority="579" dxfId="36" operator="lessThan" stopIfTrue="1">
      <formula>0</formula>
    </cfRule>
  </conditionalFormatting>
  <conditionalFormatting sqref="AF160:AF161">
    <cfRule type="cellIs" priority="578" dxfId="36" operator="lessThan" stopIfTrue="1">
      <formula>0</formula>
    </cfRule>
  </conditionalFormatting>
  <conditionalFormatting sqref="AG160:AG161">
    <cfRule type="cellIs" priority="577" dxfId="36" operator="lessThan" stopIfTrue="1">
      <formula>0</formula>
    </cfRule>
  </conditionalFormatting>
  <conditionalFormatting sqref="AG160:AG161">
    <cfRule type="cellIs" priority="576" dxfId="36" operator="lessThan" stopIfTrue="1">
      <formula>0</formula>
    </cfRule>
  </conditionalFormatting>
  <conditionalFormatting sqref="AG160:AG161">
    <cfRule type="cellIs" priority="575" dxfId="36" operator="lessThan" stopIfTrue="1">
      <formula>0</formula>
    </cfRule>
  </conditionalFormatting>
  <conditionalFormatting sqref="AH160:AH161">
    <cfRule type="cellIs" priority="574" dxfId="36" operator="lessThan" stopIfTrue="1">
      <formula>0</formula>
    </cfRule>
  </conditionalFormatting>
  <conditionalFormatting sqref="AH160:AH161">
    <cfRule type="cellIs" priority="573" dxfId="36" operator="lessThan" stopIfTrue="1">
      <formula>0</formula>
    </cfRule>
  </conditionalFormatting>
  <conditionalFormatting sqref="AH160:AH161">
    <cfRule type="cellIs" priority="572" dxfId="36" operator="lessThan" stopIfTrue="1">
      <formula>0</formula>
    </cfRule>
  </conditionalFormatting>
  <conditionalFormatting sqref="AI160:AI161">
    <cfRule type="cellIs" priority="571" dxfId="36" operator="lessThan" stopIfTrue="1">
      <formula>0</formula>
    </cfRule>
  </conditionalFormatting>
  <conditionalFormatting sqref="AI160:AI161">
    <cfRule type="cellIs" priority="570" dxfId="36" operator="lessThan" stopIfTrue="1">
      <formula>0</formula>
    </cfRule>
  </conditionalFormatting>
  <conditionalFormatting sqref="AI160:AI161">
    <cfRule type="cellIs" priority="569" dxfId="36" operator="lessThan" stopIfTrue="1">
      <formula>0</formula>
    </cfRule>
  </conditionalFormatting>
  <conditionalFormatting sqref="AB160:AB161">
    <cfRule type="cellIs" priority="568" dxfId="36" operator="lessThan" stopIfTrue="1">
      <formula>0</formula>
    </cfRule>
  </conditionalFormatting>
  <conditionalFormatting sqref="AB160:AB161">
    <cfRule type="cellIs" priority="567" dxfId="36" operator="lessThan" stopIfTrue="1">
      <formula>0</formula>
    </cfRule>
  </conditionalFormatting>
  <conditionalFormatting sqref="AA160:AA161">
    <cfRule type="cellIs" priority="566" dxfId="36" operator="lessThan" stopIfTrue="1">
      <formula>0</formula>
    </cfRule>
  </conditionalFormatting>
  <conditionalFormatting sqref="AA160:AA161">
    <cfRule type="cellIs" priority="565" dxfId="36" operator="lessThan" stopIfTrue="1">
      <formula>0</formula>
    </cfRule>
  </conditionalFormatting>
  <conditionalFormatting sqref="AC160:AC161">
    <cfRule type="cellIs" priority="564" dxfId="36" operator="lessThan" stopIfTrue="1">
      <formula>0</formula>
    </cfRule>
  </conditionalFormatting>
  <conditionalFormatting sqref="AE7:AE10">
    <cfRule type="colorScale" priority="5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3:AE27 AE29:AE38 AE40:AE48 AE50:AE55 AE57:AE66 AE68:AE74 AE76:AE81 AE83:AE89 AE91:AE101 AE103:AE109 AE111:AE116 AE118:AE124 AE126:AE134 AE136:AE141 AE143:AE146 AE148:AE151 AE153:AE159 AE161:AE166">
    <cfRule type="colorScale" priority="56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2">
    <cfRule type="cellIs" priority="561" dxfId="1" operator="lessThan">
      <formula>0</formula>
    </cfRule>
    <cfRule type="cellIs" priority="560" dxfId="0" operator="greaterThan">
      <formula>0</formula>
    </cfRule>
  </conditionalFormatting>
  <conditionalFormatting sqref="AE28">
    <cfRule type="cellIs" priority="559" dxfId="1" operator="lessThan">
      <formula>0</formula>
    </cfRule>
    <cfRule type="cellIs" priority="558" dxfId="0" operator="greaterThan">
      <formula>0</formula>
    </cfRule>
  </conditionalFormatting>
  <conditionalFormatting sqref="AE39">
    <cfRule type="cellIs" priority="557" dxfId="1" operator="lessThan">
      <formula>0</formula>
    </cfRule>
    <cfRule type="cellIs" priority="556" dxfId="0" operator="greaterThan">
      <formula>0</formula>
    </cfRule>
  </conditionalFormatting>
  <conditionalFormatting sqref="AE49">
    <cfRule type="cellIs" priority="555" dxfId="1" operator="lessThan">
      <formula>0</formula>
    </cfRule>
    <cfRule type="cellIs" priority="554" dxfId="0" operator="greaterThan">
      <formula>0</formula>
    </cfRule>
  </conditionalFormatting>
  <conditionalFormatting sqref="AE56">
    <cfRule type="cellIs" priority="553" dxfId="1" operator="lessThan">
      <formula>0</formula>
    </cfRule>
    <cfRule type="cellIs" priority="552" dxfId="0" operator="greaterThan">
      <formula>0</formula>
    </cfRule>
  </conditionalFormatting>
  <conditionalFormatting sqref="AE67">
    <cfRule type="cellIs" priority="551" dxfId="1" operator="lessThan">
      <formula>0</formula>
    </cfRule>
    <cfRule type="cellIs" priority="550" dxfId="0" operator="greaterThan">
      <formula>0</formula>
    </cfRule>
  </conditionalFormatting>
  <conditionalFormatting sqref="AE75">
    <cfRule type="cellIs" priority="549" dxfId="1" operator="lessThan">
      <formula>0</formula>
    </cfRule>
    <cfRule type="cellIs" priority="548" dxfId="0" operator="greaterThan">
      <formula>0</formula>
    </cfRule>
  </conditionalFormatting>
  <conditionalFormatting sqref="AE82">
    <cfRule type="cellIs" priority="547" dxfId="1" operator="lessThan">
      <formula>0</formula>
    </cfRule>
    <cfRule type="cellIs" priority="546" dxfId="0" operator="greaterThan">
      <formula>0</formula>
    </cfRule>
  </conditionalFormatting>
  <conditionalFormatting sqref="AE90">
    <cfRule type="cellIs" priority="545" dxfId="1" operator="lessThan">
      <formula>0</formula>
    </cfRule>
    <cfRule type="cellIs" priority="544" dxfId="0" operator="greaterThan">
      <formula>0</formula>
    </cfRule>
  </conditionalFormatting>
  <conditionalFormatting sqref="AE102">
    <cfRule type="cellIs" priority="543" dxfId="1" operator="lessThan">
      <formula>0</formula>
    </cfRule>
    <cfRule type="cellIs" priority="542" dxfId="0" operator="greaterThan">
      <formula>0</formula>
    </cfRule>
  </conditionalFormatting>
  <conditionalFormatting sqref="AE110">
    <cfRule type="cellIs" priority="541" dxfId="1" operator="lessThan">
      <formula>0</formula>
    </cfRule>
    <cfRule type="cellIs" priority="540" dxfId="0" operator="greaterThan">
      <formula>0</formula>
    </cfRule>
  </conditionalFormatting>
  <conditionalFormatting sqref="AE117">
    <cfRule type="cellIs" priority="539" dxfId="1" operator="lessThan">
      <formula>0</formula>
    </cfRule>
    <cfRule type="cellIs" priority="538" dxfId="0" operator="greaterThan">
      <formula>0</formula>
    </cfRule>
  </conditionalFormatting>
  <conditionalFormatting sqref="AE125">
    <cfRule type="cellIs" priority="537" dxfId="1" operator="lessThan">
      <formula>0</formula>
    </cfRule>
    <cfRule type="cellIs" priority="536" dxfId="0" operator="greaterThan">
      <formula>0</formula>
    </cfRule>
  </conditionalFormatting>
  <conditionalFormatting sqref="AE135">
    <cfRule type="cellIs" priority="535" dxfId="1" operator="lessThan">
      <formula>0</formula>
    </cfRule>
    <cfRule type="cellIs" priority="534" dxfId="0" operator="greaterThan">
      <formula>0</formula>
    </cfRule>
  </conditionalFormatting>
  <conditionalFormatting sqref="AE142">
    <cfRule type="cellIs" priority="533" dxfId="1" operator="lessThan">
      <formula>0</formula>
    </cfRule>
    <cfRule type="cellIs" priority="532" dxfId="0" operator="greaterThan">
      <formula>0</formula>
    </cfRule>
  </conditionalFormatting>
  <conditionalFormatting sqref="AE147">
    <cfRule type="cellIs" priority="531" dxfId="1" operator="lessThan">
      <formula>0</formula>
    </cfRule>
    <cfRule type="cellIs" priority="530" dxfId="0" operator="greaterThan">
      <formula>0</formula>
    </cfRule>
  </conditionalFormatting>
  <conditionalFormatting sqref="AE152">
    <cfRule type="cellIs" priority="529" dxfId="1" operator="lessThan">
      <formula>0</formula>
    </cfRule>
    <cfRule type="cellIs" priority="528" dxfId="0" operator="greaterThan">
      <formula>0</formula>
    </cfRule>
  </conditionalFormatting>
  <conditionalFormatting sqref="AE160">
    <cfRule type="cellIs" priority="527" dxfId="1" operator="lessThan">
      <formula>0</formula>
    </cfRule>
    <cfRule type="cellIs" priority="526" dxfId="0" operator="greaterThan">
      <formula>0</formula>
    </cfRule>
  </conditionalFormatting>
  <conditionalFormatting sqref="AL7 AP7:AS7">
    <cfRule type="cellIs" priority="525" dxfId="36" operator="lessThan" stopIfTrue="1">
      <formula>0</formula>
    </cfRule>
  </conditionalFormatting>
  <conditionalFormatting sqref="AL7 AP7:AS10">
    <cfRule type="cellIs" priority="524" dxfId="36" operator="lessThan" stopIfTrue="1">
      <formula>0</formula>
    </cfRule>
  </conditionalFormatting>
  <conditionalFormatting sqref="AP8:AS10">
    <cfRule type="cellIs" priority="523" dxfId="36" operator="lessThan" stopIfTrue="1">
      <formula>0</formula>
    </cfRule>
  </conditionalFormatting>
  <conditionalFormatting sqref="AP8:AS10">
    <cfRule type="cellIs" priority="522" dxfId="36" operator="lessThan" stopIfTrue="1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priority="521" dxfId="36" operator="lessThan" stopIfTrue="1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priority="520" dxfId="36" operator="lessThan" stopIfTrue="1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priority="519" dxfId="36" operator="lessThan" stopIfTrue="1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priority="518" dxfId="36" operator="lessThan" stopIfTrue="1">
      <formula>0</formula>
    </cfRule>
  </conditionalFormatting>
  <conditionalFormatting sqref="AP12">
    <cfRule type="cellIs" priority="517" dxfId="36" operator="lessThan" stopIfTrue="1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priority="516" dxfId="36" operator="lessThan" stopIfTrue="1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priority="515" dxfId="36" operator="lessThan" stopIfTrue="1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priority="514" dxfId="36" operator="lessThan" stopIfTrue="1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priority="513" dxfId="36" operator="lessThan" stopIfTrue="1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priority="512" dxfId="36" operator="lessThan" stopIfTrue="1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priority="511" dxfId="36" operator="lessThan" stopIfTrue="1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priority="510" dxfId="36" operator="lessThan" stopIfTrue="1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priority="509" dxfId="36" operator="lessThan" stopIfTrue="1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priority="508" dxfId="36" operator="lessThan" stopIfTrue="1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priority="507" dxfId="36" operator="lessThan" stopIfTrue="1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priority="506" dxfId="36" operator="lessThan" stopIfTrue="1">
      <formula>0</formula>
    </cfRule>
  </conditionalFormatting>
  <conditionalFormatting sqref="AM7">
    <cfRule type="cellIs" priority="505" dxfId="36" operator="lessThan" stopIfTrue="1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priority="504" dxfId="36" operator="lessThan" stopIfTrue="1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priority="503" dxfId="36" operator="lessThan" stopIfTrue="1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priority="502" dxfId="36" operator="lessThan" stopIfTrue="1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priority="501" dxfId="36" operator="lessThan" stopIfTrue="1">
      <formula>0</formula>
    </cfRule>
  </conditionalFormatting>
  <conditionalFormatting sqref="AM8:AM27 AM32:AM38 AM43:AM48 AM52:AM55 AM59:AM66 AM70:AM74 AM78:AM81 AM85:AM89 AM93:AM101 AM105:AM109 AM154:AM159 AM162:AM166 AM112:AM116 AM119:AM124 AM127:AM134 AM137:AM141 AM144:AM146 AM149:AM151">
    <cfRule type="cellIs" priority="500" dxfId="36" operator="lessThan" stopIfTrue="1">
      <formula>0</formula>
    </cfRule>
  </conditionalFormatting>
  <conditionalFormatting sqref="AP29:AS31">
    <cfRule type="cellIs" priority="499" dxfId="36" operator="lessThan" stopIfTrue="1">
      <formula>0</formula>
    </cfRule>
  </conditionalFormatting>
  <conditionalFormatting sqref="AP29:AS31">
    <cfRule type="cellIs" priority="498" dxfId="36" operator="lessThan" stopIfTrue="1">
      <formula>0</formula>
    </cfRule>
  </conditionalFormatting>
  <conditionalFormatting sqref="AP29:AP31">
    <cfRule type="cellIs" priority="497" dxfId="36" operator="lessThan" stopIfTrue="1">
      <formula>0</formula>
    </cfRule>
  </conditionalFormatting>
  <conditionalFormatting sqref="AP29:AP31">
    <cfRule type="cellIs" priority="496" dxfId="36" operator="lessThan" stopIfTrue="1">
      <formula>0</formula>
    </cfRule>
  </conditionalFormatting>
  <conditionalFormatting sqref="AQ29:AQ31">
    <cfRule type="cellIs" priority="495" dxfId="36" operator="lessThan" stopIfTrue="1">
      <formula>0</formula>
    </cfRule>
  </conditionalFormatting>
  <conditionalFormatting sqref="AQ29:AQ31">
    <cfRule type="cellIs" priority="494" dxfId="36" operator="lessThan" stopIfTrue="1">
      <formula>0</formula>
    </cfRule>
  </conditionalFormatting>
  <conditionalFormatting sqref="AQ29:AQ31">
    <cfRule type="cellIs" priority="493" dxfId="36" operator="lessThan" stopIfTrue="1">
      <formula>0</formula>
    </cfRule>
  </conditionalFormatting>
  <conditionalFormatting sqref="AR29:AR31">
    <cfRule type="cellIs" priority="492" dxfId="36" operator="lessThan" stopIfTrue="1">
      <formula>0</formula>
    </cfRule>
  </conditionalFormatting>
  <conditionalFormatting sqref="AR29:AR31">
    <cfRule type="cellIs" priority="491" dxfId="36" operator="lessThan" stopIfTrue="1">
      <formula>0</formula>
    </cfRule>
  </conditionalFormatting>
  <conditionalFormatting sqref="AR29:AR31">
    <cfRule type="cellIs" priority="490" dxfId="36" operator="lessThan" stopIfTrue="1">
      <formula>0</formula>
    </cfRule>
  </conditionalFormatting>
  <conditionalFormatting sqref="AS29:AS31">
    <cfRule type="cellIs" priority="489" dxfId="36" operator="lessThan" stopIfTrue="1">
      <formula>0</formula>
    </cfRule>
  </conditionalFormatting>
  <conditionalFormatting sqref="AS29:AS31">
    <cfRule type="cellIs" priority="488" dxfId="36" operator="lessThan" stopIfTrue="1">
      <formula>0</formula>
    </cfRule>
  </conditionalFormatting>
  <conditionalFormatting sqref="AS29:AS31">
    <cfRule type="cellIs" priority="487" dxfId="36" operator="lessThan" stopIfTrue="1">
      <formula>0</formula>
    </cfRule>
  </conditionalFormatting>
  <conditionalFormatting sqref="AP28">
    <cfRule type="cellIs" priority="486" dxfId="36" operator="lessThan" stopIfTrue="1">
      <formula>0</formula>
    </cfRule>
  </conditionalFormatting>
  <conditionalFormatting sqref="AP28">
    <cfRule type="cellIs" priority="485" dxfId="36" operator="lessThan" stopIfTrue="1">
      <formula>0</formula>
    </cfRule>
  </conditionalFormatting>
  <conditionalFormatting sqref="AP28">
    <cfRule type="cellIs" priority="484" dxfId="36" operator="lessThan" stopIfTrue="1">
      <formula>0</formula>
    </cfRule>
  </conditionalFormatting>
  <conditionalFormatting sqref="AQ28">
    <cfRule type="cellIs" priority="483" dxfId="36" operator="lessThan" stopIfTrue="1">
      <formula>0</formula>
    </cfRule>
  </conditionalFormatting>
  <conditionalFormatting sqref="AQ28">
    <cfRule type="cellIs" priority="482" dxfId="36" operator="lessThan" stopIfTrue="1">
      <formula>0</formula>
    </cfRule>
  </conditionalFormatting>
  <conditionalFormatting sqref="AQ28">
    <cfRule type="cellIs" priority="481" dxfId="36" operator="lessThan" stopIfTrue="1">
      <formula>0</formula>
    </cfRule>
  </conditionalFormatting>
  <conditionalFormatting sqref="AR28">
    <cfRule type="cellIs" priority="480" dxfId="36" operator="lessThan" stopIfTrue="1">
      <formula>0</formula>
    </cfRule>
  </conditionalFormatting>
  <conditionalFormatting sqref="AR28">
    <cfRule type="cellIs" priority="479" dxfId="36" operator="lessThan" stopIfTrue="1">
      <formula>0</formula>
    </cfRule>
  </conditionalFormatting>
  <conditionalFormatting sqref="AR28">
    <cfRule type="cellIs" priority="478" dxfId="36" operator="lessThan" stopIfTrue="1">
      <formula>0</formula>
    </cfRule>
  </conditionalFormatting>
  <conditionalFormatting sqref="AS28">
    <cfRule type="cellIs" priority="477" dxfId="36" operator="lessThan" stopIfTrue="1">
      <formula>0</formula>
    </cfRule>
  </conditionalFormatting>
  <conditionalFormatting sqref="AS28">
    <cfRule type="cellIs" priority="476" dxfId="36" operator="lessThan" stopIfTrue="1">
      <formula>0</formula>
    </cfRule>
  </conditionalFormatting>
  <conditionalFormatting sqref="AS28">
    <cfRule type="cellIs" priority="475" dxfId="36" operator="lessThan" stopIfTrue="1">
      <formula>0</formula>
    </cfRule>
  </conditionalFormatting>
  <conditionalFormatting sqref="AP40:AS41">
    <cfRule type="cellIs" priority="474" dxfId="36" operator="lessThan" stopIfTrue="1">
      <formula>0</formula>
    </cfRule>
  </conditionalFormatting>
  <conditionalFormatting sqref="AP40:AS41">
    <cfRule type="cellIs" priority="473" dxfId="36" operator="lessThan" stopIfTrue="1">
      <formula>0</formula>
    </cfRule>
  </conditionalFormatting>
  <conditionalFormatting sqref="AP40:AP41">
    <cfRule type="cellIs" priority="472" dxfId="36" operator="lessThan" stopIfTrue="1">
      <formula>0</formula>
    </cfRule>
  </conditionalFormatting>
  <conditionalFormatting sqref="AP40:AP41">
    <cfRule type="cellIs" priority="471" dxfId="36" operator="lessThan" stopIfTrue="1">
      <formula>0</formula>
    </cfRule>
  </conditionalFormatting>
  <conditionalFormatting sqref="AQ40:AQ41">
    <cfRule type="cellIs" priority="470" dxfId="36" operator="lessThan" stopIfTrue="1">
      <formula>0</formula>
    </cfRule>
  </conditionalFormatting>
  <conditionalFormatting sqref="AQ40:AQ41">
    <cfRule type="cellIs" priority="469" dxfId="36" operator="lessThan" stopIfTrue="1">
      <formula>0</formula>
    </cfRule>
  </conditionalFormatting>
  <conditionalFormatting sqref="AQ40:AQ41">
    <cfRule type="cellIs" priority="468" dxfId="36" operator="lessThan" stopIfTrue="1">
      <formula>0</formula>
    </cfRule>
  </conditionalFormatting>
  <conditionalFormatting sqref="AR40:AR41">
    <cfRule type="cellIs" priority="467" dxfId="36" operator="lessThan" stopIfTrue="1">
      <formula>0</formula>
    </cfRule>
  </conditionalFormatting>
  <conditionalFormatting sqref="AR40:AR41">
    <cfRule type="cellIs" priority="466" dxfId="36" operator="lessThan" stopIfTrue="1">
      <formula>0</formula>
    </cfRule>
  </conditionalFormatting>
  <conditionalFormatting sqref="AR40:AR41">
    <cfRule type="cellIs" priority="465" dxfId="36" operator="lessThan" stopIfTrue="1">
      <formula>0</formula>
    </cfRule>
  </conditionalFormatting>
  <conditionalFormatting sqref="AS40:AS41">
    <cfRule type="cellIs" priority="464" dxfId="36" operator="lessThan" stopIfTrue="1">
      <formula>0</formula>
    </cfRule>
  </conditionalFormatting>
  <conditionalFormatting sqref="AS40:AS41">
    <cfRule type="cellIs" priority="463" dxfId="36" operator="lessThan" stopIfTrue="1">
      <formula>0</formula>
    </cfRule>
  </conditionalFormatting>
  <conditionalFormatting sqref="AS40:AS41">
    <cfRule type="cellIs" priority="462" dxfId="36" operator="lessThan" stopIfTrue="1">
      <formula>0</formula>
    </cfRule>
  </conditionalFormatting>
  <conditionalFormatting sqref="AP39">
    <cfRule type="cellIs" priority="461" dxfId="36" operator="lessThan" stopIfTrue="1">
      <formula>0</formula>
    </cfRule>
  </conditionalFormatting>
  <conditionalFormatting sqref="AP39">
    <cfRule type="cellIs" priority="460" dxfId="36" operator="lessThan" stopIfTrue="1">
      <formula>0</formula>
    </cfRule>
  </conditionalFormatting>
  <conditionalFormatting sqref="AP39">
    <cfRule type="cellIs" priority="459" dxfId="36" operator="lessThan" stopIfTrue="1">
      <formula>0</formula>
    </cfRule>
  </conditionalFormatting>
  <conditionalFormatting sqref="AQ39">
    <cfRule type="cellIs" priority="458" dxfId="36" operator="lessThan" stopIfTrue="1">
      <formula>0</formula>
    </cfRule>
  </conditionalFormatting>
  <conditionalFormatting sqref="AQ39">
    <cfRule type="cellIs" priority="457" dxfId="36" operator="lessThan" stopIfTrue="1">
      <formula>0</formula>
    </cfRule>
  </conditionalFormatting>
  <conditionalFormatting sqref="AQ39">
    <cfRule type="cellIs" priority="456" dxfId="36" operator="lessThan" stopIfTrue="1">
      <formula>0</formula>
    </cfRule>
  </conditionalFormatting>
  <conditionalFormatting sqref="AR39">
    <cfRule type="cellIs" priority="455" dxfId="36" operator="lessThan" stopIfTrue="1">
      <formula>0</formula>
    </cfRule>
  </conditionalFormatting>
  <conditionalFormatting sqref="AR39">
    <cfRule type="cellIs" priority="454" dxfId="36" operator="lessThan" stopIfTrue="1">
      <formula>0</formula>
    </cfRule>
  </conditionalFormatting>
  <conditionalFormatting sqref="AR39">
    <cfRule type="cellIs" priority="453" dxfId="36" operator="lessThan" stopIfTrue="1">
      <formula>0</formula>
    </cfRule>
  </conditionalFormatting>
  <conditionalFormatting sqref="AS39">
    <cfRule type="cellIs" priority="452" dxfId="36" operator="lessThan" stopIfTrue="1">
      <formula>0</formula>
    </cfRule>
  </conditionalFormatting>
  <conditionalFormatting sqref="AS39">
    <cfRule type="cellIs" priority="451" dxfId="36" operator="lessThan" stopIfTrue="1">
      <formula>0</formula>
    </cfRule>
  </conditionalFormatting>
  <conditionalFormatting sqref="AS39">
    <cfRule type="cellIs" priority="450" dxfId="36" operator="lessThan" stopIfTrue="1">
      <formula>0</formula>
    </cfRule>
  </conditionalFormatting>
  <conditionalFormatting sqref="AP42:AS42">
    <cfRule type="cellIs" priority="449" dxfId="36" operator="lessThan" stopIfTrue="1">
      <formula>0</formula>
    </cfRule>
  </conditionalFormatting>
  <conditionalFormatting sqref="AP42:AS42">
    <cfRule type="cellIs" priority="448" dxfId="36" operator="lessThan" stopIfTrue="1">
      <formula>0</formula>
    </cfRule>
  </conditionalFormatting>
  <conditionalFormatting sqref="AP42">
    <cfRule type="cellIs" priority="447" dxfId="36" operator="lessThan" stopIfTrue="1">
      <formula>0</formula>
    </cfRule>
  </conditionalFormatting>
  <conditionalFormatting sqref="AP42">
    <cfRule type="cellIs" priority="446" dxfId="36" operator="lessThan" stopIfTrue="1">
      <formula>0</formula>
    </cfRule>
  </conditionalFormatting>
  <conditionalFormatting sqref="AQ42">
    <cfRule type="cellIs" priority="445" dxfId="36" operator="lessThan" stopIfTrue="1">
      <formula>0</formula>
    </cfRule>
  </conditionalFormatting>
  <conditionalFormatting sqref="AQ42">
    <cfRule type="cellIs" priority="444" dxfId="36" operator="lessThan" stopIfTrue="1">
      <formula>0</formula>
    </cfRule>
  </conditionalFormatting>
  <conditionalFormatting sqref="AQ42">
    <cfRule type="cellIs" priority="443" dxfId="36" operator="lessThan" stopIfTrue="1">
      <formula>0</formula>
    </cfRule>
  </conditionalFormatting>
  <conditionalFormatting sqref="AR42">
    <cfRule type="cellIs" priority="442" dxfId="36" operator="lessThan" stopIfTrue="1">
      <formula>0</formula>
    </cfRule>
  </conditionalFormatting>
  <conditionalFormatting sqref="AR42">
    <cfRule type="cellIs" priority="441" dxfId="36" operator="lessThan" stopIfTrue="1">
      <formula>0</formula>
    </cfRule>
  </conditionalFormatting>
  <conditionalFormatting sqref="AR42">
    <cfRule type="cellIs" priority="440" dxfId="36" operator="lessThan" stopIfTrue="1">
      <formula>0</formula>
    </cfRule>
  </conditionalFormatting>
  <conditionalFormatting sqref="AS42">
    <cfRule type="cellIs" priority="439" dxfId="36" operator="lessThan" stopIfTrue="1">
      <formula>0</formula>
    </cfRule>
  </conditionalFormatting>
  <conditionalFormatting sqref="AS42">
    <cfRule type="cellIs" priority="438" dxfId="36" operator="lessThan" stopIfTrue="1">
      <formula>0</formula>
    </cfRule>
  </conditionalFormatting>
  <conditionalFormatting sqref="AS42">
    <cfRule type="cellIs" priority="437" dxfId="36" operator="lessThan" stopIfTrue="1">
      <formula>0</formula>
    </cfRule>
  </conditionalFormatting>
  <conditionalFormatting sqref="AL42">
    <cfRule type="cellIs" priority="436" dxfId="36" operator="lessThan" stopIfTrue="1">
      <formula>0</formula>
    </cfRule>
  </conditionalFormatting>
  <conditionalFormatting sqref="AL42">
    <cfRule type="cellIs" priority="435" dxfId="36" operator="lessThan" stopIfTrue="1">
      <formula>0</formula>
    </cfRule>
  </conditionalFormatting>
  <conditionalFormatting sqref="AK42">
    <cfRule type="cellIs" priority="434" dxfId="36" operator="lessThan" stopIfTrue="1">
      <formula>0</formula>
    </cfRule>
  </conditionalFormatting>
  <conditionalFormatting sqref="AK42">
    <cfRule type="cellIs" priority="433" dxfId="36" operator="lessThan" stopIfTrue="1">
      <formula>0</formula>
    </cfRule>
  </conditionalFormatting>
  <conditionalFormatting sqref="AM42">
    <cfRule type="cellIs" priority="432" dxfId="36" operator="lessThan" stopIfTrue="1">
      <formula>0</formula>
    </cfRule>
  </conditionalFormatting>
  <conditionalFormatting sqref="AK7">
    <cfRule type="cellIs" priority="431" dxfId="36" operator="lessThan" stopIfTrue="1">
      <formula>0</formula>
    </cfRule>
  </conditionalFormatting>
  <conditionalFormatting sqref="AK7">
    <cfRule type="cellIs" priority="430" dxfId="36" operator="lessThan" stopIfTrue="1">
      <formula>0</formula>
    </cfRule>
  </conditionalFormatting>
  <conditionalFormatting sqref="AL28:AL31">
    <cfRule type="cellIs" priority="429" dxfId="36" operator="lessThan" stopIfTrue="1">
      <formula>0</formula>
    </cfRule>
  </conditionalFormatting>
  <conditionalFormatting sqref="AL28:AL31">
    <cfRule type="cellIs" priority="428" dxfId="36" operator="lessThan" stopIfTrue="1">
      <formula>0</formula>
    </cfRule>
  </conditionalFormatting>
  <conditionalFormatting sqref="AK28:AK31">
    <cfRule type="cellIs" priority="427" dxfId="36" operator="lessThan" stopIfTrue="1">
      <formula>0</formula>
    </cfRule>
  </conditionalFormatting>
  <conditionalFormatting sqref="AK28:AK31">
    <cfRule type="cellIs" priority="426" dxfId="36" operator="lessThan" stopIfTrue="1">
      <formula>0</formula>
    </cfRule>
  </conditionalFormatting>
  <conditionalFormatting sqref="AM28:AM31">
    <cfRule type="cellIs" priority="425" dxfId="36" operator="lessThan" stopIfTrue="1">
      <formula>0</formula>
    </cfRule>
  </conditionalFormatting>
  <conditionalFormatting sqref="AL39:AL40">
    <cfRule type="cellIs" priority="424" dxfId="36" operator="lessThan" stopIfTrue="1">
      <formula>0</formula>
    </cfRule>
  </conditionalFormatting>
  <conditionalFormatting sqref="AL39:AL40">
    <cfRule type="cellIs" priority="423" dxfId="36" operator="lessThan" stopIfTrue="1">
      <formula>0</formula>
    </cfRule>
  </conditionalFormatting>
  <conditionalFormatting sqref="AK39:AK40">
    <cfRule type="cellIs" priority="422" dxfId="36" operator="lessThan" stopIfTrue="1">
      <formula>0</formula>
    </cfRule>
  </conditionalFormatting>
  <conditionalFormatting sqref="AK39:AK40">
    <cfRule type="cellIs" priority="421" dxfId="36" operator="lessThan" stopIfTrue="1">
      <formula>0</formula>
    </cfRule>
  </conditionalFormatting>
  <conditionalFormatting sqref="AM39:AM40">
    <cfRule type="cellIs" priority="420" dxfId="36" operator="lessThan" stopIfTrue="1">
      <formula>0</formula>
    </cfRule>
  </conditionalFormatting>
  <conditionalFormatting sqref="AL110:AL111">
    <cfRule type="cellIs" priority="419" dxfId="36" operator="lessThan" stopIfTrue="1">
      <formula>0</formula>
    </cfRule>
  </conditionalFormatting>
  <conditionalFormatting sqref="AL110:AL111">
    <cfRule type="cellIs" priority="418" dxfId="36" operator="lessThan" stopIfTrue="1">
      <formula>0</formula>
    </cfRule>
  </conditionalFormatting>
  <conditionalFormatting sqref="AK110:AK111">
    <cfRule type="cellIs" priority="417" dxfId="36" operator="lessThan" stopIfTrue="1">
      <formula>0</formula>
    </cfRule>
  </conditionalFormatting>
  <conditionalFormatting sqref="AK110:AK111">
    <cfRule type="cellIs" priority="416" dxfId="36" operator="lessThan" stopIfTrue="1">
      <formula>0</formula>
    </cfRule>
  </conditionalFormatting>
  <conditionalFormatting sqref="AM110:AM111">
    <cfRule type="cellIs" priority="415" dxfId="36" operator="lessThan" stopIfTrue="1">
      <formula>0</formula>
    </cfRule>
  </conditionalFormatting>
  <conditionalFormatting sqref="AL41">
    <cfRule type="cellIs" priority="414" dxfId="36" operator="lessThan" stopIfTrue="1">
      <formula>0</formula>
    </cfRule>
  </conditionalFormatting>
  <conditionalFormatting sqref="AL41">
    <cfRule type="cellIs" priority="413" dxfId="36" operator="lessThan" stopIfTrue="1">
      <formula>0</formula>
    </cfRule>
  </conditionalFormatting>
  <conditionalFormatting sqref="AK41">
    <cfRule type="cellIs" priority="412" dxfId="36" operator="lessThan" stopIfTrue="1">
      <formula>0</formula>
    </cfRule>
  </conditionalFormatting>
  <conditionalFormatting sqref="AK41">
    <cfRule type="cellIs" priority="411" dxfId="36" operator="lessThan" stopIfTrue="1">
      <formula>0</formula>
    </cfRule>
  </conditionalFormatting>
  <conditionalFormatting sqref="AM41">
    <cfRule type="cellIs" priority="410" dxfId="36" operator="lessThan" stopIfTrue="1">
      <formula>0</formula>
    </cfRule>
  </conditionalFormatting>
  <conditionalFormatting sqref="AP50:AS51">
    <cfRule type="cellIs" priority="409" dxfId="36" operator="lessThan" stopIfTrue="1">
      <formula>0</formula>
    </cfRule>
  </conditionalFormatting>
  <conditionalFormatting sqref="AP50:AS51">
    <cfRule type="cellIs" priority="408" dxfId="36" operator="lessThan" stopIfTrue="1">
      <formula>0</formula>
    </cfRule>
  </conditionalFormatting>
  <conditionalFormatting sqref="AP50:AP51">
    <cfRule type="cellIs" priority="407" dxfId="36" operator="lessThan" stopIfTrue="1">
      <formula>0</formula>
    </cfRule>
  </conditionalFormatting>
  <conditionalFormatting sqref="AP50:AP51">
    <cfRule type="cellIs" priority="406" dxfId="36" operator="lessThan" stopIfTrue="1">
      <formula>0</formula>
    </cfRule>
  </conditionalFormatting>
  <conditionalFormatting sqref="AQ50:AQ51">
    <cfRule type="cellIs" priority="405" dxfId="36" operator="lessThan" stopIfTrue="1">
      <formula>0</formula>
    </cfRule>
  </conditionalFormatting>
  <conditionalFormatting sqref="AQ50:AQ51">
    <cfRule type="cellIs" priority="404" dxfId="36" operator="lessThan" stopIfTrue="1">
      <formula>0</formula>
    </cfRule>
  </conditionalFormatting>
  <conditionalFormatting sqref="AQ50:AQ51">
    <cfRule type="cellIs" priority="403" dxfId="36" operator="lessThan" stopIfTrue="1">
      <formula>0</formula>
    </cfRule>
  </conditionalFormatting>
  <conditionalFormatting sqref="AR50:AR51">
    <cfRule type="cellIs" priority="402" dxfId="36" operator="lessThan" stopIfTrue="1">
      <formula>0</formula>
    </cfRule>
  </conditionalFormatting>
  <conditionalFormatting sqref="AR50:AR51">
    <cfRule type="cellIs" priority="401" dxfId="36" operator="lessThan" stopIfTrue="1">
      <formula>0</formula>
    </cfRule>
  </conditionalFormatting>
  <conditionalFormatting sqref="AR50:AR51">
    <cfRule type="cellIs" priority="400" dxfId="36" operator="lessThan" stopIfTrue="1">
      <formula>0</formula>
    </cfRule>
  </conditionalFormatting>
  <conditionalFormatting sqref="AS50:AS51">
    <cfRule type="cellIs" priority="399" dxfId="36" operator="lessThan" stopIfTrue="1">
      <formula>0</formula>
    </cfRule>
  </conditionalFormatting>
  <conditionalFormatting sqref="AS50:AS51">
    <cfRule type="cellIs" priority="398" dxfId="36" operator="lessThan" stopIfTrue="1">
      <formula>0</formula>
    </cfRule>
  </conditionalFormatting>
  <conditionalFormatting sqref="AS50:AS51">
    <cfRule type="cellIs" priority="397" dxfId="36" operator="lessThan" stopIfTrue="1">
      <formula>0</formula>
    </cfRule>
  </conditionalFormatting>
  <conditionalFormatting sqref="AP49">
    <cfRule type="cellIs" priority="396" dxfId="36" operator="lessThan" stopIfTrue="1">
      <formula>0</formula>
    </cfRule>
  </conditionalFormatting>
  <conditionalFormatting sqref="AP49">
    <cfRule type="cellIs" priority="395" dxfId="36" operator="lessThan" stopIfTrue="1">
      <formula>0</formula>
    </cfRule>
  </conditionalFormatting>
  <conditionalFormatting sqref="AP49">
    <cfRule type="cellIs" priority="394" dxfId="36" operator="lessThan" stopIfTrue="1">
      <formula>0</formula>
    </cfRule>
  </conditionalFormatting>
  <conditionalFormatting sqref="AQ49">
    <cfRule type="cellIs" priority="393" dxfId="36" operator="lessThan" stopIfTrue="1">
      <formula>0</formula>
    </cfRule>
  </conditionalFormatting>
  <conditionalFormatting sqref="AQ49">
    <cfRule type="cellIs" priority="392" dxfId="36" operator="lessThan" stopIfTrue="1">
      <formula>0</formula>
    </cfRule>
  </conditionalFormatting>
  <conditionalFormatting sqref="AQ49">
    <cfRule type="cellIs" priority="391" dxfId="36" operator="lessThan" stopIfTrue="1">
      <formula>0</formula>
    </cfRule>
  </conditionalFormatting>
  <conditionalFormatting sqref="AR49">
    <cfRule type="cellIs" priority="390" dxfId="36" operator="lessThan" stopIfTrue="1">
      <formula>0</formula>
    </cfRule>
  </conditionalFormatting>
  <conditionalFormatting sqref="AR49">
    <cfRule type="cellIs" priority="389" dxfId="36" operator="lessThan" stopIfTrue="1">
      <formula>0</formula>
    </cfRule>
  </conditionalFormatting>
  <conditionalFormatting sqref="AR49">
    <cfRule type="cellIs" priority="388" dxfId="36" operator="lessThan" stopIfTrue="1">
      <formula>0</formula>
    </cfRule>
  </conditionalFormatting>
  <conditionalFormatting sqref="AS49">
    <cfRule type="cellIs" priority="387" dxfId="36" operator="lessThan" stopIfTrue="1">
      <formula>0</formula>
    </cfRule>
  </conditionalFormatting>
  <conditionalFormatting sqref="AS49">
    <cfRule type="cellIs" priority="386" dxfId="36" operator="lessThan" stopIfTrue="1">
      <formula>0</formula>
    </cfRule>
  </conditionalFormatting>
  <conditionalFormatting sqref="AS49">
    <cfRule type="cellIs" priority="385" dxfId="36" operator="lessThan" stopIfTrue="1">
      <formula>0</formula>
    </cfRule>
  </conditionalFormatting>
  <conditionalFormatting sqref="AL49:AL50">
    <cfRule type="cellIs" priority="384" dxfId="36" operator="lessThan" stopIfTrue="1">
      <formula>0</formula>
    </cfRule>
  </conditionalFormatting>
  <conditionalFormatting sqref="AL49:AL50">
    <cfRule type="cellIs" priority="383" dxfId="36" operator="lessThan" stopIfTrue="1">
      <formula>0</formula>
    </cfRule>
  </conditionalFormatting>
  <conditionalFormatting sqref="AK49:AK50">
    <cfRule type="cellIs" priority="382" dxfId="36" operator="lessThan" stopIfTrue="1">
      <formula>0</formula>
    </cfRule>
  </conditionalFormatting>
  <conditionalFormatting sqref="AK49:AK50">
    <cfRule type="cellIs" priority="381" dxfId="36" operator="lessThan" stopIfTrue="1">
      <formula>0</formula>
    </cfRule>
  </conditionalFormatting>
  <conditionalFormatting sqref="AM49:AM50">
    <cfRule type="cellIs" priority="380" dxfId="36" operator="lessThan" stopIfTrue="1">
      <formula>0</formula>
    </cfRule>
  </conditionalFormatting>
  <conditionalFormatting sqref="AL51">
    <cfRule type="cellIs" priority="379" dxfId="36" operator="lessThan" stopIfTrue="1">
      <formula>0</formula>
    </cfRule>
  </conditionalFormatting>
  <conditionalFormatting sqref="AL51">
    <cfRule type="cellIs" priority="378" dxfId="36" operator="lessThan" stopIfTrue="1">
      <formula>0</formula>
    </cfRule>
  </conditionalFormatting>
  <conditionalFormatting sqref="AK51">
    <cfRule type="cellIs" priority="377" dxfId="36" operator="lessThan" stopIfTrue="1">
      <formula>0</formula>
    </cfRule>
  </conditionalFormatting>
  <conditionalFormatting sqref="AK51">
    <cfRule type="cellIs" priority="376" dxfId="36" operator="lessThan" stopIfTrue="1">
      <formula>0</formula>
    </cfRule>
  </conditionalFormatting>
  <conditionalFormatting sqref="AM51">
    <cfRule type="cellIs" priority="375" dxfId="36" operator="lessThan" stopIfTrue="1">
      <formula>0</formula>
    </cfRule>
  </conditionalFormatting>
  <conditionalFormatting sqref="AP57:AS58">
    <cfRule type="cellIs" priority="374" dxfId="36" operator="lessThan" stopIfTrue="1">
      <formula>0</formula>
    </cfRule>
  </conditionalFormatting>
  <conditionalFormatting sqref="AP57:AS58">
    <cfRule type="cellIs" priority="373" dxfId="36" operator="lessThan" stopIfTrue="1">
      <formula>0</formula>
    </cfRule>
  </conditionalFormatting>
  <conditionalFormatting sqref="AP57:AP58">
    <cfRule type="cellIs" priority="372" dxfId="36" operator="lessThan" stopIfTrue="1">
      <formula>0</formula>
    </cfRule>
  </conditionalFormatting>
  <conditionalFormatting sqref="AP57:AP58">
    <cfRule type="cellIs" priority="371" dxfId="36" operator="lessThan" stopIfTrue="1">
      <formula>0</formula>
    </cfRule>
  </conditionalFormatting>
  <conditionalFormatting sqref="AQ57:AQ58">
    <cfRule type="cellIs" priority="370" dxfId="36" operator="lessThan" stopIfTrue="1">
      <formula>0</formula>
    </cfRule>
  </conditionalFormatting>
  <conditionalFormatting sqref="AQ57:AQ58">
    <cfRule type="cellIs" priority="369" dxfId="36" operator="lessThan" stopIfTrue="1">
      <formula>0</formula>
    </cfRule>
  </conditionalFormatting>
  <conditionalFormatting sqref="AQ57:AQ58">
    <cfRule type="cellIs" priority="368" dxfId="36" operator="lessThan" stopIfTrue="1">
      <formula>0</formula>
    </cfRule>
  </conditionalFormatting>
  <conditionalFormatting sqref="AR57:AR58">
    <cfRule type="cellIs" priority="367" dxfId="36" operator="lessThan" stopIfTrue="1">
      <formula>0</formula>
    </cfRule>
  </conditionalFormatting>
  <conditionalFormatting sqref="AR57:AR58">
    <cfRule type="cellIs" priority="366" dxfId="36" operator="lessThan" stopIfTrue="1">
      <formula>0</formula>
    </cfRule>
  </conditionalFormatting>
  <conditionalFormatting sqref="AR57:AR58">
    <cfRule type="cellIs" priority="365" dxfId="36" operator="lessThan" stopIfTrue="1">
      <formula>0</formula>
    </cfRule>
  </conditionalFormatting>
  <conditionalFormatting sqref="AS57:AS58">
    <cfRule type="cellIs" priority="364" dxfId="36" operator="lessThan" stopIfTrue="1">
      <formula>0</formula>
    </cfRule>
  </conditionalFormatting>
  <conditionalFormatting sqref="AS57:AS58">
    <cfRule type="cellIs" priority="363" dxfId="36" operator="lessThan" stopIfTrue="1">
      <formula>0</formula>
    </cfRule>
  </conditionalFormatting>
  <conditionalFormatting sqref="AS57:AS58">
    <cfRule type="cellIs" priority="362" dxfId="36" operator="lessThan" stopIfTrue="1">
      <formula>0</formula>
    </cfRule>
  </conditionalFormatting>
  <conditionalFormatting sqref="AP56">
    <cfRule type="cellIs" priority="361" dxfId="36" operator="lessThan" stopIfTrue="1">
      <formula>0</formula>
    </cfRule>
  </conditionalFormatting>
  <conditionalFormatting sqref="AP56">
    <cfRule type="cellIs" priority="360" dxfId="36" operator="lessThan" stopIfTrue="1">
      <formula>0</formula>
    </cfRule>
  </conditionalFormatting>
  <conditionalFormatting sqref="AP56">
    <cfRule type="cellIs" priority="359" dxfId="36" operator="lessThan" stopIfTrue="1">
      <formula>0</formula>
    </cfRule>
  </conditionalFormatting>
  <conditionalFormatting sqref="AQ56">
    <cfRule type="cellIs" priority="358" dxfId="36" operator="lessThan" stopIfTrue="1">
      <formula>0</formula>
    </cfRule>
  </conditionalFormatting>
  <conditionalFormatting sqref="AQ56">
    <cfRule type="cellIs" priority="357" dxfId="36" operator="lessThan" stopIfTrue="1">
      <formula>0</formula>
    </cfRule>
  </conditionalFormatting>
  <conditionalFormatting sqref="AQ56">
    <cfRule type="cellIs" priority="356" dxfId="36" operator="lessThan" stopIfTrue="1">
      <formula>0</formula>
    </cfRule>
  </conditionalFormatting>
  <conditionalFormatting sqref="AR56">
    <cfRule type="cellIs" priority="355" dxfId="36" operator="lessThan" stopIfTrue="1">
      <formula>0</formula>
    </cfRule>
  </conditionalFormatting>
  <conditionalFormatting sqref="AR56">
    <cfRule type="cellIs" priority="354" dxfId="36" operator="lessThan" stopIfTrue="1">
      <formula>0</formula>
    </cfRule>
  </conditionalFormatting>
  <conditionalFormatting sqref="AR56">
    <cfRule type="cellIs" priority="353" dxfId="36" operator="lessThan" stopIfTrue="1">
      <formula>0</formula>
    </cfRule>
  </conditionalFormatting>
  <conditionalFormatting sqref="AS56">
    <cfRule type="cellIs" priority="352" dxfId="36" operator="lessThan" stopIfTrue="1">
      <formula>0</formula>
    </cfRule>
  </conditionalFormatting>
  <conditionalFormatting sqref="AS56">
    <cfRule type="cellIs" priority="351" dxfId="36" operator="lessThan" stopIfTrue="1">
      <formula>0</formula>
    </cfRule>
  </conditionalFormatting>
  <conditionalFormatting sqref="AS56">
    <cfRule type="cellIs" priority="350" dxfId="36" operator="lessThan" stopIfTrue="1">
      <formula>0</formula>
    </cfRule>
  </conditionalFormatting>
  <conditionalFormatting sqref="AL56:AL57">
    <cfRule type="cellIs" priority="349" dxfId="36" operator="lessThan" stopIfTrue="1">
      <formula>0</formula>
    </cfRule>
  </conditionalFormatting>
  <conditionalFormatting sqref="AL56:AL57">
    <cfRule type="cellIs" priority="348" dxfId="36" operator="lessThan" stopIfTrue="1">
      <formula>0</formula>
    </cfRule>
  </conditionalFormatting>
  <conditionalFormatting sqref="AK56:AK57">
    <cfRule type="cellIs" priority="347" dxfId="36" operator="lessThan" stopIfTrue="1">
      <formula>0</formula>
    </cfRule>
  </conditionalFormatting>
  <conditionalFormatting sqref="AK56:AK57">
    <cfRule type="cellIs" priority="346" dxfId="36" operator="lessThan" stopIfTrue="1">
      <formula>0</formula>
    </cfRule>
  </conditionalFormatting>
  <conditionalFormatting sqref="AM56:AM57">
    <cfRule type="cellIs" priority="345" dxfId="36" operator="lessThan" stopIfTrue="1">
      <formula>0</formula>
    </cfRule>
  </conditionalFormatting>
  <conditionalFormatting sqref="AL58">
    <cfRule type="cellIs" priority="344" dxfId="36" operator="lessThan" stopIfTrue="1">
      <formula>0</formula>
    </cfRule>
  </conditionalFormatting>
  <conditionalFormatting sqref="AL58">
    <cfRule type="cellIs" priority="343" dxfId="36" operator="lessThan" stopIfTrue="1">
      <formula>0</formula>
    </cfRule>
  </conditionalFormatting>
  <conditionalFormatting sqref="AK58">
    <cfRule type="cellIs" priority="342" dxfId="36" operator="lessThan" stopIfTrue="1">
      <formula>0</formula>
    </cfRule>
  </conditionalFormatting>
  <conditionalFormatting sqref="AK58">
    <cfRule type="cellIs" priority="341" dxfId="36" operator="lessThan" stopIfTrue="1">
      <formula>0</formula>
    </cfRule>
  </conditionalFormatting>
  <conditionalFormatting sqref="AM58">
    <cfRule type="cellIs" priority="340" dxfId="36" operator="lessThan" stopIfTrue="1">
      <formula>0</formula>
    </cfRule>
  </conditionalFormatting>
  <conditionalFormatting sqref="AP68:AS69">
    <cfRule type="cellIs" priority="339" dxfId="36" operator="lessThan" stopIfTrue="1">
      <formula>0</formula>
    </cfRule>
  </conditionalFormatting>
  <conditionalFormatting sqref="AP68:AS69">
    <cfRule type="cellIs" priority="338" dxfId="36" operator="lessThan" stopIfTrue="1">
      <formula>0</formula>
    </cfRule>
  </conditionalFormatting>
  <conditionalFormatting sqref="AP68:AP69">
    <cfRule type="cellIs" priority="337" dxfId="36" operator="lessThan" stopIfTrue="1">
      <formula>0</formula>
    </cfRule>
  </conditionalFormatting>
  <conditionalFormatting sqref="AP68:AP69">
    <cfRule type="cellIs" priority="336" dxfId="36" operator="lessThan" stopIfTrue="1">
      <formula>0</formula>
    </cfRule>
  </conditionalFormatting>
  <conditionalFormatting sqref="AQ68:AQ69">
    <cfRule type="cellIs" priority="335" dxfId="36" operator="lessThan" stopIfTrue="1">
      <formula>0</formula>
    </cfRule>
  </conditionalFormatting>
  <conditionalFormatting sqref="AQ68:AQ69">
    <cfRule type="cellIs" priority="334" dxfId="36" operator="lessThan" stopIfTrue="1">
      <formula>0</formula>
    </cfRule>
  </conditionalFormatting>
  <conditionalFormatting sqref="AQ68:AQ69">
    <cfRule type="cellIs" priority="333" dxfId="36" operator="lessThan" stopIfTrue="1">
      <formula>0</formula>
    </cfRule>
  </conditionalFormatting>
  <conditionalFormatting sqref="AR68:AR69">
    <cfRule type="cellIs" priority="332" dxfId="36" operator="lessThan" stopIfTrue="1">
      <formula>0</formula>
    </cfRule>
  </conditionalFormatting>
  <conditionalFormatting sqref="AR68:AR69">
    <cfRule type="cellIs" priority="331" dxfId="36" operator="lessThan" stopIfTrue="1">
      <formula>0</formula>
    </cfRule>
  </conditionalFormatting>
  <conditionalFormatting sqref="AR68:AR69">
    <cfRule type="cellIs" priority="330" dxfId="36" operator="lessThan" stopIfTrue="1">
      <formula>0</formula>
    </cfRule>
  </conditionalFormatting>
  <conditionalFormatting sqref="AS68:AS69">
    <cfRule type="cellIs" priority="329" dxfId="36" operator="lessThan" stopIfTrue="1">
      <formula>0</formula>
    </cfRule>
  </conditionalFormatting>
  <conditionalFormatting sqref="AS68:AS69">
    <cfRule type="cellIs" priority="328" dxfId="36" operator="lessThan" stopIfTrue="1">
      <formula>0</formula>
    </cfRule>
  </conditionalFormatting>
  <conditionalFormatting sqref="AS68:AS69">
    <cfRule type="cellIs" priority="327" dxfId="36" operator="lessThan" stopIfTrue="1">
      <formula>0</formula>
    </cfRule>
  </conditionalFormatting>
  <conditionalFormatting sqref="AP67">
    <cfRule type="cellIs" priority="326" dxfId="36" operator="lessThan" stopIfTrue="1">
      <formula>0</formula>
    </cfRule>
  </conditionalFormatting>
  <conditionalFormatting sqref="AP67">
    <cfRule type="cellIs" priority="325" dxfId="36" operator="lessThan" stopIfTrue="1">
      <formula>0</formula>
    </cfRule>
  </conditionalFormatting>
  <conditionalFormatting sqref="AP67">
    <cfRule type="cellIs" priority="324" dxfId="36" operator="lessThan" stopIfTrue="1">
      <formula>0</formula>
    </cfRule>
  </conditionalFormatting>
  <conditionalFormatting sqref="AQ67">
    <cfRule type="cellIs" priority="323" dxfId="36" operator="lessThan" stopIfTrue="1">
      <formula>0</formula>
    </cfRule>
  </conditionalFormatting>
  <conditionalFormatting sqref="AQ67">
    <cfRule type="cellIs" priority="322" dxfId="36" operator="lessThan" stopIfTrue="1">
      <formula>0</formula>
    </cfRule>
  </conditionalFormatting>
  <conditionalFormatting sqref="AQ67">
    <cfRule type="cellIs" priority="321" dxfId="36" operator="lessThan" stopIfTrue="1">
      <formula>0</formula>
    </cfRule>
  </conditionalFormatting>
  <conditionalFormatting sqref="AR67">
    <cfRule type="cellIs" priority="320" dxfId="36" operator="lessThan" stopIfTrue="1">
      <formula>0</formula>
    </cfRule>
  </conditionalFormatting>
  <conditionalFormatting sqref="AR67">
    <cfRule type="cellIs" priority="319" dxfId="36" operator="lessThan" stopIfTrue="1">
      <formula>0</formula>
    </cfRule>
  </conditionalFormatting>
  <conditionalFormatting sqref="AR67">
    <cfRule type="cellIs" priority="318" dxfId="36" operator="lessThan" stopIfTrue="1">
      <formula>0</formula>
    </cfRule>
  </conditionalFormatting>
  <conditionalFormatting sqref="AS67">
    <cfRule type="cellIs" priority="317" dxfId="36" operator="lessThan" stopIfTrue="1">
      <formula>0</formula>
    </cfRule>
  </conditionalFormatting>
  <conditionalFormatting sqref="AS67">
    <cfRule type="cellIs" priority="316" dxfId="36" operator="lessThan" stopIfTrue="1">
      <formula>0</formula>
    </cfRule>
  </conditionalFormatting>
  <conditionalFormatting sqref="AS67">
    <cfRule type="cellIs" priority="315" dxfId="36" operator="lessThan" stopIfTrue="1">
      <formula>0</formula>
    </cfRule>
  </conditionalFormatting>
  <conditionalFormatting sqref="AL67:AL68">
    <cfRule type="cellIs" priority="314" dxfId="36" operator="lessThan" stopIfTrue="1">
      <formula>0</formula>
    </cfRule>
  </conditionalFormatting>
  <conditionalFormatting sqref="AL67:AL68">
    <cfRule type="cellIs" priority="313" dxfId="36" operator="lessThan" stopIfTrue="1">
      <formula>0</formula>
    </cfRule>
  </conditionalFormatting>
  <conditionalFormatting sqref="AK67:AK68">
    <cfRule type="cellIs" priority="312" dxfId="36" operator="lessThan" stopIfTrue="1">
      <formula>0</formula>
    </cfRule>
  </conditionalFormatting>
  <conditionalFormatting sqref="AK67:AK68">
    <cfRule type="cellIs" priority="311" dxfId="36" operator="lessThan" stopIfTrue="1">
      <formula>0</formula>
    </cfRule>
  </conditionalFormatting>
  <conditionalFormatting sqref="AM67:AM68">
    <cfRule type="cellIs" priority="310" dxfId="36" operator="lessThan" stopIfTrue="1">
      <formula>0</formula>
    </cfRule>
  </conditionalFormatting>
  <conditionalFormatting sqref="AL69">
    <cfRule type="cellIs" priority="309" dxfId="36" operator="lessThan" stopIfTrue="1">
      <formula>0</formula>
    </cfRule>
  </conditionalFormatting>
  <conditionalFormatting sqref="AL69">
    <cfRule type="cellIs" priority="308" dxfId="36" operator="lessThan" stopIfTrue="1">
      <formula>0</formula>
    </cfRule>
  </conditionalFormatting>
  <conditionalFormatting sqref="AK69">
    <cfRule type="cellIs" priority="307" dxfId="36" operator="lessThan" stopIfTrue="1">
      <formula>0</formula>
    </cfRule>
  </conditionalFormatting>
  <conditionalFormatting sqref="AK69">
    <cfRule type="cellIs" priority="306" dxfId="36" operator="lessThan" stopIfTrue="1">
      <formula>0</formula>
    </cfRule>
  </conditionalFormatting>
  <conditionalFormatting sqref="AM69">
    <cfRule type="cellIs" priority="305" dxfId="36" operator="lessThan" stopIfTrue="1">
      <formula>0</formula>
    </cfRule>
  </conditionalFormatting>
  <conditionalFormatting sqref="AP76:AS77">
    <cfRule type="cellIs" priority="304" dxfId="36" operator="lessThan" stopIfTrue="1">
      <formula>0</formula>
    </cfRule>
  </conditionalFormatting>
  <conditionalFormatting sqref="AP76:AS77">
    <cfRule type="cellIs" priority="303" dxfId="36" operator="lessThan" stopIfTrue="1">
      <formula>0</formula>
    </cfRule>
  </conditionalFormatting>
  <conditionalFormatting sqref="AP76:AP77">
    <cfRule type="cellIs" priority="302" dxfId="36" operator="lessThan" stopIfTrue="1">
      <formula>0</formula>
    </cfRule>
  </conditionalFormatting>
  <conditionalFormatting sqref="AP76:AP77">
    <cfRule type="cellIs" priority="301" dxfId="36" operator="lessThan" stopIfTrue="1">
      <formula>0</formula>
    </cfRule>
  </conditionalFormatting>
  <conditionalFormatting sqref="AQ76:AQ77">
    <cfRule type="cellIs" priority="300" dxfId="36" operator="lessThan" stopIfTrue="1">
      <formula>0</formula>
    </cfRule>
  </conditionalFormatting>
  <conditionalFormatting sqref="AQ76:AQ77">
    <cfRule type="cellIs" priority="299" dxfId="36" operator="lessThan" stopIfTrue="1">
      <formula>0</formula>
    </cfRule>
  </conditionalFormatting>
  <conditionalFormatting sqref="AQ76:AQ77">
    <cfRule type="cellIs" priority="298" dxfId="36" operator="lessThan" stopIfTrue="1">
      <formula>0</formula>
    </cfRule>
  </conditionalFormatting>
  <conditionalFormatting sqref="AR76:AR77">
    <cfRule type="cellIs" priority="297" dxfId="36" operator="lessThan" stopIfTrue="1">
      <formula>0</formula>
    </cfRule>
  </conditionalFormatting>
  <conditionalFormatting sqref="AR76:AR77">
    <cfRule type="cellIs" priority="296" dxfId="36" operator="lessThan" stopIfTrue="1">
      <formula>0</formula>
    </cfRule>
  </conditionalFormatting>
  <conditionalFormatting sqref="AR76:AR77">
    <cfRule type="cellIs" priority="295" dxfId="36" operator="lessThan" stopIfTrue="1">
      <formula>0</formula>
    </cfRule>
  </conditionalFormatting>
  <conditionalFormatting sqref="AS76:AS77">
    <cfRule type="cellIs" priority="294" dxfId="36" operator="lessThan" stopIfTrue="1">
      <formula>0</formula>
    </cfRule>
  </conditionalFormatting>
  <conditionalFormatting sqref="AS76:AS77">
    <cfRule type="cellIs" priority="293" dxfId="36" operator="lessThan" stopIfTrue="1">
      <formula>0</formula>
    </cfRule>
  </conditionalFormatting>
  <conditionalFormatting sqref="AS76:AS77">
    <cfRule type="cellIs" priority="292" dxfId="36" operator="lessThan" stopIfTrue="1">
      <formula>0</formula>
    </cfRule>
  </conditionalFormatting>
  <conditionalFormatting sqref="AP75">
    <cfRule type="cellIs" priority="291" dxfId="36" operator="lessThan" stopIfTrue="1">
      <formula>0</formula>
    </cfRule>
  </conditionalFormatting>
  <conditionalFormatting sqref="AP75">
    <cfRule type="cellIs" priority="290" dxfId="36" operator="lessThan" stopIfTrue="1">
      <formula>0</formula>
    </cfRule>
  </conditionalFormatting>
  <conditionalFormatting sqref="AP75">
    <cfRule type="cellIs" priority="289" dxfId="36" operator="lessThan" stopIfTrue="1">
      <formula>0</formula>
    </cfRule>
  </conditionalFormatting>
  <conditionalFormatting sqref="AQ75">
    <cfRule type="cellIs" priority="288" dxfId="36" operator="lessThan" stopIfTrue="1">
      <formula>0</formula>
    </cfRule>
  </conditionalFormatting>
  <conditionalFormatting sqref="AQ75">
    <cfRule type="cellIs" priority="287" dxfId="36" operator="lessThan" stopIfTrue="1">
      <formula>0</formula>
    </cfRule>
  </conditionalFormatting>
  <conditionalFormatting sqref="AQ75">
    <cfRule type="cellIs" priority="286" dxfId="36" operator="lessThan" stopIfTrue="1">
      <formula>0</formula>
    </cfRule>
  </conditionalFormatting>
  <conditionalFormatting sqref="AR75">
    <cfRule type="cellIs" priority="285" dxfId="36" operator="lessThan" stopIfTrue="1">
      <formula>0</formula>
    </cfRule>
  </conditionalFormatting>
  <conditionalFormatting sqref="AR75">
    <cfRule type="cellIs" priority="284" dxfId="36" operator="lessThan" stopIfTrue="1">
      <formula>0</formula>
    </cfRule>
  </conditionalFormatting>
  <conditionalFormatting sqref="AR75">
    <cfRule type="cellIs" priority="283" dxfId="36" operator="lessThan" stopIfTrue="1">
      <formula>0</formula>
    </cfRule>
  </conditionalFormatting>
  <conditionalFormatting sqref="AS75">
    <cfRule type="cellIs" priority="282" dxfId="36" operator="lessThan" stopIfTrue="1">
      <formula>0</formula>
    </cfRule>
  </conditionalFormatting>
  <conditionalFormatting sqref="AS75">
    <cfRule type="cellIs" priority="281" dxfId="36" operator="lessThan" stopIfTrue="1">
      <formula>0</formula>
    </cfRule>
  </conditionalFormatting>
  <conditionalFormatting sqref="AS75">
    <cfRule type="cellIs" priority="280" dxfId="36" operator="lessThan" stopIfTrue="1">
      <formula>0</formula>
    </cfRule>
  </conditionalFormatting>
  <conditionalFormatting sqref="AL75:AL76">
    <cfRule type="cellIs" priority="279" dxfId="36" operator="lessThan" stopIfTrue="1">
      <formula>0</formula>
    </cfRule>
  </conditionalFormatting>
  <conditionalFormatting sqref="AL75:AL76">
    <cfRule type="cellIs" priority="278" dxfId="36" operator="lessThan" stopIfTrue="1">
      <formula>0</formula>
    </cfRule>
  </conditionalFormatting>
  <conditionalFormatting sqref="AK75:AK76">
    <cfRule type="cellIs" priority="277" dxfId="36" operator="lessThan" stopIfTrue="1">
      <formula>0</formula>
    </cfRule>
  </conditionalFormatting>
  <conditionalFormatting sqref="AK75:AK76">
    <cfRule type="cellIs" priority="276" dxfId="36" operator="lessThan" stopIfTrue="1">
      <formula>0</formula>
    </cfRule>
  </conditionalFormatting>
  <conditionalFormatting sqref="AM75:AM76">
    <cfRule type="cellIs" priority="275" dxfId="36" operator="lessThan" stopIfTrue="1">
      <formula>0</formula>
    </cfRule>
  </conditionalFormatting>
  <conditionalFormatting sqref="AL77">
    <cfRule type="cellIs" priority="274" dxfId="36" operator="lessThan" stopIfTrue="1">
      <formula>0</formula>
    </cfRule>
  </conditionalFormatting>
  <conditionalFormatting sqref="AL77">
    <cfRule type="cellIs" priority="273" dxfId="36" operator="lessThan" stopIfTrue="1">
      <formula>0</formula>
    </cfRule>
  </conditionalFormatting>
  <conditionalFormatting sqref="AK77">
    <cfRule type="cellIs" priority="272" dxfId="36" operator="lessThan" stopIfTrue="1">
      <formula>0</formula>
    </cfRule>
  </conditionalFormatting>
  <conditionalFormatting sqref="AK77">
    <cfRule type="cellIs" priority="271" dxfId="36" operator="lessThan" stopIfTrue="1">
      <formula>0</formula>
    </cfRule>
  </conditionalFormatting>
  <conditionalFormatting sqref="AM77">
    <cfRule type="cellIs" priority="270" dxfId="36" operator="lessThan" stopIfTrue="1">
      <formula>0</formula>
    </cfRule>
  </conditionalFormatting>
  <conditionalFormatting sqref="AP83:AS84">
    <cfRule type="cellIs" priority="269" dxfId="36" operator="lessThan" stopIfTrue="1">
      <formula>0</formula>
    </cfRule>
  </conditionalFormatting>
  <conditionalFormatting sqref="AP83:AS84">
    <cfRule type="cellIs" priority="268" dxfId="36" operator="lessThan" stopIfTrue="1">
      <formula>0</formula>
    </cfRule>
  </conditionalFormatting>
  <conditionalFormatting sqref="AP83:AP84">
    <cfRule type="cellIs" priority="267" dxfId="36" operator="lessThan" stopIfTrue="1">
      <formula>0</formula>
    </cfRule>
  </conditionalFormatting>
  <conditionalFormatting sqref="AP83:AP84">
    <cfRule type="cellIs" priority="266" dxfId="36" operator="lessThan" stopIfTrue="1">
      <formula>0</formula>
    </cfRule>
  </conditionalFormatting>
  <conditionalFormatting sqref="AQ83:AQ84">
    <cfRule type="cellIs" priority="265" dxfId="36" operator="lessThan" stopIfTrue="1">
      <formula>0</formula>
    </cfRule>
  </conditionalFormatting>
  <conditionalFormatting sqref="AQ83:AQ84">
    <cfRule type="cellIs" priority="264" dxfId="36" operator="lessThan" stopIfTrue="1">
      <formula>0</formula>
    </cfRule>
  </conditionalFormatting>
  <conditionalFormatting sqref="AQ83:AQ84">
    <cfRule type="cellIs" priority="263" dxfId="36" operator="lessThan" stopIfTrue="1">
      <formula>0</formula>
    </cfRule>
  </conditionalFormatting>
  <conditionalFormatting sqref="AR83:AR84">
    <cfRule type="cellIs" priority="262" dxfId="36" operator="lessThan" stopIfTrue="1">
      <formula>0</formula>
    </cfRule>
  </conditionalFormatting>
  <conditionalFormatting sqref="AR83:AR84">
    <cfRule type="cellIs" priority="261" dxfId="36" operator="lessThan" stopIfTrue="1">
      <formula>0</formula>
    </cfRule>
  </conditionalFormatting>
  <conditionalFormatting sqref="AR83:AR84">
    <cfRule type="cellIs" priority="260" dxfId="36" operator="lessThan" stopIfTrue="1">
      <formula>0</formula>
    </cfRule>
  </conditionalFormatting>
  <conditionalFormatting sqref="AS83:AS84">
    <cfRule type="cellIs" priority="259" dxfId="36" operator="lessThan" stopIfTrue="1">
      <formula>0</formula>
    </cfRule>
  </conditionalFormatting>
  <conditionalFormatting sqref="AS83:AS84">
    <cfRule type="cellIs" priority="258" dxfId="36" operator="lessThan" stopIfTrue="1">
      <formula>0</formula>
    </cfRule>
  </conditionalFormatting>
  <conditionalFormatting sqref="AS83:AS84">
    <cfRule type="cellIs" priority="257" dxfId="36" operator="lessThan" stopIfTrue="1">
      <formula>0</formula>
    </cfRule>
  </conditionalFormatting>
  <conditionalFormatting sqref="AP82">
    <cfRule type="cellIs" priority="256" dxfId="36" operator="lessThan" stopIfTrue="1">
      <formula>0</formula>
    </cfRule>
  </conditionalFormatting>
  <conditionalFormatting sqref="AP82">
    <cfRule type="cellIs" priority="255" dxfId="36" operator="lessThan" stopIfTrue="1">
      <formula>0</formula>
    </cfRule>
  </conditionalFormatting>
  <conditionalFormatting sqref="AP82">
    <cfRule type="cellIs" priority="254" dxfId="36" operator="lessThan" stopIfTrue="1">
      <formula>0</formula>
    </cfRule>
  </conditionalFormatting>
  <conditionalFormatting sqref="AQ82">
    <cfRule type="cellIs" priority="253" dxfId="36" operator="lessThan" stopIfTrue="1">
      <formula>0</formula>
    </cfRule>
  </conditionalFormatting>
  <conditionalFormatting sqref="AQ82">
    <cfRule type="cellIs" priority="252" dxfId="36" operator="lessThan" stopIfTrue="1">
      <formula>0</formula>
    </cfRule>
  </conditionalFormatting>
  <conditionalFormatting sqref="AQ82">
    <cfRule type="cellIs" priority="251" dxfId="36" operator="lessThan" stopIfTrue="1">
      <formula>0</formula>
    </cfRule>
  </conditionalFormatting>
  <conditionalFormatting sqref="AR82">
    <cfRule type="cellIs" priority="250" dxfId="36" operator="lessThan" stopIfTrue="1">
      <formula>0</formula>
    </cfRule>
  </conditionalFormatting>
  <conditionalFormatting sqref="AR82">
    <cfRule type="cellIs" priority="249" dxfId="36" operator="lessThan" stopIfTrue="1">
      <formula>0</formula>
    </cfRule>
  </conditionalFormatting>
  <conditionalFormatting sqref="AR82">
    <cfRule type="cellIs" priority="248" dxfId="36" operator="lessThan" stopIfTrue="1">
      <formula>0</formula>
    </cfRule>
  </conditionalFormatting>
  <conditionalFormatting sqref="AS82">
    <cfRule type="cellIs" priority="247" dxfId="36" operator="lessThan" stopIfTrue="1">
      <formula>0</formula>
    </cfRule>
  </conditionalFormatting>
  <conditionalFormatting sqref="AS82">
    <cfRule type="cellIs" priority="246" dxfId="36" operator="lessThan" stopIfTrue="1">
      <formula>0</formula>
    </cfRule>
  </conditionalFormatting>
  <conditionalFormatting sqref="AS82">
    <cfRule type="cellIs" priority="245" dxfId="36" operator="lessThan" stopIfTrue="1">
      <formula>0</formula>
    </cfRule>
  </conditionalFormatting>
  <conditionalFormatting sqref="AL82:AL83">
    <cfRule type="cellIs" priority="244" dxfId="36" operator="lessThan" stopIfTrue="1">
      <formula>0</formula>
    </cfRule>
  </conditionalFormatting>
  <conditionalFormatting sqref="AL82:AL83">
    <cfRule type="cellIs" priority="243" dxfId="36" operator="lessThan" stopIfTrue="1">
      <formula>0</formula>
    </cfRule>
  </conditionalFormatting>
  <conditionalFormatting sqref="AK82:AK83">
    <cfRule type="cellIs" priority="242" dxfId="36" operator="lessThan" stopIfTrue="1">
      <formula>0</formula>
    </cfRule>
  </conditionalFormatting>
  <conditionalFormatting sqref="AK82:AK83">
    <cfRule type="cellIs" priority="241" dxfId="36" operator="lessThan" stopIfTrue="1">
      <formula>0</formula>
    </cfRule>
  </conditionalFormatting>
  <conditionalFormatting sqref="AM82:AM83">
    <cfRule type="cellIs" priority="240" dxfId="36" operator="lessThan" stopIfTrue="1">
      <formula>0</formula>
    </cfRule>
  </conditionalFormatting>
  <conditionalFormatting sqref="AL84">
    <cfRule type="cellIs" priority="239" dxfId="36" operator="lessThan" stopIfTrue="1">
      <formula>0</formula>
    </cfRule>
  </conditionalFormatting>
  <conditionalFormatting sqref="AL84">
    <cfRule type="cellIs" priority="238" dxfId="36" operator="lessThan" stopIfTrue="1">
      <formula>0</formula>
    </cfRule>
  </conditionalFormatting>
  <conditionalFormatting sqref="AK84">
    <cfRule type="cellIs" priority="237" dxfId="36" operator="lessThan" stopIfTrue="1">
      <formula>0</formula>
    </cfRule>
  </conditionalFormatting>
  <conditionalFormatting sqref="AK84">
    <cfRule type="cellIs" priority="236" dxfId="36" operator="lessThan" stopIfTrue="1">
      <formula>0</formula>
    </cfRule>
  </conditionalFormatting>
  <conditionalFormatting sqref="AM84">
    <cfRule type="cellIs" priority="235" dxfId="36" operator="lessThan" stopIfTrue="1">
      <formula>0</formula>
    </cfRule>
  </conditionalFormatting>
  <conditionalFormatting sqref="AP91:AS92">
    <cfRule type="cellIs" priority="234" dxfId="36" operator="lessThan" stopIfTrue="1">
      <formula>0</formula>
    </cfRule>
  </conditionalFormatting>
  <conditionalFormatting sqref="AP91:AS92">
    <cfRule type="cellIs" priority="233" dxfId="36" operator="lessThan" stopIfTrue="1">
      <formula>0</formula>
    </cfRule>
  </conditionalFormatting>
  <conditionalFormatting sqref="AP91:AP92">
    <cfRule type="cellIs" priority="232" dxfId="36" operator="lessThan" stopIfTrue="1">
      <formula>0</formula>
    </cfRule>
  </conditionalFormatting>
  <conditionalFormatting sqref="AP91:AP92">
    <cfRule type="cellIs" priority="231" dxfId="36" operator="lessThan" stopIfTrue="1">
      <formula>0</formula>
    </cfRule>
  </conditionalFormatting>
  <conditionalFormatting sqref="AQ91:AQ92">
    <cfRule type="cellIs" priority="230" dxfId="36" operator="lessThan" stopIfTrue="1">
      <formula>0</formula>
    </cfRule>
  </conditionalFormatting>
  <conditionalFormatting sqref="AQ91:AQ92">
    <cfRule type="cellIs" priority="229" dxfId="36" operator="lessThan" stopIfTrue="1">
      <formula>0</formula>
    </cfRule>
  </conditionalFormatting>
  <conditionalFormatting sqref="AQ91:AQ92">
    <cfRule type="cellIs" priority="228" dxfId="36" operator="lessThan" stopIfTrue="1">
      <formula>0</formula>
    </cfRule>
  </conditionalFormatting>
  <conditionalFormatting sqref="AR91:AR92">
    <cfRule type="cellIs" priority="227" dxfId="36" operator="lessThan" stopIfTrue="1">
      <formula>0</formula>
    </cfRule>
  </conditionalFormatting>
  <conditionalFormatting sqref="AR91:AR92">
    <cfRule type="cellIs" priority="226" dxfId="36" operator="lessThan" stopIfTrue="1">
      <formula>0</formula>
    </cfRule>
  </conditionalFormatting>
  <conditionalFormatting sqref="AR91:AR92">
    <cfRule type="cellIs" priority="225" dxfId="36" operator="lessThan" stopIfTrue="1">
      <formula>0</formula>
    </cfRule>
  </conditionalFormatting>
  <conditionalFormatting sqref="AS91:AS92">
    <cfRule type="cellIs" priority="224" dxfId="36" operator="lessThan" stopIfTrue="1">
      <formula>0</formula>
    </cfRule>
  </conditionalFormatting>
  <conditionalFormatting sqref="AS91:AS92">
    <cfRule type="cellIs" priority="223" dxfId="36" operator="lessThan" stopIfTrue="1">
      <formula>0</formula>
    </cfRule>
  </conditionalFormatting>
  <conditionalFormatting sqref="AS91:AS92">
    <cfRule type="cellIs" priority="222" dxfId="36" operator="lessThan" stopIfTrue="1">
      <formula>0</formula>
    </cfRule>
  </conditionalFormatting>
  <conditionalFormatting sqref="AP90">
    <cfRule type="cellIs" priority="221" dxfId="36" operator="lessThan" stopIfTrue="1">
      <formula>0</formula>
    </cfRule>
  </conditionalFormatting>
  <conditionalFormatting sqref="AP90">
    <cfRule type="cellIs" priority="220" dxfId="36" operator="lessThan" stopIfTrue="1">
      <formula>0</formula>
    </cfRule>
  </conditionalFormatting>
  <conditionalFormatting sqref="AP90">
    <cfRule type="cellIs" priority="219" dxfId="36" operator="lessThan" stopIfTrue="1">
      <formula>0</formula>
    </cfRule>
  </conditionalFormatting>
  <conditionalFormatting sqref="AQ90">
    <cfRule type="cellIs" priority="218" dxfId="36" operator="lessThan" stopIfTrue="1">
      <formula>0</formula>
    </cfRule>
  </conditionalFormatting>
  <conditionalFormatting sqref="AQ90">
    <cfRule type="cellIs" priority="217" dxfId="36" operator="lessThan" stopIfTrue="1">
      <formula>0</formula>
    </cfRule>
  </conditionalFormatting>
  <conditionalFormatting sqref="AQ90">
    <cfRule type="cellIs" priority="216" dxfId="36" operator="lessThan" stopIfTrue="1">
      <formula>0</formula>
    </cfRule>
  </conditionalFormatting>
  <conditionalFormatting sqref="AR90">
    <cfRule type="cellIs" priority="215" dxfId="36" operator="lessThan" stopIfTrue="1">
      <formula>0</formula>
    </cfRule>
  </conditionalFormatting>
  <conditionalFormatting sqref="AR90">
    <cfRule type="cellIs" priority="214" dxfId="36" operator="lessThan" stopIfTrue="1">
      <formula>0</formula>
    </cfRule>
  </conditionalFormatting>
  <conditionalFormatting sqref="AR90">
    <cfRule type="cellIs" priority="213" dxfId="36" operator="lessThan" stopIfTrue="1">
      <formula>0</formula>
    </cfRule>
  </conditionalFormatting>
  <conditionalFormatting sqref="AS90">
    <cfRule type="cellIs" priority="212" dxfId="36" operator="lessThan" stopIfTrue="1">
      <formula>0</formula>
    </cfRule>
  </conditionalFormatting>
  <conditionalFormatting sqref="AS90">
    <cfRule type="cellIs" priority="211" dxfId="36" operator="lessThan" stopIfTrue="1">
      <formula>0</formula>
    </cfRule>
  </conditionalFormatting>
  <conditionalFormatting sqref="AS90">
    <cfRule type="cellIs" priority="210" dxfId="36" operator="lessThan" stopIfTrue="1">
      <formula>0</formula>
    </cfRule>
  </conditionalFormatting>
  <conditionalFormatting sqref="AL90:AL91">
    <cfRule type="cellIs" priority="209" dxfId="36" operator="lessThan" stopIfTrue="1">
      <formula>0</formula>
    </cfRule>
  </conditionalFormatting>
  <conditionalFormatting sqref="AL90:AL91">
    <cfRule type="cellIs" priority="208" dxfId="36" operator="lessThan" stopIfTrue="1">
      <formula>0</formula>
    </cfRule>
  </conditionalFormatting>
  <conditionalFormatting sqref="AK90:AK91">
    <cfRule type="cellIs" priority="207" dxfId="36" operator="lessThan" stopIfTrue="1">
      <formula>0</formula>
    </cfRule>
  </conditionalFormatting>
  <conditionalFormatting sqref="AK90:AK91">
    <cfRule type="cellIs" priority="206" dxfId="36" operator="lessThan" stopIfTrue="1">
      <formula>0</formula>
    </cfRule>
  </conditionalFormatting>
  <conditionalFormatting sqref="AM90:AM91">
    <cfRule type="cellIs" priority="205" dxfId="36" operator="lessThan" stopIfTrue="1">
      <formula>0</formula>
    </cfRule>
  </conditionalFormatting>
  <conditionalFormatting sqref="AL92">
    <cfRule type="cellIs" priority="204" dxfId="36" operator="lessThan" stopIfTrue="1">
      <formula>0</formula>
    </cfRule>
  </conditionalFormatting>
  <conditionalFormatting sqref="AL92">
    <cfRule type="cellIs" priority="203" dxfId="36" operator="lessThan" stopIfTrue="1">
      <formula>0</formula>
    </cfRule>
  </conditionalFormatting>
  <conditionalFormatting sqref="AK92">
    <cfRule type="cellIs" priority="202" dxfId="36" operator="lessThan" stopIfTrue="1">
      <formula>0</formula>
    </cfRule>
  </conditionalFormatting>
  <conditionalFormatting sqref="AK92">
    <cfRule type="cellIs" priority="201" dxfId="36" operator="lessThan" stopIfTrue="1">
      <formula>0</formula>
    </cfRule>
  </conditionalFormatting>
  <conditionalFormatting sqref="AM92">
    <cfRule type="cellIs" priority="200" dxfId="36" operator="lessThan" stopIfTrue="1">
      <formula>0</formula>
    </cfRule>
  </conditionalFormatting>
  <conditionalFormatting sqref="AP103:AS104">
    <cfRule type="cellIs" priority="199" dxfId="36" operator="lessThan" stopIfTrue="1">
      <formula>0</formula>
    </cfRule>
  </conditionalFormatting>
  <conditionalFormatting sqref="AP103:AS104">
    <cfRule type="cellIs" priority="198" dxfId="36" operator="lessThan" stopIfTrue="1">
      <formula>0</formula>
    </cfRule>
  </conditionalFormatting>
  <conditionalFormatting sqref="AP103:AP104">
    <cfRule type="cellIs" priority="197" dxfId="36" operator="lessThan" stopIfTrue="1">
      <formula>0</formula>
    </cfRule>
  </conditionalFormatting>
  <conditionalFormatting sqref="AP103:AP104">
    <cfRule type="cellIs" priority="196" dxfId="36" operator="lessThan" stopIfTrue="1">
      <formula>0</formula>
    </cfRule>
  </conditionalFormatting>
  <conditionalFormatting sqref="AQ103:AQ104">
    <cfRule type="cellIs" priority="195" dxfId="36" operator="lessThan" stopIfTrue="1">
      <formula>0</formula>
    </cfRule>
  </conditionalFormatting>
  <conditionalFormatting sqref="AQ103:AQ104">
    <cfRule type="cellIs" priority="194" dxfId="36" operator="lessThan" stopIfTrue="1">
      <formula>0</formula>
    </cfRule>
  </conditionalFormatting>
  <conditionalFormatting sqref="AQ103:AQ104">
    <cfRule type="cellIs" priority="193" dxfId="36" operator="lessThan" stopIfTrue="1">
      <formula>0</formula>
    </cfRule>
  </conditionalFormatting>
  <conditionalFormatting sqref="AR103:AR104">
    <cfRule type="cellIs" priority="192" dxfId="36" operator="lessThan" stopIfTrue="1">
      <formula>0</formula>
    </cfRule>
  </conditionalFormatting>
  <conditionalFormatting sqref="AR103:AR104">
    <cfRule type="cellIs" priority="191" dxfId="36" operator="lessThan" stopIfTrue="1">
      <formula>0</formula>
    </cfRule>
  </conditionalFormatting>
  <conditionalFormatting sqref="AR103:AR104">
    <cfRule type="cellIs" priority="190" dxfId="36" operator="lessThan" stopIfTrue="1">
      <formula>0</formula>
    </cfRule>
  </conditionalFormatting>
  <conditionalFormatting sqref="AS103:AS104">
    <cfRule type="cellIs" priority="189" dxfId="36" operator="lessThan" stopIfTrue="1">
      <formula>0</formula>
    </cfRule>
  </conditionalFormatting>
  <conditionalFormatting sqref="AS103:AS104">
    <cfRule type="cellIs" priority="188" dxfId="36" operator="lessThan" stopIfTrue="1">
      <formula>0</formula>
    </cfRule>
  </conditionalFormatting>
  <conditionalFormatting sqref="AS103:AS104">
    <cfRule type="cellIs" priority="187" dxfId="36" operator="lessThan" stopIfTrue="1">
      <formula>0</formula>
    </cfRule>
  </conditionalFormatting>
  <conditionalFormatting sqref="AP102">
    <cfRule type="cellIs" priority="186" dxfId="36" operator="lessThan" stopIfTrue="1">
      <formula>0</formula>
    </cfRule>
  </conditionalFormatting>
  <conditionalFormatting sqref="AP102">
    <cfRule type="cellIs" priority="185" dxfId="36" operator="lessThan" stopIfTrue="1">
      <formula>0</formula>
    </cfRule>
  </conditionalFormatting>
  <conditionalFormatting sqref="AP102">
    <cfRule type="cellIs" priority="184" dxfId="36" operator="lessThan" stopIfTrue="1">
      <formula>0</formula>
    </cfRule>
  </conditionalFormatting>
  <conditionalFormatting sqref="AQ102">
    <cfRule type="cellIs" priority="183" dxfId="36" operator="lessThan" stopIfTrue="1">
      <formula>0</formula>
    </cfRule>
  </conditionalFormatting>
  <conditionalFormatting sqref="AQ102">
    <cfRule type="cellIs" priority="182" dxfId="36" operator="lessThan" stopIfTrue="1">
      <formula>0</formula>
    </cfRule>
  </conditionalFormatting>
  <conditionalFormatting sqref="AQ102">
    <cfRule type="cellIs" priority="181" dxfId="36" operator="lessThan" stopIfTrue="1">
      <formula>0</formula>
    </cfRule>
  </conditionalFormatting>
  <conditionalFormatting sqref="AR102">
    <cfRule type="cellIs" priority="180" dxfId="36" operator="lessThan" stopIfTrue="1">
      <formula>0</formula>
    </cfRule>
  </conditionalFormatting>
  <conditionalFormatting sqref="AR102">
    <cfRule type="cellIs" priority="179" dxfId="36" operator="lessThan" stopIfTrue="1">
      <formula>0</formula>
    </cfRule>
  </conditionalFormatting>
  <conditionalFormatting sqref="AR102">
    <cfRule type="cellIs" priority="178" dxfId="36" operator="lessThan" stopIfTrue="1">
      <formula>0</formula>
    </cfRule>
  </conditionalFormatting>
  <conditionalFormatting sqref="AS102">
    <cfRule type="cellIs" priority="177" dxfId="36" operator="lessThan" stopIfTrue="1">
      <formula>0</formula>
    </cfRule>
  </conditionalFormatting>
  <conditionalFormatting sqref="AS102">
    <cfRule type="cellIs" priority="176" dxfId="36" operator="lessThan" stopIfTrue="1">
      <formula>0</formula>
    </cfRule>
  </conditionalFormatting>
  <conditionalFormatting sqref="AS102">
    <cfRule type="cellIs" priority="175" dxfId="36" operator="lessThan" stopIfTrue="1">
      <formula>0</formula>
    </cfRule>
  </conditionalFormatting>
  <conditionalFormatting sqref="AL102:AL103">
    <cfRule type="cellIs" priority="174" dxfId="36" operator="lessThan" stopIfTrue="1">
      <formula>0</formula>
    </cfRule>
  </conditionalFormatting>
  <conditionalFormatting sqref="AL102:AL103">
    <cfRule type="cellIs" priority="173" dxfId="36" operator="lessThan" stopIfTrue="1">
      <formula>0</formula>
    </cfRule>
  </conditionalFormatting>
  <conditionalFormatting sqref="AK102:AK103">
    <cfRule type="cellIs" priority="172" dxfId="36" operator="lessThan" stopIfTrue="1">
      <formula>0</formula>
    </cfRule>
  </conditionalFormatting>
  <conditionalFormatting sqref="AK102:AK103">
    <cfRule type="cellIs" priority="171" dxfId="36" operator="lessThan" stopIfTrue="1">
      <formula>0</formula>
    </cfRule>
  </conditionalFormatting>
  <conditionalFormatting sqref="AM102:AM103">
    <cfRule type="cellIs" priority="170" dxfId="36" operator="lessThan" stopIfTrue="1">
      <formula>0</formula>
    </cfRule>
  </conditionalFormatting>
  <conditionalFormatting sqref="AL104">
    <cfRule type="cellIs" priority="169" dxfId="36" operator="lessThan" stopIfTrue="1">
      <formula>0</formula>
    </cfRule>
  </conditionalFormatting>
  <conditionalFormatting sqref="AL104">
    <cfRule type="cellIs" priority="168" dxfId="36" operator="lessThan" stopIfTrue="1">
      <formula>0</formula>
    </cfRule>
  </conditionalFormatting>
  <conditionalFormatting sqref="AK104">
    <cfRule type="cellIs" priority="167" dxfId="36" operator="lessThan" stopIfTrue="1">
      <formula>0</formula>
    </cfRule>
  </conditionalFormatting>
  <conditionalFormatting sqref="AK104">
    <cfRule type="cellIs" priority="166" dxfId="36" operator="lessThan" stopIfTrue="1">
      <formula>0</formula>
    </cfRule>
  </conditionalFormatting>
  <conditionalFormatting sqref="AM104">
    <cfRule type="cellIs" priority="165" dxfId="36" operator="lessThan" stopIfTrue="1">
      <formula>0</formula>
    </cfRule>
  </conditionalFormatting>
  <conditionalFormatting sqref="AP117:AS118">
    <cfRule type="cellIs" priority="164" dxfId="36" operator="lessThan" stopIfTrue="1">
      <formula>0</formula>
    </cfRule>
  </conditionalFormatting>
  <conditionalFormatting sqref="AP117:AS118">
    <cfRule type="cellIs" priority="163" dxfId="36" operator="lessThan" stopIfTrue="1">
      <formula>0</formula>
    </cfRule>
  </conditionalFormatting>
  <conditionalFormatting sqref="AP117:AP118">
    <cfRule type="cellIs" priority="162" dxfId="36" operator="lessThan" stopIfTrue="1">
      <formula>0</formula>
    </cfRule>
  </conditionalFormatting>
  <conditionalFormatting sqref="AP117:AP118">
    <cfRule type="cellIs" priority="161" dxfId="36" operator="lessThan" stopIfTrue="1">
      <formula>0</formula>
    </cfRule>
  </conditionalFormatting>
  <conditionalFormatting sqref="AQ117:AQ118">
    <cfRule type="cellIs" priority="160" dxfId="36" operator="lessThan" stopIfTrue="1">
      <formula>0</formula>
    </cfRule>
  </conditionalFormatting>
  <conditionalFormatting sqref="AQ117:AQ118">
    <cfRule type="cellIs" priority="159" dxfId="36" operator="lessThan" stopIfTrue="1">
      <formula>0</formula>
    </cfRule>
  </conditionalFormatting>
  <conditionalFormatting sqref="AQ117:AQ118">
    <cfRule type="cellIs" priority="158" dxfId="36" operator="lessThan" stopIfTrue="1">
      <formula>0</formula>
    </cfRule>
  </conditionalFormatting>
  <conditionalFormatting sqref="AR117:AR118">
    <cfRule type="cellIs" priority="157" dxfId="36" operator="lessThan" stopIfTrue="1">
      <formula>0</formula>
    </cfRule>
  </conditionalFormatting>
  <conditionalFormatting sqref="AR117:AR118">
    <cfRule type="cellIs" priority="156" dxfId="36" operator="lessThan" stopIfTrue="1">
      <formula>0</formula>
    </cfRule>
  </conditionalFormatting>
  <conditionalFormatting sqref="AR117:AR118">
    <cfRule type="cellIs" priority="155" dxfId="36" operator="lessThan" stopIfTrue="1">
      <formula>0</formula>
    </cfRule>
  </conditionalFormatting>
  <conditionalFormatting sqref="AS117:AS118">
    <cfRule type="cellIs" priority="154" dxfId="36" operator="lessThan" stopIfTrue="1">
      <formula>0</formula>
    </cfRule>
  </conditionalFormatting>
  <conditionalFormatting sqref="AS117:AS118">
    <cfRule type="cellIs" priority="153" dxfId="36" operator="lessThan" stopIfTrue="1">
      <formula>0</formula>
    </cfRule>
  </conditionalFormatting>
  <conditionalFormatting sqref="AS117:AS118">
    <cfRule type="cellIs" priority="152" dxfId="36" operator="lessThan" stopIfTrue="1">
      <formula>0</formula>
    </cfRule>
  </conditionalFormatting>
  <conditionalFormatting sqref="AL117:AL118">
    <cfRule type="cellIs" priority="151" dxfId="36" operator="lessThan" stopIfTrue="1">
      <formula>0</formula>
    </cfRule>
  </conditionalFormatting>
  <conditionalFormatting sqref="AL117:AL118">
    <cfRule type="cellIs" priority="150" dxfId="36" operator="lessThan" stopIfTrue="1">
      <formula>0</formula>
    </cfRule>
  </conditionalFormatting>
  <conditionalFormatting sqref="AK117:AK118">
    <cfRule type="cellIs" priority="149" dxfId="36" operator="lessThan" stopIfTrue="1">
      <formula>0</formula>
    </cfRule>
  </conditionalFormatting>
  <conditionalFormatting sqref="AK117:AK118">
    <cfRule type="cellIs" priority="148" dxfId="36" operator="lessThan" stopIfTrue="1">
      <formula>0</formula>
    </cfRule>
  </conditionalFormatting>
  <conditionalFormatting sqref="AM117:AM118">
    <cfRule type="cellIs" priority="147" dxfId="36" operator="lessThan" stopIfTrue="1">
      <formula>0</formula>
    </cfRule>
  </conditionalFormatting>
  <conditionalFormatting sqref="AP125:AS126">
    <cfRule type="cellIs" priority="146" dxfId="36" operator="lessThan" stopIfTrue="1">
      <formula>0</formula>
    </cfRule>
  </conditionalFormatting>
  <conditionalFormatting sqref="AP125:AS126">
    <cfRule type="cellIs" priority="145" dxfId="36" operator="lessThan" stopIfTrue="1">
      <formula>0</formula>
    </cfRule>
  </conditionalFormatting>
  <conditionalFormatting sqref="AP125:AP126">
    <cfRule type="cellIs" priority="144" dxfId="36" operator="lessThan" stopIfTrue="1">
      <formula>0</formula>
    </cfRule>
  </conditionalFormatting>
  <conditionalFormatting sqref="AP125:AP126">
    <cfRule type="cellIs" priority="143" dxfId="36" operator="lessThan" stopIfTrue="1">
      <formula>0</formula>
    </cfRule>
  </conditionalFormatting>
  <conditionalFormatting sqref="AQ125:AQ126">
    <cfRule type="cellIs" priority="142" dxfId="36" operator="lessThan" stopIfTrue="1">
      <formula>0</formula>
    </cfRule>
  </conditionalFormatting>
  <conditionalFormatting sqref="AQ125:AQ126">
    <cfRule type="cellIs" priority="141" dxfId="36" operator="lessThan" stopIfTrue="1">
      <formula>0</formula>
    </cfRule>
  </conditionalFormatting>
  <conditionalFormatting sqref="AQ125:AQ126">
    <cfRule type="cellIs" priority="140" dxfId="36" operator="lessThan" stopIfTrue="1">
      <formula>0</formula>
    </cfRule>
  </conditionalFormatting>
  <conditionalFormatting sqref="AR125:AR126">
    <cfRule type="cellIs" priority="139" dxfId="36" operator="lessThan" stopIfTrue="1">
      <formula>0</formula>
    </cfRule>
  </conditionalFormatting>
  <conditionalFormatting sqref="AR125:AR126">
    <cfRule type="cellIs" priority="138" dxfId="36" operator="lessThan" stopIfTrue="1">
      <formula>0</formula>
    </cfRule>
  </conditionalFormatting>
  <conditionalFormatting sqref="AR125:AR126">
    <cfRule type="cellIs" priority="137" dxfId="36" operator="lessThan" stopIfTrue="1">
      <formula>0</formula>
    </cfRule>
  </conditionalFormatting>
  <conditionalFormatting sqref="AS125:AS126">
    <cfRule type="cellIs" priority="136" dxfId="36" operator="lessThan" stopIfTrue="1">
      <formula>0</formula>
    </cfRule>
  </conditionalFormatting>
  <conditionalFormatting sqref="AS125:AS126">
    <cfRule type="cellIs" priority="135" dxfId="36" operator="lessThan" stopIfTrue="1">
      <formula>0</formula>
    </cfRule>
  </conditionalFormatting>
  <conditionalFormatting sqref="AS125:AS126">
    <cfRule type="cellIs" priority="134" dxfId="36" operator="lessThan" stopIfTrue="1">
      <formula>0</formula>
    </cfRule>
  </conditionalFormatting>
  <conditionalFormatting sqref="AL125:AL126">
    <cfRule type="cellIs" priority="133" dxfId="36" operator="lessThan" stopIfTrue="1">
      <formula>0</formula>
    </cfRule>
  </conditionalFormatting>
  <conditionalFormatting sqref="AL125:AL126">
    <cfRule type="cellIs" priority="132" dxfId="36" operator="lessThan" stopIfTrue="1">
      <formula>0</formula>
    </cfRule>
  </conditionalFormatting>
  <conditionalFormatting sqref="AK125:AK126">
    <cfRule type="cellIs" priority="131" dxfId="36" operator="lessThan" stopIfTrue="1">
      <formula>0</formula>
    </cfRule>
  </conditionalFormatting>
  <conditionalFormatting sqref="AK125:AK126">
    <cfRule type="cellIs" priority="130" dxfId="36" operator="lessThan" stopIfTrue="1">
      <formula>0</formula>
    </cfRule>
  </conditionalFormatting>
  <conditionalFormatting sqref="AM125:AM126">
    <cfRule type="cellIs" priority="129" dxfId="36" operator="lessThan" stopIfTrue="1">
      <formula>0</formula>
    </cfRule>
  </conditionalFormatting>
  <conditionalFormatting sqref="AP135:AS136">
    <cfRule type="cellIs" priority="128" dxfId="36" operator="lessThan" stopIfTrue="1">
      <formula>0</formula>
    </cfRule>
  </conditionalFormatting>
  <conditionalFormatting sqref="AP135:AS136">
    <cfRule type="cellIs" priority="127" dxfId="36" operator="lessThan" stopIfTrue="1">
      <formula>0</formula>
    </cfRule>
  </conditionalFormatting>
  <conditionalFormatting sqref="AP135:AP136">
    <cfRule type="cellIs" priority="126" dxfId="36" operator="lessThan" stopIfTrue="1">
      <formula>0</formula>
    </cfRule>
  </conditionalFormatting>
  <conditionalFormatting sqref="AP135:AP136">
    <cfRule type="cellIs" priority="125" dxfId="36" operator="lessThan" stopIfTrue="1">
      <formula>0</formula>
    </cfRule>
  </conditionalFormatting>
  <conditionalFormatting sqref="AQ135:AQ136">
    <cfRule type="cellIs" priority="124" dxfId="36" operator="lessThan" stopIfTrue="1">
      <formula>0</formula>
    </cfRule>
  </conditionalFormatting>
  <conditionalFormatting sqref="AQ135:AQ136">
    <cfRule type="cellIs" priority="123" dxfId="36" operator="lessThan" stopIfTrue="1">
      <formula>0</formula>
    </cfRule>
  </conditionalFormatting>
  <conditionalFormatting sqref="AQ135:AQ136">
    <cfRule type="cellIs" priority="122" dxfId="36" operator="lessThan" stopIfTrue="1">
      <formula>0</formula>
    </cfRule>
  </conditionalFormatting>
  <conditionalFormatting sqref="AR135:AR136">
    <cfRule type="cellIs" priority="121" dxfId="36" operator="lessThan" stopIfTrue="1">
      <formula>0</formula>
    </cfRule>
  </conditionalFormatting>
  <conditionalFormatting sqref="AR135:AR136">
    <cfRule type="cellIs" priority="120" dxfId="36" operator="lessThan" stopIfTrue="1">
      <formula>0</formula>
    </cfRule>
  </conditionalFormatting>
  <conditionalFormatting sqref="AR135:AR136">
    <cfRule type="cellIs" priority="119" dxfId="36" operator="lessThan" stopIfTrue="1">
      <formula>0</formula>
    </cfRule>
  </conditionalFormatting>
  <conditionalFormatting sqref="AS135:AS136">
    <cfRule type="cellIs" priority="118" dxfId="36" operator="lessThan" stopIfTrue="1">
      <formula>0</formula>
    </cfRule>
  </conditionalFormatting>
  <conditionalFormatting sqref="AS135:AS136">
    <cfRule type="cellIs" priority="117" dxfId="36" operator="lessThan" stopIfTrue="1">
      <formula>0</formula>
    </cfRule>
  </conditionalFormatting>
  <conditionalFormatting sqref="AS135:AS136">
    <cfRule type="cellIs" priority="116" dxfId="36" operator="lessThan" stopIfTrue="1">
      <formula>0</formula>
    </cfRule>
  </conditionalFormatting>
  <conditionalFormatting sqref="AL135:AL136">
    <cfRule type="cellIs" priority="115" dxfId="36" operator="lessThan" stopIfTrue="1">
      <formula>0</formula>
    </cfRule>
  </conditionalFormatting>
  <conditionalFormatting sqref="AL135:AL136">
    <cfRule type="cellIs" priority="114" dxfId="36" operator="lessThan" stopIfTrue="1">
      <formula>0</formula>
    </cfRule>
  </conditionalFormatting>
  <conditionalFormatting sqref="AK135:AK136">
    <cfRule type="cellIs" priority="113" dxfId="36" operator="lessThan" stopIfTrue="1">
      <formula>0</formula>
    </cfRule>
  </conditionalFormatting>
  <conditionalFormatting sqref="AK135:AK136">
    <cfRule type="cellIs" priority="112" dxfId="36" operator="lessThan" stopIfTrue="1">
      <formula>0</formula>
    </cfRule>
  </conditionalFormatting>
  <conditionalFormatting sqref="AM135:AM136">
    <cfRule type="cellIs" priority="111" dxfId="36" operator="lessThan" stopIfTrue="1">
      <formula>0</formula>
    </cfRule>
  </conditionalFormatting>
  <conditionalFormatting sqref="AP142:AS143">
    <cfRule type="cellIs" priority="110" dxfId="36" operator="lessThan" stopIfTrue="1">
      <formula>0</formula>
    </cfRule>
  </conditionalFormatting>
  <conditionalFormatting sqref="AP142:AS143">
    <cfRule type="cellIs" priority="109" dxfId="36" operator="lessThan" stopIfTrue="1">
      <formula>0</formula>
    </cfRule>
  </conditionalFormatting>
  <conditionalFormatting sqref="AP142:AP143">
    <cfRule type="cellIs" priority="108" dxfId="36" operator="lessThan" stopIfTrue="1">
      <formula>0</formula>
    </cfRule>
  </conditionalFormatting>
  <conditionalFormatting sqref="AP142:AP143">
    <cfRule type="cellIs" priority="107" dxfId="36" operator="lessThan" stopIfTrue="1">
      <formula>0</formula>
    </cfRule>
  </conditionalFormatting>
  <conditionalFormatting sqref="AQ142:AQ143">
    <cfRule type="cellIs" priority="106" dxfId="36" operator="lessThan" stopIfTrue="1">
      <formula>0</formula>
    </cfRule>
  </conditionalFormatting>
  <conditionalFormatting sqref="AQ142:AQ143">
    <cfRule type="cellIs" priority="105" dxfId="36" operator="lessThan" stopIfTrue="1">
      <formula>0</formula>
    </cfRule>
  </conditionalFormatting>
  <conditionalFormatting sqref="AQ142:AQ143">
    <cfRule type="cellIs" priority="104" dxfId="36" operator="lessThan" stopIfTrue="1">
      <formula>0</formula>
    </cfRule>
  </conditionalFormatting>
  <conditionalFormatting sqref="AR142:AR143">
    <cfRule type="cellIs" priority="103" dxfId="36" operator="lessThan" stopIfTrue="1">
      <formula>0</formula>
    </cfRule>
  </conditionalFormatting>
  <conditionalFormatting sqref="AR142:AR143">
    <cfRule type="cellIs" priority="102" dxfId="36" operator="lessThan" stopIfTrue="1">
      <formula>0</formula>
    </cfRule>
  </conditionalFormatting>
  <conditionalFormatting sqref="AR142:AR143">
    <cfRule type="cellIs" priority="101" dxfId="36" operator="lessThan" stopIfTrue="1">
      <formula>0</formula>
    </cfRule>
  </conditionalFormatting>
  <conditionalFormatting sqref="AS142:AS143">
    <cfRule type="cellIs" priority="100" dxfId="36" operator="lessThan" stopIfTrue="1">
      <formula>0</formula>
    </cfRule>
  </conditionalFormatting>
  <conditionalFormatting sqref="AS142:AS143">
    <cfRule type="cellIs" priority="99" dxfId="36" operator="lessThan" stopIfTrue="1">
      <formula>0</formula>
    </cfRule>
  </conditionalFormatting>
  <conditionalFormatting sqref="AS142:AS143">
    <cfRule type="cellIs" priority="98" dxfId="36" operator="lessThan" stopIfTrue="1">
      <formula>0</formula>
    </cfRule>
  </conditionalFormatting>
  <conditionalFormatting sqref="AL142:AL143">
    <cfRule type="cellIs" priority="97" dxfId="36" operator="lessThan" stopIfTrue="1">
      <formula>0</formula>
    </cfRule>
  </conditionalFormatting>
  <conditionalFormatting sqref="AL142:AL143">
    <cfRule type="cellIs" priority="96" dxfId="36" operator="lessThan" stopIfTrue="1">
      <formula>0</formula>
    </cfRule>
  </conditionalFormatting>
  <conditionalFormatting sqref="AK142:AK143">
    <cfRule type="cellIs" priority="95" dxfId="36" operator="lessThan" stopIfTrue="1">
      <formula>0</formula>
    </cfRule>
  </conditionalFormatting>
  <conditionalFormatting sqref="AK142:AK143">
    <cfRule type="cellIs" priority="94" dxfId="36" operator="lessThan" stopIfTrue="1">
      <formula>0</formula>
    </cfRule>
  </conditionalFormatting>
  <conditionalFormatting sqref="AM142:AM143">
    <cfRule type="cellIs" priority="93" dxfId="36" operator="lessThan" stopIfTrue="1">
      <formula>0</formula>
    </cfRule>
  </conditionalFormatting>
  <conditionalFormatting sqref="AP147:AS148">
    <cfRule type="cellIs" priority="92" dxfId="36" operator="lessThan" stopIfTrue="1">
      <formula>0</formula>
    </cfRule>
  </conditionalFormatting>
  <conditionalFormatting sqref="AP147:AS148">
    <cfRule type="cellIs" priority="91" dxfId="36" operator="lessThan" stopIfTrue="1">
      <formula>0</formula>
    </cfRule>
  </conditionalFormatting>
  <conditionalFormatting sqref="AP147:AP148">
    <cfRule type="cellIs" priority="90" dxfId="36" operator="lessThan" stopIfTrue="1">
      <formula>0</formula>
    </cfRule>
  </conditionalFormatting>
  <conditionalFormatting sqref="AP147:AP148">
    <cfRule type="cellIs" priority="89" dxfId="36" operator="lessThan" stopIfTrue="1">
      <formula>0</formula>
    </cfRule>
  </conditionalFormatting>
  <conditionalFormatting sqref="AQ147:AQ148">
    <cfRule type="cellIs" priority="88" dxfId="36" operator="lessThan" stopIfTrue="1">
      <formula>0</formula>
    </cfRule>
  </conditionalFormatting>
  <conditionalFormatting sqref="AQ147:AQ148">
    <cfRule type="cellIs" priority="87" dxfId="36" operator="lessThan" stopIfTrue="1">
      <formula>0</formula>
    </cfRule>
  </conditionalFormatting>
  <conditionalFormatting sqref="AQ147:AQ148">
    <cfRule type="cellIs" priority="86" dxfId="36" operator="lessThan" stopIfTrue="1">
      <formula>0</formula>
    </cfRule>
  </conditionalFormatting>
  <conditionalFormatting sqref="AR147:AR148">
    <cfRule type="cellIs" priority="85" dxfId="36" operator="lessThan" stopIfTrue="1">
      <formula>0</formula>
    </cfRule>
  </conditionalFormatting>
  <conditionalFormatting sqref="AR147:AR148">
    <cfRule type="cellIs" priority="84" dxfId="36" operator="lessThan" stopIfTrue="1">
      <formula>0</formula>
    </cfRule>
  </conditionalFormatting>
  <conditionalFormatting sqref="AR147:AR148">
    <cfRule type="cellIs" priority="83" dxfId="36" operator="lessThan" stopIfTrue="1">
      <formula>0</formula>
    </cfRule>
  </conditionalFormatting>
  <conditionalFormatting sqref="AS147:AS148">
    <cfRule type="cellIs" priority="82" dxfId="36" operator="lessThan" stopIfTrue="1">
      <formula>0</formula>
    </cfRule>
  </conditionalFormatting>
  <conditionalFormatting sqref="AS147:AS148">
    <cfRule type="cellIs" priority="81" dxfId="36" operator="lessThan" stopIfTrue="1">
      <formula>0</formula>
    </cfRule>
  </conditionalFormatting>
  <conditionalFormatting sqref="AS147:AS148">
    <cfRule type="cellIs" priority="80" dxfId="36" operator="lessThan" stopIfTrue="1">
      <formula>0</formula>
    </cfRule>
  </conditionalFormatting>
  <conditionalFormatting sqref="AL147:AL148">
    <cfRule type="cellIs" priority="79" dxfId="36" operator="lessThan" stopIfTrue="1">
      <formula>0</formula>
    </cfRule>
  </conditionalFormatting>
  <conditionalFormatting sqref="AL147:AL148">
    <cfRule type="cellIs" priority="78" dxfId="36" operator="lessThan" stopIfTrue="1">
      <formula>0</formula>
    </cfRule>
  </conditionalFormatting>
  <conditionalFormatting sqref="AK147:AK148">
    <cfRule type="cellIs" priority="77" dxfId="36" operator="lessThan" stopIfTrue="1">
      <formula>0</formula>
    </cfRule>
  </conditionalFormatting>
  <conditionalFormatting sqref="AK147:AK148">
    <cfRule type="cellIs" priority="76" dxfId="36" operator="lessThan" stopIfTrue="1">
      <formula>0</formula>
    </cfRule>
  </conditionalFormatting>
  <conditionalFormatting sqref="AM147:AM148">
    <cfRule type="cellIs" priority="75" dxfId="36" operator="lessThan" stopIfTrue="1">
      <formula>0</formula>
    </cfRule>
  </conditionalFormatting>
  <conditionalFormatting sqref="AP152:AS153">
    <cfRule type="cellIs" priority="74" dxfId="36" operator="lessThan" stopIfTrue="1">
      <formula>0</formula>
    </cfRule>
  </conditionalFormatting>
  <conditionalFormatting sqref="AP152:AS153">
    <cfRule type="cellIs" priority="73" dxfId="36" operator="lessThan" stopIfTrue="1">
      <formula>0</formula>
    </cfRule>
  </conditionalFormatting>
  <conditionalFormatting sqref="AP152:AP153">
    <cfRule type="cellIs" priority="72" dxfId="36" operator="lessThan" stopIfTrue="1">
      <formula>0</formula>
    </cfRule>
  </conditionalFormatting>
  <conditionalFormatting sqref="AP152:AP153">
    <cfRule type="cellIs" priority="71" dxfId="36" operator="lessThan" stopIfTrue="1">
      <formula>0</formula>
    </cfRule>
  </conditionalFormatting>
  <conditionalFormatting sqref="AQ152:AQ153">
    <cfRule type="cellIs" priority="70" dxfId="36" operator="lessThan" stopIfTrue="1">
      <formula>0</formula>
    </cfRule>
  </conditionalFormatting>
  <conditionalFormatting sqref="AQ152:AQ153">
    <cfRule type="cellIs" priority="69" dxfId="36" operator="lessThan" stopIfTrue="1">
      <formula>0</formula>
    </cfRule>
  </conditionalFormatting>
  <conditionalFormatting sqref="AQ152:AQ153">
    <cfRule type="cellIs" priority="68" dxfId="36" operator="lessThan" stopIfTrue="1">
      <formula>0</formula>
    </cfRule>
  </conditionalFormatting>
  <conditionalFormatting sqref="AR152:AR153">
    <cfRule type="cellIs" priority="67" dxfId="36" operator="lessThan" stopIfTrue="1">
      <formula>0</formula>
    </cfRule>
  </conditionalFormatting>
  <conditionalFormatting sqref="AR152:AR153">
    <cfRule type="cellIs" priority="66" dxfId="36" operator="lessThan" stopIfTrue="1">
      <formula>0</formula>
    </cfRule>
  </conditionalFormatting>
  <conditionalFormatting sqref="AR152:AR153">
    <cfRule type="cellIs" priority="65" dxfId="36" operator="lessThan" stopIfTrue="1">
      <formula>0</formula>
    </cfRule>
  </conditionalFormatting>
  <conditionalFormatting sqref="AS152:AS153">
    <cfRule type="cellIs" priority="64" dxfId="36" operator="lessThan" stopIfTrue="1">
      <formula>0</formula>
    </cfRule>
  </conditionalFormatting>
  <conditionalFormatting sqref="AS152:AS153">
    <cfRule type="cellIs" priority="63" dxfId="36" operator="lessThan" stopIfTrue="1">
      <formula>0</formula>
    </cfRule>
  </conditionalFormatting>
  <conditionalFormatting sqref="AS152:AS153">
    <cfRule type="cellIs" priority="62" dxfId="36" operator="lessThan" stopIfTrue="1">
      <formula>0</formula>
    </cfRule>
  </conditionalFormatting>
  <conditionalFormatting sqref="AL152:AL153">
    <cfRule type="cellIs" priority="61" dxfId="36" operator="lessThan" stopIfTrue="1">
      <formula>0</formula>
    </cfRule>
  </conditionalFormatting>
  <conditionalFormatting sqref="AL152:AL153">
    <cfRule type="cellIs" priority="60" dxfId="36" operator="lessThan" stopIfTrue="1">
      <formula>0</formula>
    </cfRule>
  </conditionalFormatting>
  <conditionalFormatting sqref="AK152:AK153">
    <cfRule type="cellIs" priority="59" dxfId="36" operator="lessThan" stopIfTrue="1">
      <formula>0</formula>
    </cfRule>
  </conditionalFormatting>
  <conditionalFormatting sqref="AK152:AK153">
    <cfRule type="cellIs" priority="58" dxfId="36" operator="lessThan" stopIfTrue="1">
      <formula>0</formula>
    </cfRule>
  </conditionalFormatting>
  <conditionalFormatting sqref="AM152:AM153">
    <cfRule type="cellIs" priority="57" dxfId="36" operator="lessThan" stopIfTrue="1">
      <formula>0</formula>
    </cfRule>
  </conditionalFormatting>
  <conditionalFormatting sqref="AP160:AS161">
    <cfRule type="cellIs" priority="56" dxfId="36" operator="lessThan" stopIfTrue="1">
      <formula>0</formula>
    </cfRule>
  </conditionalFormatting>
  <conditionalFormatting sqref="AP160:AS161">
    <cfRule type="cellIs" priority="55" dxfId="36" operator="lessThan" stopIfTrue="1">
      <formula>0</formula>
    </cfRule>
  </conditionalFormatting>
  <conditionalFormatting sqref="AP160:AP161">
    <cfRule type="cellIs" priority="54" dxfId="36" operator="lessThan" stopIfTrue="1">
      <formula>0</formula>
    </cfRule>
  </conditionalFormatting>
  <conditionalFormatting sqref="AP160:AP161">
    <cfRule type="cellIs" priority="53" dxfId="36" operator="lessThan" stopIfTrue="1">
      <formula>0</formula>
    </cfRule>
  </conditionalFormatting>
  <conditionalFormatting sqref="AQ160:AQ161">
    <cfRule type="cellIs" priority="52" dxfId="36" operator="lessThan" stopIfTrue="1">
      <formula>0</formula>
    </cfRule>
  </conditionalFormatting>
  <conditionalFormatting sqref="AQ160:AQ161">
    <cfRule type="cellIs" priority="51" dxfId="36" operator="lessThan" stopIfTrue="1">
      <formula>0</formula>
    </cfRule>
  </conditionalFormatting>
  <conditionalFormatting sqref="AQ160:AQ161">
    <cfRule type="cellIs" priority="50" dxfId="36" operator="lessThan" stopIfTrue="1">
      <formula>0</formula>
    </cfRule>
  </conditionalFormatting>
  <conditionalFormatting sqref="AR160:AR161">
    <cfRule type="cellIs" priority="49" dxfId="36" operator="lessThan" stopIfTrue="1">
      <formula>0</formula>
    </cfRule>
  </conditionalFormatting>
  <conditionalFormatting sqref="AR160:AR161">
    <cfRule type="cellIs" priority="48" dxfId="36" operator="lessThan" stopIfTrue="1">
      <formula>0</formula>
    </cfRule>
  </conditionalFormatting>
  <conditionalFormatting sqref="AR160:AR161">
    <cfRule type="cellIs" priority="47" dxfId="36" operator="lessThan" stopIfTrue="1">
      <formula>0</formula>
    </cfRule>
  </conditionalFormatting>
  <conditionalFormatting sqref="AS160:AS161">
    <cfRule type="cellIs" priority="46" dxfId="36" operator="lessThan" stopIfTrue="1">
      <formula>0</formula>
    </cfRule>
  </conditionalFormatting>
  <conditionalFormatting sqref="AS160:AS161">
    <cfRule type="cellIs" priority="45" dxfId="36" operator="lessThan" stopIfTrue="1">
      <formula>0</formula>
    </cfRule>
  </conditionalFormatting>
  <conditionalFormatting sqref="AS160:AS161">
    <cfRule type="cellIs" priority="44" dxfId="36" operator="lessThan" stopIfTrue="1">
      <formula>0</formula>
    </cfRule>
  </conditionalFormatting>
  <conditionalFormatting sqref="AL160:AL161">
    <cfRule type="cellIs" priority="43" dxfId="36" operator="lessThan" stopIfTrue="1">
      <formula>0</formula>
    </cfRule>
  </conditionalFormatting>
  <conditionalFormatting sqref="AL160:AL161">
    <cfRule type="cellIs" priority="42" dxfId="36" operator="lessThan" stopIfTrue="1">
      <formula>0</formula>
    </cfRule>
  </conditionalFormatting>
  <conditionalFormatting sqref="AK160:AK161">
    <cfRule type="cellIs" priority="41" dxfId="36" operator="lessThan" stopIfTrue="1">
      <formula>0</formula>
    </cfRule>
  </conditionalFormatting>
  <conditionalFormatting sqref="AK160:AK161">
    <cfRule type="cellIs" priority="40" dxfId="36" operator="lessThan" stopIfTrue="1">
      <formula>0</formula>
    </cfRule>
  </conditionalFormatting>
  <conditionalFormatting sqref="AM160:AM161">
    <cfRule type="cellIs" priority="39" dxfId="36" operator="lessThan" stopIfTrue="1">
      <formula>0</formula>
    </cfRule>
  </conditionalFormatting>
  <conditionalFormatting sqref="AO7:AO10">
    <cfRule type="colorScale" priority="3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3:AO27 AO29:AO38 AO40:AO48 AO50:AO55 AO57:AO66 AO68:AO74 AO76:AO81 AO83:AO89 AO91:AO101 AO103:AO109 AO111:AO116 AO118:AO124 AO126:AO134 AO136:AO141 AO143:AO146 AO148:AO151 AO153:AO159 AO161:AO166">
    <cfRule type="colorScale" priority="3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2">
    <cfRule type="cellIs" priority="36" dxfId="1" operator="lessThan">
      <formula>0</formula>
    </cfRule>
    <cfRule type="cellIs" priority="35" dxfId="0" operator="greaterThan">
      <formula>0</formula>
    </cfRule>
  </conditionalFormatting>
  <conditionalFormatting sqref="AO28">
    <cfRule type="cellIs" priority="34" dxfId="1" operator="lessThan">
      <formula>0</formula>
    </cfRule>
    <cfRule type="cellIs" priority="33" dxfId="0" operator="greaterThan">
      <formula>0</formula>
    </cfRule>
  </conditionalFormatting>
  <conditionalFormatting sqref="AO39">
    <cfRule type="cellIs" priority="32" dxfId="1" operator="lessThan">
      <formula>0</formula>
    </cfRule>
    <cfRule type="cellIs" priority="31" dxfId="0" operator="greaterThan">
      <formula>0</formula>
    </cfRule>
  </conditionalFormatting>
  <conditionalFormatting sqref="AO49">
    <cfRule type="cellIs" priority="30" dxfId="1" operator="lessThan">
      <formula>0</formula>
    </cfRule>
    <cfRule type="cellIs" priority="29" dxfId="0" operator="greaterThan">
      <formula>0</formula>
    </cfRule>
  </conditionalFormatting>
  <conditionalFormatting sqref="AO56">
    <cfRule type="cellIs" priority="28" dxfId="1" operator="lessThan">
      <formula>0</formula>
    </cfRule>
    <cfRule type="cellIs" priority="27" dxfId="0" operator="greaterThan">
      <formula>0</formula>
    </cfRule>
  </conditionalFormatting>
  <conditionalFormatting sqref="AO67">
    <cfRule type="cellIs" priority="26" dxfId="1" operator="lessThan">
      <formula>0</formula>
    </cfRule>
    <cfRule type="cellIs" priority="25" dxfId="0" operator="greaterThan">
      <formula>0</formula>
    </cfRule>
  </conditionalFormatting>
  <conditionalFormatting sqref="AO75">
    <cfRule type="cellIs" priority="24" dxfId="1" operator="lessThan">
      <formula>0</formula>
    </cfRule>
    <cfRule type="cellIs" priority="23" dxfId="0" operator="greaterThan">
      <formula>0</formula>
    </cfRule>
  </conditionalFormatting>
  <conditionalFormatting sqref="AO82">
    <cfRule type="cellIs" priority="22" dxfId="1" operator="lessThan">
      <formula>0</formula>
    </cfRule>
    <cfRule type="cellIs" priority="21" dxfId="0" operator="greaterThan">
      <formula>0</formula>
    </cfRule>
  </conditionalFormatting>
  <conditionalFormatting sqref="AO90">
    <cfRule type="cellIs" priority="20" dxfId="1" operator="lessThan">
      <formula>0</formula>
    </cfRule>
    <cfRule type="cellIs" priority="19" dxfId="0" operator="greaterThan">
      <formula>0</formula>
    </cfRule>
  </conditionalFormatting>
  <conditionalFormatting sqref="AO102">
    <cfRule type="cellIs" priority="18" dxfId="1" operator="lessThan">
      <formula>0</formula>
    </cfRule>
    <cfRule type="cellIs" priority="17" dxfId="0" operator="greaterThan">
      <formula>0</formula>
    </cfRule>
  </conditionalFormatting>
  <conditionalFormatting sqref="AO110">
    <cfRule type="cellIs" priority="16" dxfId="1" operator="lessThan">
      <formula>0</formula>
    </cfRule>
    <cfRule type="cellIs" priority="15" dxfId="0" operator="greaterThan">
      <formula>0</formula>
    </cfRule>
  </conditionalFormatting>
  <conditionalFormatting sqref="AO117">
    <cfRule type="cellIs" priority="14" dxfId="1" operator="lessThan">
      <formula>0</formula>
    </cfRule>
    <cfRule type="cellIs" priority="13" dxfId="0" operator="greaterThan">
      <formula>0</formula>
    </cfRule>
  </conditionalFormatting>
  <conditionalFormatting sqref="AO125">
    <cfRule type="cellIs" priority="12" dxfId="1" operator="lessThan">
      <formula>0</formula>
    </cfRule>
    <cfRule type="cellIs" priority="11" dxfId="0" operator="greaterThan">
      <formula>0</formula>
    </cfRule>
  </conditionalFormatting>
  <conditionalFormatting sqref="AO135">
    <cfRule type="cellIs" priority="10" dxfId="1" operator="lessThan">
      <formula>0</formula>
    </cfRule>
    <cfRule type="cellIs" priority="9" dxfId="0" operator="greaterThan">
      <formula>0</formula>
    </cfRule>
  </conditionalFormatting>
  <conditionalFormatting sqref="AO142">
    <cfRule type="cellIs" priority="8" dxfId="1" operator="lessThan">
      <formula>0</formula>
    </cfRule>
    <cfRule type="cellIs" priority="7" dxfId="0" operator="greaterThan">
      <formula>0</formula>
    </cfRule>
  </conditionalFormatting>
  <conditionalFormatting sqref="AO147">
    <cfRule type="cellIs" priority="6" dxfId="1" operator="lessThan">
      <formula>0</formula>
    </cfRule>
    <cfRule type="cellIs" priority="5" dxfId="0" operator="greaterThan">
      <formula>0</formula>
    </cfRule>
  </conditionalFormatting>
  <conditionalFormatting sqref="AO152">
    <cfRule type="cellIs" priority="4" dxfId="1" operator="lessThan">
      <formula>0</formula>
    </cfRule>
    <cfRule type="cellIs" priority="3" dxfId="0" operator="greaterThan">
      <formula>0</formula>
    </cfRule>
  </conditionalFormatting>
  <conditionalFormatting sqref="AO160">
    <cfRule type="cellIs" priority="2" dxfId="1" operator="lessThan">
      <formula>0</formula>
    </cfRule>
    <cfRule type="cellIs" priority="1" dxfId="0" operator="greaterThan">
      <formula>0</formula>
    </cfRule>
  </conditionalFormatting>
  <printOptions/>
  <pageMargins left="0.25" right="0.25" top="0.25" bottom="0.25" header="0.3" footer="0.22"/>
  <pageSetup fitToHeight="0" fitToWidth="0" horizontalDpi="600" verticalDpi="600" orientation="portrait" scale="47"/>
  <headerFooter>
    <oddFooter>&amp;LCONFIDENTIALFor Internal PepsiCo Use Only&amp;RSource:  IRI - ILDpep_rpt187</oddFooter>
  </headerFooter>
  <rowBreaks count="1" manualBreakCount="1">
    <brk id="134" min="1" max="45" man="1"/>
  </rowBreaks>
  <drawing r:id="rId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</sheetPr>
  <dimension ref="A1:R184"/>
  <sheetViews>
    <sheetView workbookViewId="0" topLeftCell="A1"/>
  </sheetViews>
  <sheetFormatPr defaultColWidth="8.5" defaultRowHeight="12"/>
  <cols>
    <col min="1" max="1" width="25.3333333333333" customWidth="1"/>
    <col min="2" max="2" width="71.1666666666667" customWidth="1"/>
    <col min="3" max="3" width="32.1666666666667" customWidth="1"/>
    <col min="4" max="4" width="12.1666666666667" customWidth="1"/>
    <col min="5" max="5" width="31.5" customWidth="1"/>
    <col min="6" max="6" width="12.1666666666667" customWidth="1"/>
    <col min="7" max="7" width="33.5" customWidth="1"/>
    <col min="8" max="8" width="12.1666666666667" customWidth="1"/>
    <col min="9" max="9" width="30.6666666666667" customWidth="1"/>
    <col min="10" max="10" width="12.1666666666667" customWidth="1"/>
    <col min="11" max="11" width="32.1666666666667" customWidth="1"/>
    <col min="12" max="12" width="12.1666666666667" customWidth="1"/>
    <col min="13" max="13" width="31.5" customWidth="1"/>
    <col min="14" max="14" width="12.1666666666667" customWidth="1"/>
    <col min="15" max="15" width="33.5" customWidth="1"/>
    <col min="16" max="16" width="12.1666666666667" customWidth="1"/>
    <col min="17" max="17" width="30.6666666666667" customWidth="1"/>
    <col min="18" max="18" width="12.1666666666667" customWidth="1"/>
    <col min="19" max="34" width="2.16666666666667" style="158" customWidth="1"/>
    <col min="35" max="16384" width="8.66666666666667" style="158" customWidth="1"/>
  </cols>
  <sheetData>
    <row r="1" spans="1:18" ht="12">
      <c r="A1" s="158">
        <f>Picture!A1</f>
        <v>0</v>
      </c>
      <c>
        <f>Picture!B2</f>
        <v>0</v>
      </c>
      <c>
        <f>OFFSET(Picture!C2,Info!$G$9,0)</f>
        <v>0</v>
      </c>
      <c>
        <f>OFFSET(Picture!D2,Info!$G$9,0)</f>
        <v>0</v>
      </c>
      <c>
        <f>OFFSET(Picture!E2,Info!$G$9,0)</f>
        <v>0</v>
      </c>
      <c>
        <f>OFFSET(Picture!F2,Info!$G$9,0)</f>
        <v>0</v>
      </c>
      <c>
        <f>OFFSET(Picture!G2,Info!$G$9,0)</f>
        <v>0</v>
      </c>
      <c>
        <f>OFFSET(Picture!H2,Info!$G$9,0)</f>
        <v>0</v>
      </c>
      <c>
        <f>OFFSET(Picture!I2,Info!$G$9,0)</f>
        <v>0</v>
      </c>
      <c>
        <f>OFFSET(Picture!J2,Info!$G$9,0)</f>
        <v>0</v>
      </c>
      <c>
        <f>OFFSET(Picture!K2,Info!$G$9,0)</f>
        <v>0</v>
      </c>
      <c>
        <f>OFFSET(Picture!L2,Info!$G$9,0)</f>
        <v>0</v>
      </c>
      <c>
        <f>OFFSET(Picture!M2,Info!$G$9,0)</f>
        <v>0</v>
      </c>
      <c>
        <f>OFFSET(Picture!N2,Info!$G$9,0)</f>
        <v>0</v>
      </c>
      <c>
        <f>OFFSET(Picture!O2,Info!$G$9,0)</f>
        <v>0</v>
      </c>
      <c>
        <f>OFFSET(Picture!P2,Info!$G$9,0)</f>
        <v>0</v>
      </c>
      <c>
        <f>OFFSET(Picture!Q2,Info!$G$9,0)</f>
        <v>0</v>
      </c>
      <c>
        <f>OFFSET(Picture!R2,Info!$G$9,0)</f>
        <v>0</v>
      </c>
    </row>
    <row r="2" spans="1:18" ht="12">
      <c r="A2" s="158">
        <f>Picture!A2</f>
        <v>0</v>
      </c>
      <c>
        <f>Picture!B3</f>
        <v>0</v>
      </c>
      <c>
        <f>OFFSET(Picture!C3,Info!$G$9,0)</f>
        <v>0</v>
      </c>
      <c>
        <f>OFFSET(Picture!D3,Info!$G$9,0)</f>
        <v>0</v>
      </c>
      <c>
        <f>OFFSET(Picture!E3,Info!$G$9,0)</f>
        <v>0</v>
      </c>
      <c>
        <f>OFFSET(Picture!F3,Info!$G$9,0)</f>
        <v>0</v>
      </c>
      <c>
        <f>OFFSET(Picture!G3,Info!$G$9,0)</f>
        <v>0</v>
      </c>
      <c>
        <f>OFFSET(Picture!H3,Info!$G$9,0)</f>
        <v>0</v>
      </c>
      <c>
        <f>OFFSET(Picture!I3,Info!$G$9,0)</f>
        <v>0</v>
      </c>
      <c>
        <f>OFFSET(Picture!J3,Info!$G$9,0)</f>
        <v>0</v>
      </c>
      <c>
        <f>OFFSET(Picture!K3,Info!$G$9,0)</f>
        <v>0</v>
      </c>
      <c>
        <f>OFFSET(Picture!L3,Info!$G$9,0)</f>
        <v>0</v>
      </c>
      <c>
        <f>OFFSET(Picture!M3,Info!$G$9,0)</f>
        <v>0</v>
      </c>
      <c>
        <f>OFFSET(Picture!N3,Info!$G$9,0)</f>
        <v>0</v>
      </c>
      <c>
        <f>OFFSET(Picture!O3,Info!$G$9,0)</f>
        <v>0</v>
      </c>
      <c>
        <f>OFFSET(Picture!P3,Info!$G$9,0)</f>
        <v>0</v>
      </c>
      <c>
        <f>OFFSET(Picture!Q3,Info!$G$9,0)</f>
        <v>0</v>
      </c>
      <c>
        <f>OFFSET(Picture!R3,Info!$G$9,0)</f>
        <v>0</v>
      </c>
    </row>
    <row r="3" spans="1:18" ht="12">
      <c r="A3" s="172">
        <f>Picture!A3</f>
        <v>0</v>
      </c>
      <c>
        <f>Picture!B4</f>
        <v>0</v>
      </c>
      <c>
        <f>OFFSET(Picture!C4,Info!$G$9,0)</f>
        <v>0</v>
      </c>
      <c>
        <f>OFFSET(Picture!D4,Info!$G$9,0)</f>
        <v>0</v>
      </c>
      <c>
        <f>OFFSET(Picture!E4,Info!$G$9,0)</f>
        <v>0</v>
      </c>
      <c>
        <f>OFFSET(Picture!F4,Info!$G$9,0)</f>
        <v>0</v>
      </c>
      <c>
        <f>OFFSET(Picture!G4,Info!$G$9,0)</f>
        <v>0</v>
      </c>
      <c>
        <f>OFFSET(Picture!H4,Info!$G$9,0)</f>
        <v>0</v>
      </c>
      <c>
        <f>OFFSET(Picture!I4,Info!$G$9,0)</f>
        <v>0</v>
      </c>
      <c>
        <f>OFFSET(Picture!J4,Info!$G$9,0)</f>
        <v>0</v>
      </c>
      <c>
        <f>OFFSET(Picture!K4,Info!$G$9,0)</f>
        <v>0</v>
      </c>
      <c>
        <f>OFFSET(Picture!L4,Info!$G$9,0)</f>
        <v>0</v>
      </c>
      <c>
        <f>OFFSET(Picture!M4,Info!$G$9,0)</f>
        <v>0</v>
      </c>
      <c>
        <f>OFFSET(Picture!N4,Info!$G$9,0)</f>
        <v>0</v>
      </c>
      <c>
        <f>OFFSET(Picture!O4,Info!$G$9,0)</f>
        <v>0</v>
      </c>
      <c>
        <f>OFFSET(Picture!P4,Info!$G$9,0)</f>
        <v>0</v>
      </c>
      <c>
        <f>OFFSET(Picture!Q4,Info!$G$9,0)</f>
        <v>0</v>
      </c>
      <c>
        <f>OFFSET(Picture!R4,Info!$G$9,0)</f>
        <v>0</v>
      </c>
    </row>
    <row r="4" spans="1:18" ht="12">
      <c r="A4">
        <f>OFFSET(Picture!A5,Info!$G$9,0)</f>
        <v>0</v>
      </c>
      <c>
        <f>OFFSET(Picture!B97,Info!$G$9,0)</f>
        <v>0</v>
      </c>
      <c>
        <f>OFFSET(Picture!C97,Info!$G$9,0)</f>
        <v>0</v>
      </c>
      <c>
        <f>OFFSET(Picture!D97,Info!$G$9,0)</f>
        <v>0</v>
      </c>
      <c>
        <f>OFFSET(Picture!E97,Info!$G$9,0)</f>
        <v>0</v>
      </c>
      <c>
        <f>OFFSET(Picture!F97,Info!$G$9,0)</f>
        <v>0</v>
      </c>
      <c>
        <f>OFFSET(Picture!G97,Info!$G$9,0)</f>
        <v>0</v>
      </c>
      <c>
        <f>OFFSET(Picture!H97,Info!$G$9,0)</f>
        <v>0</v>
      </c>
      <c>
        <f>OFFSET(Picture!I97,Info!$G$9,0)</f>
        <v>0</v>
      </c>
      <c>
        <f>OFFSET(Picture!J97,Info!$G$9,0)</f>
        <v>0</v>
      </c>
      <c>
        <f>OFFSET(Picture!K97,Info!$G$9,0)</f>
        <v>0</v>
      </c>
      <c>
        <f>OFFSET(Picture!L97,Info!$G$9,0)</f>
        <v>0</v>
      </c>
      <c>
        <f>OFFSET(Picture!M97,Info!$G$9,0)</f>
        <v>0</v>
      </c>
      <c>
        <f>OFFSET(Picture!N97,Info!$G$9,0)</f>
        <v>0</v>
      </c>
      <c>
        <f>OFFSET(Picture!O97,Info!$G$9,0)</f>
        <v>0</v>
      </c>
      <c>
        <f>OFFSET(Picture!P97,Info!$G$9,0)</f>
        <v>0</v>
      </c>
      <c>
        <f>OFFSET(Picture!Q97,Info!$G$9,0)</f>
        <v>0</v>
      </c>
      <c>
        <f>OFFSET(Picture!R97,Info!$G$9,0)</f>
        <v>0</v>
      </c>
    </row>
    <row r="5" spans="1:18" ht="12">
      <c r="A5">
        <f>OFFSET(Picture!A6,Info!$G$9,0)</f>
        <v>0</v>
      </c>
      <c>
        <f>OFFSET(Picture!B17,Info!$G$9,0)</f>
        <v>0</v>
      </c>
      <c>
        <f>OFFSET(Picture!C17,Info!$G$9,0)</f>
        <v>0</v>
      </c>
      <c>
        <f>OFFSET(Picture!D17,Info!$G$9,0)</f>
        <v>0</v>
      </c>
      <c>
        <f>OFFSET(Picture!E17,Info!$G$9,0)</f>
        <v>0</v>
      </c>
      <c>
        <f>OFFSET(Picture!F17,Info!$G$9,0)</f>
        <v>0</v>
      </c>
      <c>
        <f>OFFSET(Picture!G17,Info!$G$9,0)</f>
        <v>0</v>
      </c>
      <c>
        <f>OFFSET(Picture!H17,Info!$G$9,0)</f>
        <v>0</v>
      </c>
      <c>
        <f>OFFSET(Picture!I17,Info!$G$9,0)</f>
        <v>0</v>
      </c>
      <c>
        <f>OFFSET(Picture!J17,Info!$G$9,0)</f>
        <v>0</v>
      </c>
      <c>
        <f>OFFSET(Picture!K17,Info!$G$9,0)</f>
        <v>0</v>
      </c>
      <c>
        <f>OFFSET(Picture!L17,Info!$G$9,0)</f>
        <v>0</v>
      </c>
      <c>
        <f>OFFSET(Picture!M17,Info!$G$9,0)</f>
        <v>0</v>
      </c>
      <c>
        <f>OFFSET(Picture!N17,Info!$G$9,0)</f>
        <v>0</v>
      </c>
      <c>
        <f>OFFSET(Picture!O17,Info!$G$9,0)</f>
        <v>0</v>
      </c>
      <c>
        <f>OFFSET(Picture!P17,Info!$G$9,0)</f>
        <v>0</v>
      </c>
      <c>
        <f>OFFSET(Picture!Q17,Info!$G$9,0)</f>
        <v>0</v>
      </c>
      <c>
        <f>OFFSET(Picture!R17,Info!$G$9,0)</f>
        <v>0</v>
      </c>
    </row>
    <row r="6" spans="1:18" ht="12">
      <c r="A6" s="172">
        <f>OFFSET(Picture!A7,Info!$G$9,0)</f>
        <v>0</v>
      </c>
      <c>
        <f>OFFSET(Picture!B25,Info!$G$9,0)</f>
        <v>0</v>
      </c>
      <c>
        <f>OFFSET(Picture!C25,Info!$G$9,0)</f>
        <v>0</v>
      </c>
      <c>
        <f>OFFSET(Picture!D25,Info!$G$9,0)</f>
        <v>0</v>
      </c>
      <c>
        <f>OFFSET(Picture!E25,Info!$G$9,0)</f>
        <v>0</v>
      </c>
      <c>
        <f>OFFSET(Picture!F25,Info!$G$9,0)</f>
        <v>0</v>
      </c>
      <c>
        <f>OFFSET(Picture!G25,Info!$G$9,0)</f>
        <v>0</v>
      </c>
      <c>
        <f>OFFSET(Picture!H25,Info!$G$9,0)</f>
        <v>0</v>
      </c>
      <c>
        <f>OFFSET(Picture!I25,Info!$G$9,0)</f>
        <v>0</v>
      </c>
      <c>
        <f>OFFSET(Picture!J25,Info!$G$9,0)</f>
        <v>0</v>
      </c>
      <c>
        <f>OFFSET(Picture!K25,Info!$G$9,0)</f>
        <v>0</v>
      </c>
      <c>
        <f>OFFSET(Picture!L25,Info!$G$9,0)</f>
        <v>0</v>
      </c>
      <c>
        <f>OFFSET(Picture!M25,Info!$G$9,0)</f>
        <v>0</v>
      </c>
      <c>
        <f>OFFSET(Picture!N25,Info!$G$9,0)</f>
        <v>0</v>
      </c>
      <c>
        <f>OFFSET(Picture!O25,Info!$G$9,0)</f>
        <v>0</v>
      </c>
      <c>
        <f>OFFSET(Picture!P25,Info!$G$9,0)</f>
        <v>0</v>
      </c>
      <c>
        <f>OFFSET(Picture!Q25,Info!$G$9,0)</f>
        <v>0</v>
      </c>
      <c>
        <f>OFFSET(Picture!R25,Info!$G$9,0)</f>
        <v>0</v>
      </c>
    </row>
    <row r="7" spans="1:18" ht="12">
      <c r="A7" s="172">
        <f>OFFSET(Picture!A8,Info!$G$9,0)</f>
        <v>0</v>
      </c>
      <c>
        <f>OFFSET(Picture!B29,Info!$G$9,0)</f>
        <v>0</v>
      </c>
      <c>
        <f>OFFSET(Picture!C29,Info!$G$9,0)</f>
        <v>0</v>
      </c>
      <c>
        <f>OFFSET(Picture!D29,Info!$G$9,0)</f>
        <v>0</v>
      </c>
      <c>
        <f>OFFSET(Picture!E29,Info!$G$9,0)</f>
        <v>0</v>
      </c>
      <c>
        <f>OFFSET(Picture!F29,Info!$G$9,0)</f>
        <v>0</v>
      </c>
      <c>
        <f>OFFSET(Picture!G29,Info!$G$9,0)</f>
        <v>0</v>
      </c>
      <c>
        <f>OFFSET(Picture!H29,Info!$G$9,0)</f>
        <v>0</v>
      </c>
      <c>
        <f>OFFSET(Picture!I29,Info!$G$9,0)</f>
        <v>0</v>
      </c>
      <c>
        <f>OFFSET(Picture!J29,Info!$G$9,0)</f>
        <v>0</v>
      </c>
      <c>
        <f>OFFSET(Picture!K29,Info!$G$9,0)</f>
        <v>0</v>
      </c>
      <c>
        <f>OFFSET(Picture!L29,Info!$G$9,0)</f>
        <v>0</v>
      </c>
      <c>
        <f>OFFSET(Picture!M29,Info!$G$9,0)</f>
        <v>0</v>
      </c>
      <c>
        <f>OFFSET(Picture!N29,Info!$G$9,0)</f>
        <v>0</v>
      </c>
      <c>
        <f>OFFSET(Picture!O29,Info!$G$9,0)</f>
        <v>0</v>
      </c>
      <c>
        <f>OFFSET(Picture!P29,Info!$G$9,0)</f>
        <v>0</v>
      </c>
      <c>
        <f>OFFSET(Picture!Q29,Info!$G$9,0)</f>
        <v>0</v>
      </c>
      <c>
        <f>OFFSET(Picture!R29,Info!$G$9,0)</f>
        <v>0</v>
      </c>
    </row>
    <row r="8" spans="1:18" ht="12">
      <c r="A8" s="172">
        <f>OFFSET(Picture!A9,Info!$G$9,0)</f>
        <v>0</v>
      </c>
      <c>
        <f>OFFSET(Picture!B51,Info!$G$9,0)</f>
        <v>0</v>
      </c>
      <c>
        <f>OFFSET(Picture!C51,Info!$G$9,0)</f>
        <v>0</v>
      </c>
      <c>
        <f>OFFSET(Picture!D51,Info!$G$9,0)</f>
        <v>0</v>
      </c>
      <c>
        <f>OFFSET(Picture!E51,Info!$G$9,0)</f>
        <v>0</v>
      </c>
      <c>
        <f>OFFSET(Picture!F51,Info!$G$9,0)</f>
        <v>0</v>
      </c>
      <c>
        <f>OFFSET(Picture!G51,Info!$G$9,0)</f>
        <v>0</v>
      </c>
      <c>
        <f>OFFSET(Picture!H51,Info!$G$9,0)</f>
        <v>0</v>
      </c>
      <c>
        <f>OFFSET(Picture!I51,Info!$G$9,0)</f>
        <v>0</v>
      </c>
      <c>
        <f>OFFSET(Picture!J51,Info!$G$9,0)</f>
        <v>0</v>
      </c>
      <c>
        <f>OFFSET(Picture!K51,Info!$G$9,0)</f>
        <v>0</v>
      </c>
      <c>
        <f>OFFSET(Picture!L51,Info!$G$9,0)</f>
        <v>0</v>
      </c>
      <c>
        <f>OFFSET(Picture!M51,Info!$G$9,0)</f>
        <v>0</v>
      </c>
      <c>
        <f>OFFSET(Picture!N51,Info!$G$9,0)</f>
        <v>0</v>
      </c>
      <c>
        <f>OFFSET(Picture!O51,Info!$G$9,0)</f>
        <v>0</v>
      </c>
      <c>
        <f>OFFSET(Picture!P51,Info!$G$9,0)</f>
        <v>0</v>
      </c>
      <c>
        <f>OFFSET(Picture!Q51,Info!$G$9,0)</f>
        <v>0</v>
      </c>
      <c>
        <f>OFFSET(Picture!R51,Info!$G$9,0)</f>
        <v>0</v>
      </c>
    </row>
    <row r="9" spans="1:18" ht="12">
      <c r="A9" s="172">
        <f>OFFSET(Picture!A10,Info!$G$9,0)</f>
        <v>0</v>
      </c>
      <c>
        <f>OFFSET(Picture!B9,Info!$G$9,0)</f>
        <v>0</v>
      </c>
      <c>
        <f>OFFSET(Picture!C9,Info!$G$9,0)</f>
        <v>0</v>
      </c>
      <c>
        <f>OFFSET(Picture!D9,Info!$G$9,0)</f>
        <v>0</v>
      </c>
      <c>
        <f>OFFSET(Picture!E9,Info!$G$9,0)</f>
        <v>0</v>
      </c>
      <c>
        <f>OFFSET(Picture!F9,Info!$G$9,0)</f>
        <v>0</v>
      </c>
      <c>
        <f>OFFSET(Picture!G9,Info!$G$9,0)</f>
        <v>0</v>
      </c>
      <c>
        <f>OFFSET(Picture!H9,Info!$G$9,0)</f>
        <v>0</v>
      </c>
      <c>
        <f>OFFSET(Picture!I9,Info!$G$9,0)</f>
        <v>0</v>
      </c>
      <c>
        <f>OFFSET(Picture!J9,Info!$G$9,0)</f>
        <v>0</v>
      </c>
      <c>
        <f>OFFSET(Picture!K9,Info!$G$9,0)</f>
        <v>0</v>
      </c>
      <c>
        <f>OFFSET(Picture!L9,Info!$G$9,0)</f>
        <v>0</v>
      </c>
      <c>
        <f>OFFSET(Picture!M9,Info!$G$9,0)</f>
        <v>0</v>
      </c>
      <c>
        <f>OFFSET(Picture!N9,Info!$G$9,0)</f>
        <v>0</v>
      </c>
      <c>
        <f>OFFSET(Picture!O9,Info!$G$9,0)</f>
        <v>0</v>
      </c>
      <c>
        <f>OFFSET(Picture!P9,Info!$G$9,0)</f>
        <v>0</v>
      </c>
      <c>
        <f>OFFSET(Picture!Q9,Info!$G$9,0)</f>
        <v>0</v>
      </c>
      <c>
        <f>OFFSET(Picture!R9,Info!$G$9,0)</f>
        <v>0</v>
      </c>
    </row>
    <row r="10" spans="1:18" ht="12">
      <c r="A10" s="172">
        <f>OFFSET(Picture!A11,Info!$G$9,0)</f>
        <v>0</v>
      </c>
      <c>
        <f>OFFSET(Picture!B52,Info!$G$9,0)</f>
        <v>0</v>
      </c>
      <c>
        <f>OFFSET(Picture!C52,Info!$G$9,0)</f>
        <v>0</v>
      </c>
      <c>
        <f>OFFSET(Picture!D52,Info!$G$9,0)</f>
        <v>0</v>
      </c>
      <c>
        <f>OFFSET(Picture!E52,Info!$G$9,0)</f>
        <v>0</v>
      </c>
      <c>
        <f>OFFSET(Picture!F52,Info!$G$9,0)</f>
        <v>0</v>
      </c>
      <c>
        <f>OFFSET(Picture!G52,Info!$G$9,0)</f>
        <v>0</v>
      </c>
      <c>
        <f>OFFSET(Picture!H52,Info!$G$9,0)</f>
        <v>0</v>
      </c>
      <c>
        <f>OFFSET(Picture!I52,Info!$G$9,0)</f>
        <v>0</v>
      </c>
      <c>
        <f>OFFSET(Picture!J52,Info!$G$9,0)</f>
        <v>0</v>
      </c>
      <c>
        <f>OFFSET(Picture!K52,Info!$G$9,0)</f>
        <v>0</v>
      </c>
      <c>
        <f>OFFSET(Picture!L52,Info!$G$9,0)</f>
        <v>0</v>
      </c>
      <c>
        <f>OFFSET(Picture!M52,Info!$G$9,0)</f>
        <v>0</v>
      </c>
      <c>
        <f>OFFSET(Picture!N52,Info!$G$9,0)</f>
        <v>0</v>
      </c>
      <c>
        <f>OFFSET(Picture!O52,Info!$G$9,0)</f>
        <v>0</v>
      </c>
      <c>
        <f>OFFSET(Picture!P52,Info!$G$9,0)</f>
        <v>0</v>
      </c>
      <c>
        <f>OFFSET(Picture!Q52,Info!$G$9,0)</f>
        <v>0</v>
      </c>
      <c>
        <f>OFFSET(Picture!R52,Info!$G$9,0)</f>
        <v>0</v>
      </c>
    </row>
    <row r="11" spans="1:18" ht="12">
      <c r="A11" s="172">
        <f>OFFSET(Picture!A12,Info!$G$9,0)</f>
        <v>0</v>
      </c>
      <c>
        <f>OFFSET(Picture!B98,Info!$G$9,0)</f>
        <v>0</v>
      </c>
      <c>
        <f>OFFSET(Picture!C98,Info!$G$9,0)</f>
        <v>0</v>
      </c>
      <c>
        <f>OFFSET(Picture!D98,Info!$G$9,0)</f>
        <v>0</v>
      </c>
      <c>
        <f>OFFSET(Picture!E98,Info!$G$9,0)</f>
        <v>0</v>
      </c>
      <c>
        <f>OFFSET(Picture!F98,Info!$G$9,0)</f>
        <v>0</v>
      </c>
      <c>
        <f>OFFSET(Picture!G98,Info!$G$9,0)</f>
        <v>0</v>
      </c>
      <c>
        <f>OFFSET(Picture!H98,Info!$G$9,0)</f>
        <v>0</v>
      </c>
      <c>
        <f>OFFSET(Picture!I98,Info!$G$9,0)</f>
        <v>0</v>
      </c>
      <c>
        <f>OFFSET(Picture!J98,Info!$G$9,0)</f>
        <v>0</v>
      </c>
      <c>
        <f>OFFSET(Picture!K98,Info!$G$9,0)</f>
        <v>0</v>
      </c>
      <c>
        <f>OFFSET(Picture!L98,Info!$G$9,0)</f>
        <v>0</v>
      </c>
      <c>
        <f>OFFSET(Picture!M98,Info!$G$9,0)</f>
        <v>0</v>
      </c>
      <c>
        <f>OFFSET(Picture!N98,Info!$G$9,0)</f>
        <v>0</v>
      </c>
      <c>
        <f>OFFSET(Picture!O98,Info!$G$9,0)</f>
        <v>0</v>
      </c>
      <c>
        <f>OFFSET(Picture!P98,Info!$G$9,0)</f>
        <v>0</v>
      </c>
      <c>
        <f>OFFSET(Picture!Q98,Info!$G$9,0)</f>
        <v>0</v>
      </c>
      <c>
        <f>OFFSET(Picture!R98,Info!$G$9,0)</f>
        <v>0</v>
      </c>
    </row>
    <row r="12" spans="1:18" ht="12">
      <c r="A12" s="172">
        <f>OFFSET(Picture!A13,Info!$G$9,0)</f>
        <v>0</v>
      </c>
      <c>
        <f>OFFSET(Picture!B99,Info!$G$9,0)</f>
        <v>0</v>
      </c>
      <c>
        <f>OFFSET(Picture!C99,Info!$G$9,0)</f>
        <v>0</v>
      </c>
      <c>
        <f>OFFSET(Picture!D99,Info!$G$9,0)</f>
        <v>0</v>
      </c>
      <c>
        <f>OFFSET(Picture!E99,Info!$G$9,0)</f>
        <v>0</v>
      </c>
      <c>
        <f>OFFSET(Picture!F99,Info!$G$9,0)</f>
        <v>0</v>
      </c>
      <c>
        <f>OFFSET(Picture!G99,Info!$G$9,0)</f>
        <v>0</v>
      </c>
      <c>
        <f>OFFSET(Picture!H99,Info!$G$9,0)</f>
        <v>0</v>
      </c>
      <c>
        <f>OFFSET(Picture!I99,Info!$G$9,0)</f>
        <v>0</v>
      </c>
      <c>
        <f>OFFSET(Picture!J99,Info!$G$9,0)</f>
        <v>0</v>
      </c>
      <c>
        <f>OFFSET(Picture!K99,Info!$G$9,0)</f>
        <v>0</v>
      </c>
      <c>
        <f>OFFSET(Picture!L99,Info!$G$9,0)</f>
        <v>0</v>
      </c>
      <c>
        <f>OFFSET(Picture!M99,Info!$G$9,0)</f>
        <v>0</v>
      </c>
      <c>
        <f>OFFSET(Picture!N99,Info!$G$9,0)</f>
        <v>0</v>
      </c>
      <c>
        <f>OFFSET(Picture!O99,Info!$G$9,0)</f>
        <v>0</v>
      </c>
      <c>
        <f>OFFSET(Picture!P99,Info!$G$9,0)</f>
        <v>0</v>
      </c>
      <c>
        <f>OFFSET(Picture!Q99,Info!$G$9,0)</f>
        <v>0</v>
      </c>
      <c>
        <f>OFFSET(Picture!R99,Info!$G$9,0)</f>
        <v>0</v>
      </c>
    </row>
    <row r="13" spans="1:18" ht="12">
      <c r="A13" s="172">
        <f>OFFSET(Picture!A14,Info!$G$9,0)</f>
        <v>0</v>
      </c>
      <c>
        <f>OFFSET(Picture!B100,Info!$G$9,0)</f>
        <v>0</v>
      </c>
      <c>
        <f>OFFSET(Picture!C100,Info!$G$9,0)</f>
        <v>0</v>
      </c>
      <c>
        <f>OFFSET(Picture!D100,Info!$G$9,0)</f>
        <v>0</v>
      </c>
      <c>
        <f>OFFSET(Picture!E100,Info!$G$9,0)</f>
        <v>0</v>
      </c>
      <c>
        <f>OFFSET(Picture!F100,Info!$G$9,0)</f>
        <v>0</v>
      </c>
      <c>
        <f>OFFSET(Picture!G100,Info!$G$9,0)</f>
        <v>0</v>
      </c>
      <c>
        <f>OFFSET(Picture!H100,Info!$G$9,0)</f>
        <v>0</v>
      </c>
      <c>
        <f>OFFSET(Picture!I100,Info!$G$9,0)</f>
        <v>0</v>
      </c>
      <c>
        <f>OFFSET(Picture!J100,Info!$G$9,0)</f>
        <v>0</v>
      </c>
      <c>
        <f>OFFSET(Picture!K100,Info!$G$9,0)</f>
        <v>0</v>
      </c>
      <c>
        <f>OFFSET(Picture!L100,Info!$G$9,0)</f>
        <v>0</v>
      </c>
      <c>
        <f>OFFSET(Picture!M100,Info!$G$9,0)</f>
        <v>0</v>
      </c>
      <c>
        <f>OFFSET(Picture!N100,Info!$G$9,0)</f>
        <v>0</v>
      </c>
      <c>
        <f>OFFSET(Picture!O100,Info!$G$9,0)</f>
        <v>0</v>
      </c>
      <c>
        <f>OFFSET(Picture!P100,Info!$G$9,0)</f>
        <v>0</v>
      </c>
      <c>
        <f>OFFSET(Picture!Q100,Info!$G$9,0)</f>
        <v>0</v>
      </c>
      <c>
        <f>OFFSET(Picture!R100,Info!$G$9,0)</f>
        <v>0</v>
      </c>
    </row>
    <row r="14" spans="1:18" ht="12">
      <c r="A14" s="172">
        <f>OFFSET(Picture!A15,Info!$G$9,0)</f>
        <v>0</v>
      </c>
      <c>
        <f>OFFSET(Picture!B101,Info!$G$9,0)</f>
        <v>0</v>
      </c>
      <c>
        <f>OFFSET(Picture!C101,Info!$G$9,0)</f>
        <v>0</v>
      </c>
      <c>
        <f>OFFSET(Picture!D101,Info!$G$9,0)</f>
        <v>0</v>
      </c>
      <c>
        <f>OFFSET(Picture!E101,Info!$G$9,0)</f>
        <v>0</v>
      </c>
      <c>
        <f>OFFSET(Picture!F101,Info!$G$9,0)</f>
        <v>0</v>
      </c>
      <c>
        <f>OFFSET(Picture!G101,Info!$G$9,0)</f>
        <v>0</v>
      </c>
      <c>
        <f>OFFSET(Picture!H101,Info!$G$9,0)</f>
        <v>0</v>
      </c>
      <c>
        <f>OFFSET(Picture!I101,Info!$G$9,0)</f>
        <v>0</v>
      </c>
      <c>
        <f>OFFSET(Picture!J101,Info!$G$9,0)</f>
        <v>0</v>
      </c>
      <c>
        <f>OFFSET(Picture!K101,Info!$G$9,0)</f>
        <v>0</v>
      </c>
      <c>
        <f>OFFSET(Picture!L101,Info!$G$9,0)</f>
        <v>0</v>
      </c>
      <c>
        <f>OFFSET(Picture!M101,Info!$G$9,0)</f>
        <v>0</v>
      </c>
      <c>
        <f>OFFSET(Picture!N101,Info!$G$9,0)</f>
        <v>0</v>
      </c>
      <c>
        <f>OFFSET(Picture!O101,Info!$G$9,0)</f>
        <v>0</v>
      </c>
      <c>
        <f>OFFSET(Picture!P101,Info!$G$9,0)</f>
        <v>0</v>
      </c>
      <c>
        <f>OFFSET(Picture!Q101,Info!$G$9,0)</f>
        <v>0</v>
      </c>
      <c>
        <f>OFFSET(Picture!R101,Info!$G$9,0)</f>
        <v>0</v>
      </c>
    </row>
    <row r="15" spans="1:18" ht="12">
      <c r="A15" s="172">
        <f>OFFSET(Picture!A16,Info!$G$9,0)</f>
        <v>0</v>
      </c>
      <c>
        <f>OFFSET(Picture!B102,Info!$G$9,0)</f>
        <v>0</v>
      </c>
      <c>
        <f>OFFSET(Picture!C102,Info!$G$9,0)</f>
        <v>0</v>
      </c>
      <c>
        <f>OFFSET(Picture!D102,Info!$G$9,0)</f>
        <v>0</v>
      </c>
      <c>
        <f>OFFSET(Picture!E102,Info!$G$9,0)</f>
        <v>0</v>
      </c>
      <c>
        <f>OFFSET(Picture!F102,Info!$G$9,0)</f>
        <v>0</v>
      </c>
      <c>
        <f>OFFSET(Picture!G102,Info!$G$9,0)</f>
        <v>0</v>
      </c>
      <c>
        <f>OFFSET(Picture!H102,Info!$G$9,0)</f>
        <v>0</v>
      </c>
      <c>
        <f>OFFSET(Picture!I102,Info!$G$9,0)</f>
        <v>0</v>
      </c>
      <c>
        <f>OFFSET(Picture!J102,Info!$G$9,0)</f>
        <v>0</v>
      </c>
      <c>
        <f>OFFSET(Picture!K102,Info!$G$9,0)</f>
        <v>0</v>
      </c>
      <c>
        <f>OFFSET(Picture!L102,Info!$G$9,0)</f>
        <v>0</v>
      </c>
      <c>
        <f>OFFSET(Picture!M102,Info!$G$9,0)</f>
        <v>0</v>
      </c>
      <c>
        <f>OFFSET(Picture!N102,Info!$G$9,0)</f>
        <v>0</v>
      </c>
      <c>
        <f>OFFSET(Picture!O102,Info!$G$9,0)</f>
        <v>0</v>
      </c>
      <c>
        <f>OFFSET(Picture!P102,Info!$G$9,0)</f>
        <v>0</v>
      </c>
      <c>
        <f>OFFSET(Picture!Q102,Info!$G$9,0)</f>
        <v>0</v>
      </c>
      <c>
        <f>OFFSET(Picture!R102,Info!$G$9,0)</f>
        <v>0</v>
      </c>
    </row>
    <row r="16" spans="1:18" ht="12">
      <c r="A16" s="172">
        <f>OFFSET(Picture!A17,Info!$G$9,0)</f>
        <v>0</v>
      </c>
      <c>
        <f>OFFSET(Picture!B103,Info!$G$9,0)</f>
        <v>0</v>
      </c>
      <c>
        <f>OFFSET(Picture!C103,Info!$G$9,0)</f>
        <v>0</v>
      </c>
      <c>
        <f>OFFSET(Picture!D103,Info!$G$9,0)</f>
        <v>0</v>
      </c>
      <c>
        <f>OFFSET(Picture!E103,Info!$G$9,0)</f>
        <v>0</v>
      </c>
      <c>
        <f>OFFSET(Picture!F103,Info!$G$9,0)</f>
        <v>0</v>
      </c>
      <c>
        <f>OFFSET(Picture!G103,Info!$G$9,0)</f>
        <v>0</v>
      </c>
      <c>
        <f>OFFSET(Picture!H103,Info!$G$9,0)</f>
        <v>0</v>
      </c>
      <c>
        <f>OFFSET(Picture!I103,Info!$G$9,0)</f>
        <v>0</v>
      </c>
      <c>
        <f>OFFSET(Picture!J103,Info!$G$9,0)</f>
        <v>0</v>
      </c>
      <c>
        <f>OFFSET(Picture!K103,Info!$G$9,0)</f>
        <v>0</v>
      </c>
      <c>
        <f>OFFSET(Picture!L103,Info!$G$9,0)</f>
        <v>0</v>
      </c>
      <c>
        <f>OFFSET(Picture!M103,Info!$G$9,0)</f>
        <v>0</v>
      </c>
      <c>
        <f>OFFSET(Picture!N103,Info!$G$9,0)</f>
        <v>0</v>
      </c>
      <c>
        <f>OFFSET(Picture!O103,Info!$G$9,0)</f>
        <v>0</v>
      </c>
      <c>
        <f>OFFSET(Picture!P103,Info!$G$9,0)</f>
        <v>0</v>
      </c>
      <c>
        <f>OFFSET(Picture!Q103,Info!$G$9,0)</f>
        <v>0</v>
      </c>
      <c>
        <f>OFFSET(Picture!R103,Info!$G$9,0)</f>
        <v>0</v>
      </c>
    </row>
    <row r="17" spans="1:18" ht="12">
      <c r="A17" s="172">
        <f>OFFSET(Picture!A18,Info!$G$9,0)</f>
        <v>0</v>
      </c>
      <c>
        <f>OFFSET(Picture!B104,Info!$G$9,0)</f>
        <v>0</v>
      </c>
      <c>
        <f>OFFSET(Picture!C104,Info!$G$9,0)</f>
        <v>0</v>
      </c>
      <c>
        <f>OFFSET(Picture!D104,Info!$G$9,0)</f>
        <v>0</v>
      </c>
      <c>
        <f>OFFSET(Picture!E104,Info!$G$9,0)</f>
        <v>0</v>
      </c>
      <c>
        <f>OFFSET(Picture!F104,Info!$G$9,0)</f>
        <v>0</v>
      </c>
      <c>
        <f>OFFSET(Picture!G104,Info!$G$9,0)</f>
        <v>0</v>
      </c>
      <c>
        <f>OFFSET(Picture!H104,Info!$G$9,0)</f>
        <v>0</v>
      </c>
      <c>
        <f>OFFSET(Picture!I104,Info!$G$9,0)</f>
        <v>0</v>
      </c>
      <c>
        <f>OFFSET(Picture!J104,Info!$G$9,0)</f>
        <v>0</v>
      </c>
      <c>
        <f>OFFSET(Picture!K104,Info!$G$9,0)</f>
        <v>0</v>
      </c>
      <c>
        <f>OFFSET(Picture!L104,Info!$G$9,0)</f>
        <v>0</v>
      </c>
      <c>
        <f>OFFSET(Picture!M104,Info!$G$9,0)</f>
        <v>0</v>
      </c>
      <c>
        <f>OFFSET(Picture!N104,Info!$G$9,0)</f>
        <v>0</v>
      </c>
      <c>
        <f>OFFSET(Picture!O104,Info!$G$9,0)</f>
        <v>0</v>
      </c>
      <c>
        <f>OFFSET(Picture!P104,Info!$G$9,0)</f>
        <v>0</v>
      </c>
      <c>
        <f>OFFSET(Picture!Q104,Info!$G$9,0)</f>
        <v>0</v>
      </c>
      <c>
        <f>OFFSET(Picture!R104,Info!$G$9,0)</f>
        <v>0</v>
      </c>
    </row>
    <row r="18" spans="1:18" ht="12">
      <c r="A18" s="172">
        <f>OFFSET(Picture!A19,Info!$G$9,0)</f>
        <v>0</v>
      </c>
      <c>
        <f>OFFSET(Picture!B105,Info!$G$9,0)</f>
        <v>0</v>
      </c>
      <c>
        <f>OFFSET(Picture!C105,Info!$G$9,0)</f>
        <v>0</v>
      </c>
      <c>
        <f>OFFSET(Picture!D105,Info!$G$9,0)</f>
        <v>0</v>
      </c>
      <c>
        <f>OFFSET(Picture!E105,Info!$G$9,0)</f>
        <v>0</v>
      </c>
      <c>
        <f>OFFSET(Picture!F105,Info!$G$9,0)</f>
        <v>0</v>
      </c>
      <c>
        <f>OFFSET(Picture!G105,Info!$G$9,0)</f>
        <v>0</v>
      </c>
      <c>
        <f>OFFSET(Picture!H105,Info!$G$9,0)</f>
        <v>0</v>
      </c>
      <c>
        <f>OFFSET(Picture!I105,Info!$G$9,0)</f>
        <v>0</v>
      </c>
      <c>
        <f>OFFSET(Picture!J105,Info!$G$9,0)</f>
        <v>0</v>
      </c>
      <c>
        <f>OFFSET(Picture!K105,Info!$G$9,0)</f>
        <v>0</v>
      </c>
      <c>
        <f>OFFSET(Picture!L105,Info!$G$9,0)</f>
        <v>0</v>
      </c>
      <c>
        <f>OFFSET(Picture!M105,Info!$G$9,0)</f>
        <v>0</v>
      </c>
      <c>
        <f>OFFSET(Picture!N105,Info!$G$9,0)</f>
        <v>0</v>
      </c>
      <c>
        <f>OFFSET(Picture!O105,Info!$G$9,0)</f>
        <v>0</v>
      </c>
      <c>
        <f>OFFSET(Picture!P105,Info!$G$9,0)</f>
        <v>0</v>
      </c>
      <c>
        <f>OFFSET(Picture!Q105,Info!$G$9,0)</f>
        <v>0</v>
      </c>
      <c>
        <f>OFFSET(Picture!R105,Info!$G$9,0)</f>
        <v>0</v>
      </c>
    </row>
    <row r="19" spans="1:18" ht="12">
      <c r="A19" s="172">
        <f>OFFSET(Picture!A20,Info!$G$9,0)</f>
        <v>0</v>
      </c>
      <c>
        <f>OFFSET(Picture!B106,Info!$G$9,0)</f>
        <v>0</v>
      </c>
      <c>
        <f>OFFSET(Picture!C106,Info!$G$9,0)</f>
        <v>0</v>
      </c>
      <c>
        <f>OFFSET(Picture!D106,Info!$G$9,0)</f>
        <v>0</v>
      </c>
      <c>
        <f>OFFSET(Picture!E106,Info!$G$9,0)</f>
        <v>0</v>
      </c>
      <c>
        <f>OFFSET(Picture!F106,Info!$G$9,0)</f>
        <v>0</v>
      </c>
      <c>
        <f>OFFSET(Picture!G106,Info!$G$9,0)</f>
        <v>0</v>
      </c>
      <c>
        <f>OFFSET(Picture!H106,Info!$G$9,0)</f>
        <v>0</v>
      </c>
      <c>
        <f>OFFSET(Picture!I106,Info!$G$9,0)</f>
        <v>0</v>
      </c>
      <c>
        <f>OFFSET(Picture!J106,Info!$G$9,0)</f>
        <v>0</v>
      </c>
      <c>
        <f>OFFSET(Picture!K106,Info!$G$9,0)</f>
        <v>0</v>
      </c>
      <c>
        <f>OFFSET(Picture!L106,Info!$G$9,0)</f>
        <v>0</v>
      </c>
      <c>
        <f>OFFSET(Picture!M106,Info!$G$9,0)</f>
        <v>0</v>
      </c>
      <c>
        <f>OFFSET(Picture!N106,Info!$G$9,0)</f>
        <v>0</v>
      </c>
      <c>
        <f>OFFSET(Picture!O106,Info!$G$9,0)</f>
        <v>0</v>
      </c>
      <c>
        <f>OFFSET(Picture!P106,Info!$G$9,0)</f>
        <v>0</v>
      </c>
      <c>
        <f>OFFSET(Picture!Q106,Info!$G$9,0)</f>
        <v>0</v>
      </c>
      <c>
        <f>OFFSET(Picture!R106,Info!$G$9,0)</f>
        <v>0</v>
      </c>
    </row>
    <row r="20" spans="1:18" ht="12">
      <c r="A20" s="172">
        <f>OFFSET(Picture!A21,Info!$G$9,0)</f>
        <v>0</v>
      </c>
      <c>
        <f>OFFSET(Picture!B107,Info!$G$9,0)</f>
        <v>0</v>
      </c>
      <c>
        <f>OFFSET(Picture!C107,Info!$G$9,0)</f>
        <v>0</v>
      </c>
      <c>
        <f>OFFSET(Picture!D107,Info!$G$9,0)</f>
        <v>0</v>
      </c>
      <c>
        <f>OFFSET(Picture!E107,Info!$G$9,0)</f>
        <v>0</v>
      </c>
      <c>
        <f>OFFSET(Picture!F107,Info!$G$9,0)</f>
        <v>0</v>
      </c>
      <c>
        <f>OFFSET(Picture!G107,Info!$G$9,0)</f>
        <v>0</v>
      </c>
      <c>
        <f>OFFSET(Picture!H107,Info!$G$9,0)</f>
        <v>0</v>
      </c>
      <c>
        <f>OFFSET(Picture!I107,Info!$G$9,0)</f>
        <v>0</v>
      </c>
      <c>
        <f>OFFSET(Picture!J107,Info!$G$9,0)</f>
        <v>0</v>
      </c>
      <c>
        <f>OFFSET(Picture!K107,Info!$G$9,0)</f>
        <v>0</v>
      </c>
      <c>
        <f>OFFSET(Picture!L107,Info!$G$9,0)</f>
        <v>0</v>
      </c>
      <c>
        <f>OFFSET(Picture!M107,Info!$G$9,0)</f>
        <v>0</v>
      </c>
      <c>
        <f>OFFSET(Picture!N107,Info!$G$9,0)</f>
        <v>0</v>
      </c>
      <c>
        <f>OFFSET(Picture!O107,Info!$G$9,0)</f>
        <v>0</v>
      </c>
      <c>
        <f>OFFSET(Picture!P107,Info!$G$9,0)</f>
        <v>0</v>
      </c>
      <c>
        <f>OFFSET(Picture!Q107,Info!$G$9,0)</f>
        <v>0</v>
      </c>
      <c>
        <f>OFFSET(Picture!R107,Info!$G$9,0)</f>
        <v>0</v>
      </c>
    </row>
    <row r="21" spans="1:18" ht="12">
      <c r="A21" s="172">
        <f>OFFSET(Picture!A22,Info!$G$9,0)</f>
        <v>0</v>
      </c>
      <c>
        <f>OFFSET(Picture!B76,Info!$G$9,0)</f>
        <v>0</v>
      </c>
      <c>
        <f>OFFSET(Picture!C76,Info!$G$9,0)</f>
        <v>0</v>
      </c>
      <c>
        <f>OFFSET(Picture!D76,Info!$G$9,0)</f>
        <v>0</v>
      </c>
      <c>
        <f>OFFSET(Picture!E76,Info!$G$9,0)</f>
        <v>0</v>
      </c>
      <c>
        <f>OFFSET(Picture!F76,Info!$G$9,0)</f>
        <v>0</v>
      </c>
      <c>
        <f>OFFSET(Picture!G76,Info!$G$9,0)</f>
        <v>0</v>
      </c>
      <c>
        <f>OFFSET(Picture!H76,Info!$G$9,0)</f>
        <v>0</v>
      </c>
      <c>
        <f>OFFSET(Picture!I76,Info!$G$9,0)</f>
        <v>0</v>
      </c>
      <c>
        <f>OFFSET(Picture!J76,Info!$G$9,0)</f>
        <v>0</v>
      </c>
      <c>
        <f>OFFSET(Picture!K76,Info!$G$9,0)</f>
        <v>0</v>
      </c>
      <c>
        <f>OFFSET(Picture!L76,Info!$G$9,0)</f>
        <v>0</v>
      </c>
      <c>
        <f>OFFSET(Picture!M76,Info!$G$9,0)</f>
        <v>0</v>
      </c>
      <c>
        <f>OFFSET(Picture!N76,Info!$G$9,0)</f>
        <v>0</v>
      </c>
      <c>
        <f>OFFSET(Picture!O76,Info!$G$9,0)</f>
        <v>0</v>
      </c>
      <c>
        <f>OFFSET(Picture!P76,Info!$G$9,0)</f>
        <v>0</v>
      </c>
      <c>
        <f>OFFSET(Picture!Q76,Info!$G$9,0)</f>
        <v>0</v>
      </c>
      <c>
        <f>OFFSET(Picture!R76,Info!$G$9,0)</f>
        <v>0</v>
      </c>
    </row>
    <row r="22" spans="1:18" ht="12">
      <c r="A22" s="172">
        <f>OFFSET(Picture!A23,Info!$G$9,0)</f>
        <v>0</v>
      </c>
      <c>
        <f>OFFSET(Picture!B108,Info!$G$9,0)</f>
        <v>0</v>
      </c>
      <c>
        <f>OFFSET(Picture!C108,Info!$G$9,0)</f>
        <v>0</v>
      </c>
      <c>
        <f>OFFSET(Picture!D108,Info!$G$9,0)</f>
        <v>0</v>
      </c>
      <c>
        <f>OFFSET(Picture!E108,Info!$G$9,0)</f>
        <v>0</v>
      </c>
      <c>
        <f>OFFSET(Picture!F108,Info!$G$9,0)</f>
        <v>0</v>
      </c>
      <c>
        <f>OFFSET(Picture!G108,Info!$G$9,0)</f>
        <v>0</v>
      </c>
      <c>
        <f>OFFSET(Picture!H108,Info!$G$9,0)</f>
        <v>0</v>
      </c>
      <c>
        <f>OFFSET(Picture!I108,Info!$G$9,0)</f>
        <v>0</v>
      </c>
      <c>
        <f>OFFSET(Picture!J108,Info!$G$9,0)</f>
        <v>0</v>
      </c>
      <c>
        <f>OFFSET(Picture!K108,Info!$G$9,0)</f>
        <v>0</v>
      </c>
      <c>
        <f>OFFSET(Picture!L108,Info!$G$9,0)</f>
        <v>0</v>
      </c>
      <c>
        <f>OFFSET(Picture!M108,Info!$G$9,0)</f>
        <v>0</v>
      </c>
      <c>
        <f>OFFSET(Picture!N108,Info!$G$9,0)</f>
        <v>0</v>
      </c>
      <c>
        <f>OFFSET(Picture!O108,Info!$G$9,0)</f>
        <v>0</v>
      </c>
      <c>
        <f>OFFSET(Picture!P108,Info!$G$9,0)</f>
        <v>0</v>
      </c>
      <c>
        <f>OFFSET(Picture!Q108,Info!$G$9,0)</f>
        <v>0</v>
      </c>
      <c>
        <f>OFFSET(Picture!R108,Info!$G$9,0)</f>
        <v>0</v>
      </c>
    </row>
    <row r="23" spans="1:18" ht="12">
      <c r="A23" s="273">
        <f>OFFSET(Picture!A24,Info!$G$9,0)</f>
        <v>0</v>
      </c>
      <c s="274" t="s">
        <v>158</v>
      </c>
      <c s="274">
        <f>C8-SUM(C10:C22)</f>
        <v>0</v>
      </c>
      <c s="274">
        <f t="shared" ref="D23:R23" si="0">D8-SUM(D10:D22)</f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  <c s="274">
        <f t="shared" si="0"/>
        <v>0</v>
      </c>
    </row>
    <row r="24" spans="1:18" ht="12">
      <c r="A24" s="172">
        <f>OFFSET(Picture!A25,Info!$G$9,0)</f>
        <v>0</v>
      </c>
      <c>
        <f>OFFSET(Picture!B91,Info!$G$9,0)</f>
        <v>0</v>
      </c>
      <c>
        <f>OFFSET(Picture!C91,Info!$G$9,0)</f>
        <v>0</v>
      </c>
      <c>
        <f>OFFSET(Picture!D91,Info!$G$9,0)</f>
        <v>0</v>
      </c>
      <c>
        <f>OFFSET(Picture!E91,Info!$G$9,0)</f>
        <v>0</v>
      </c>
      <c>
        <f>OFFSET(Picture!F91,Info!$G$9,0)</f>
        <v>0</v>
      </c>
      <c>
        <f>OFFSET(Picture!G91,Info!$G$9,0)</f>
        <v>0</v>
      </c>
      <c>
        <f>OFFSET(Picture!H91,Info!$G$9,0)</f>
        <v>0</v>
      </c>
      <c>
        <f>OFFSET(Picture!I91,Info!$G$9,0)</f>
        <v>0</v>
      </c>
      <c>
        <f>OFFSET(Picture!J91,Info!$G$9,0)</f>
        <v>0</v>
      </c>
      <c>
        <f>OFFSET(Picture!K91,Info!$G$9,0)</f>
        <v>0</v>
      </c>
      <c>
        <f>OFFSET(Picture!L91,Info!$G$9,0)</f>
        <v>0</v>
      </c>
      <c>
        <f>OFFSET(Picture!M91,Info!$G$9,0)</f>
        <v>0</v>
      </c>
      <c>
        <f>OFFSET(Picture!N91,Info!$G$9,0)</f>
        <v>0</v>
      </c>
      <c>
        <f>OFFSET(Picture!O91,Info!$G$9,0)</f>
        <v>0</v>
      </c>
      <c>
        <f>OFFSET(Picture!P91,Info!$G$9,0)</f>
        <v>0</v>
      </c>
      <c>
        <f>OFFSET(Picture!Q91,Info!$G$9,0)</f>
        <v>0</v>
      </c>
      <c>
        <f>OFFSET(Picture!R91,Info!$G$9,0)</f>
        <v>0</v>
      </c>
    </row>
    <row r="25" spans="1:18" ht="12">
      <c r="A25" s="172">
        <f>OFFSET(Picture!A26,Info!$G$9,0)</f>
        <v>0</v>
      </c>
      <c>
        <f>OFFSET(Picture!B11,Info!$G$9,0)</f>
        <v>0</v>
      </c>
      <c>
        <f>OFFSET(Picture!C11,Info!$G$9,0)</f>
        <v>0</v>
      </c>
      <c>
        <f>OFFSET(Picture!D11,Info!$G$9,0)</f>
        <v>0</v>
      </c>
      <c>
        <f>OFFSET(Picture!E11,Info!$G$9,0)</f>
        <v>0</v>
      </c>
      <c>
        <f>OFFSET(Picture!F11,Info!$G$9,0)</f>
        <v>0</v>
      </c>
      <c>
        <f>OFFSET(Picture!G11,Info!$G$9,0)</f>
        <v>0</v>
      </c>
      <c>
        <f>OFFSET(Picture!H11,Info!$G$9,0)</f>
        <v>0</v>
      </c>
      <c>
        <f>OFFSET(Picture!I11,Info!$G$9,0)</f>
        <v>0</v>
      </c>
      <c>
        <f>OFFSET(Picture!J11,Info!$G$9,0)</f>
        <v>0</v>
      </c>
      <c>
        <f>OFFSET(Picture!K11,Info!$G$9,0)</f>
        <v>0</v>
      </c>
      <c>
        <f>OFFSET(Picture!L11,Info!$G$9,0)</f>
        <v>0</v>
      </c>
      <c>
        <f>OFFSET(Picture!M11,Info!$G$9,0)</f>
        <v>0</v>
      </c>
      <c>
        <f>OFFSET(Picture!N11,Info!$G$9,0)</f>
        <v>0</v>
      </c>
      <c>
        <f>OFFSET(Picture!O11,Info!$G$9,0)</f>
        <v>0</v>
      </c>
      <c>
        <f>OFFSET(Picture!P11,Info!$G$9,0)</f>
        <v>0</v>
      </c>
      <c>
        <f>OFFSET(Picture!Q11,Info!$G$9,0)</f>
        <v>0</v>
      </c>
      <c>
        <f>OFFSET(Picture!R11,Info!$G$9,0)</f>
        <v>0</v>
      </c>
    </row>
    <row r="26" spans="1:18" ht="12">
      <c r="A26" s="172">
        <f>OFFSET(Picture!A27,Info!$G$9,0)</f>
        <v>0</v>
      </c>
      <c>
        <f>OFFSET(Picture!B92,Info!$G$9,0)</f>
        <v>0</v>
      </c>
      <c>
        <f>OFFSET(Picture!C92,Info!$G$9,0)</f>
        <v>0</v>
      </c>
      <c>
        <f>OFFSET(Picture!D92,Info!$G$9,0)</f>
        <v>0</v>
      </c>
      <c>
        <f>OFFSET(Picture!E92,Info!$G$9,0)</f>
        <v>0</v>
      </c>
      <c>
        <f>OFFSET(Picture!F92,Info!$G$9,0)</f>
        <v>0</v>
      </c>
      <c>
        <f>OFFSET(Picture!G92,Info!$G$9,0)</f>
        <v>0</v>
      </c>
      <c>
        <f>OFFSET(Picture!H92,Info!$G$9,0)</f>
        <v>0</v>
      </c>
      <c>
        <f>OFFSET(Picture!I92,Info!$G$9,0)</f>
        <v>0</v>
      </c>
      <c>
        <f>OFFSET(Picture!J92,Info!$G$9,0)</f>
        <v>0</v>
      </c>
      <c>
        <f>OFFSET(Picture!K92,Info!$G$9,0)</f>
        <v>0</v>
      </c>
      <c>
        <f>OFFSET(Picture!L92,Info!$G$9,0)</f>
        <v>0</v>
      </c>
      <c>
        <f>OFFSET(Picture!M92,Info!$G$9,0)</f>
        <v>0</v>
      </c>
      <c>
        <f>OFFSET(Picture!N92,Info!$G$9,0)</f>
        <v>0</v>
      </c>
      <c>
        <f>OFFSET(Picture!O92,Info!$G$9,0)</f>
        <v>0</v>
      </c>
      <c>
        <f>OFFSET(Picture!P92,Info!$G$9,0)</f>
        <v>0</v>
      </c>
      <c>
        <f>OFFSET(Picture!Q92,Info!$G$9,0)</f>
        <v>0</v>
      </c>
      <c>
        <f>OFFSET(Picture!R92,Info!$G$9,0)</f>
        <v>0</v>
      </c>
    </row>
    <row r="27" spans="1:18" ht="12">
      <c r="A27" s="172">
        <f>OFFSET(Picture!A28,Info!$G$9,0)</f>
        <v>0</v>
      </c>
      <c>
        <f>OFFSET(Picture!B109,Info!$G$9,0)</f>
        <v>0</v>
      </c>
      <c>
        <f>OFFSET(Picture!C109,Info!$G$9,0)</f>
        <v>0</v>
      </c>
      <c>
        <f>OFFSET(Picture!D109,Info!$G$9,0)</f>
        <v>0</v>
      </c>
      <c>
        <f>OFFSET(Picture!E109,Info!$G$9,0)</f>
        <v>0</v>
      </c>
      <c>
        <f>OFFSET(Picture!F109,Info!$G$9,0)</f>
        <v>0</v>
      </c>
      <c>
        <f>OFFSET(Picture!G109,Info!$G$9,0)</f>
        <v>0</v>
      </c>
      <c>
        <f>OFFSET(Picture!H109,Info!$G$9,0)</f>
        <v>0</v>
      </c>
      <c>
        <f>OFFSET(Picture!I109,Info!$G$9,0)</f>
        <v>0</v>
      </c>
      <c>
        <f>OFFSET(Picture!J109,Info!$G$9,0)</f>
        <v>0</v>
      </c>
      <c>
        <f>OFFSET(Picture!K109,Info!$G$9,0)</f>
        <v>0</v>
      </c>
      <c>
        <f>OFFSET(Picture!L109,Info!$G$9,0)</f>
        <v>0</v>
      </c>
      <c>
        <f>OFFSET(Picture!M109,Info!$G$9,0)</f>
        <v>0</v>
      </c>
      <c>
        <f>OFFSET(Picture!N109,Info!$G$9,0)</f>
        <v>0</v>
      </c>
      <c>
        <f>OFFSET(Picture!O109,Info!$G$9,0)</f>
        <v>0</v>
      </c>
      <c>
        <f>OFFSET(Picture!P109,Info!$G$9,0)</f>
        <v>0</v>
      </c>
      <c>
        <f>OFFSET(Picture!Q109,Info!$G$9,0)</f>
        <v>0</v>
      </c>
      <c>
        <f>OFFSET(Picture!R109,Info!$G$9,0)</f>
        <v>0</v>
      </c>
    </row>
    <row r="28" spans="1:18" ht="12">
      <c r="A28" s="172">
        <f>OFFSET(Picture!A29,Info!$G$9,0)</f>
        <v>0</v>
      </c>
      <c>
        <f>OFFSET(Picture!B110,Info!$G$9,0)</f>
        <v>0</v>
      </c>
      <c>
        <f>OFFSET(Picture!C110,Info!$G$9,0)</f>
        <v>0</v>
      </c>
      <c>
        <f>OFFSET(Picture!D110,Info!$G$9,0)</f>
        <v>0</v>
      </c>
      <c>
        <f>OFFSET(Picture!E110,Info!$G$9,0)</f>
        <v>0</v>
      </c>
      <c>
        <f>OFFSET(Picture!F110,Info!$G$9,0)</f>
        <v>0</v>
      </c>
      <c>
        <f>OFFSET(Picture!G110,Info!$G$9,0)</f>
        <v>0</v>
      </c>
      <c>
        <f>OFFSET(Picture!H110,Info!$G$9,0)</f>
        <v>0</v>
      </c>
      <c>
        <f>OFFSET(Picture!I110,Info!$G$9,0)</f>
        <v>0</v>
      </c>
      <c>
        <f>OFFSET(Picture!J110,Info!$G$9,0)</f>
        <v>0</v>
      </c>
      <c>
        <f>OFFSET(Picture!K110,Info!$G$9,0)</f>
        <v>0</v>
      </c>
      <c>
        <f>OFFSET(Picture!L110,Info!$G$9,0)</f>
        <v>0</v>
      </c>
      <c>
        <f>OFFSET(Picture!M110,Info!$G$9,0)</f>
        <v>0</v>
      </c>
      <c>
        <f>OFFSET(Picture!N110,Info!$G$9,0)</f>
        <v>0</v>
      </c>
      <c>
        <f>OFFSET(Picture!O110,Info!$G$9,0)</f>
        <v>0</v>
      </c>
      <c>
        <f>OFFSET(Picture!P110,Info!$G$9,0)</f>
        <v>0</v>
      </c>
      <c>
        <f>OFFSET(Picture!Q110,Info!$G$9,0)</f>
        <v>0</v>
      </c>
      <c>
        <f>OFFSET(Picture!R110,Info!$G$9,0)</f>
        <v>0</v>
      </c>
    </row>
    <row r="29" spans="1:18" ht="12">
      <c r="A29" s="172">
        <f>OFFSET(Picture!A30,Info!$G$9,0)</f>
        <v>0</v>
      </c>
      <c>
        <f>OFFSET(Picture!B111,Info!$G$9,0)</f>
        <v>0</v>
      </c>
      <c>
        <f>OFFSET(Picture!C111,Info!$G$9,0)</f>
        <v>0</v>
      </c>
      <c>
        <f>OFFSET(Picture!D111,Info!$G$9,0)</f>
        <v>0</v>
      </c>
      <c>
        <f>OFFSET(Picture!E111,Info!$G$9,0)</f>
        <v>0</v>
      </c>
      <c>
        <f>OFFSET(Picture!F111,Info!$G$9,0)</f>
        <v>0</v>
      </c>
      <c>
        <f>OFFSET(Picture!G111,Info!$G$9,0)</f>
        <v>0</v>
      </c>
      <c>
        <f>OFFSET(Picture!H111,Info!$G$9,0)</f>
        <v>0</v>
      </c>
      <c>
        <f>OFFSET(Picture!I111,Info!$G$9,0)</f>
        <v>0</v>
      </c>
      <c>
        <f>OFFSET(Picture!J111,Info!$G$9,0)</f>
        <v>0</v>
      </c>
      <c>
        <f>OFFSET(Picture!K111,Info!$G$9,0)</f>
        <v>0</v>
      </c>
      <c>
        <f>OFFSET(Picture!L111,Info!$G$9,0)</f>
        <v>0</v>
      </c>
      <c>
        <f>OFFSET(Picture!M111,Info!$G$9,0)</f>
        <v>0</v>
      </c>
      <c>
        <f>OFFSET(Picture!N111,Info!$G$9,0)</f>
        <v>0</v>
      </c>
      <c>
        <f>OFFSET(Picture!O111,Info!$G$9,0)</f>
        <v>0</v>
      </c>
      <c>
        <f>OFFSET(Picture!P111,Info!$G$9,0)</f>
        <v>0</v>
      </c>
      <c>
        <f>OFFSET(Picture!Q111,Info!$G$9,0)</f>
        <v>0</v>
      </c>
      <c>
        <f>OFFSET(Picture!R111,Info!$G$9,0)</f>
        <v>0</v>
      </c>
    </row>
    <row r="30" spans="1:18" ht="12">
      <c r="A30" s="172">
        <f>OFFSET(Picture!A31,Info!$G$9,0)</f>
        <v>0</v>
      </c>
      <c>
        <f>OFFSET(Picture!B112,Info!$G$9,0)</f>
        <v>0</v>
      </c>
      <c>
        <f>OFFSET(Picture!C112,Info!$G$9,0)</f>
        <v>0</v>
      </c>
      <c>
        <f>OFFSET(Picture!D112,Info!$G$9,0)</f>
        <v>0</v>
      </c>
      <c>
        <f>OFFSET(Picture!E112,Info!$G$9,0)</f>
        <v>0</v>
      </c>
      <c>
        <f>OFFSET(Picture!F112,Info!$G$9,0)</f>
        <v>0</v>
      </c>
      <c>
        <f>OFFSET(Picture!G112,Info!$G$9,0)</f>
        <v>0</v>
      </c>
      <c>
        <f>OFFSET(Picture!H112,Info!$G$9,0)</f>
        <v>0</v>
      </c>
      <c>
        <f>OFFSET(Picture!I112,Info!$G$9,0)</f>
        <v>0</v>
      </c>
      <c>
        <f>OFFSET(Picture!J112,Info!$G$9,0)</f>
        <v>0</v>
      </c>
      <c>
        <f>OFFSET(Picture!K112,Info!$G$9,0)</f>
        <v>0</v>
      </c>
      <c>
        <f>OFFSET(Picture!L112,Info!$G$9,0)</f>
        <v>0</v>
      </c>
      <c>
        <f>OFFSET(Picture!M112,Info!$G$9,0)</f>
        <v>0</v>
      </c>
      <c>
        <f>OFFSET(Picture!N112,Info!$G$9,0)</f>
        <v>0</v>
      </c>
      <c>
        <f>OFFSET(Picture!O112,Info!$G$9,0)</f>
        <v>0</v>
      </c>
      <c>
        <f>OFFSET(Picture!P112,Info!$G$9,0)</f>
        <v>0</v>
      </c>
      <c>
        <f>OFFSET(Picture!Q112,Info!$G$9,0)</f>
        <v>0</v>
      </c>
      <c>
        <f>OFFSET(Picture!R112,Info!$G$9,0)</f>
        <v>0</v>
      </c>
    </row>
    <row r="31" spans="1:18" ht="12">
      <c r="A31" s="172">
        <f>OFFSET(Picture!A32,Info!$G$9,0)</f>
        <v>0</v>
      </c>
      <c>
        <f>OFFSET(Picture!B113,Info!$G$9,0)</f>
        <v>0</v>
      </c>
      <c>
        <f>OFFSET(Picture!C113,Info!$G$9,0)</f>
        <v>0</v>
      </c>
      <c>
        <f>OFFSET(Picture!D113,Info!$G$9,0)</f>
        <v>0</v>
      </c>
      <c>
        <f>OFFSET(Picture!E113,Info!$G$9,0)</f>
        <v>0</v>
      </c>
      <c>
        <f>OFFSET(Picture!F113,Info!$G$9,0)</f>
        <v>0</v>
      </c>
      <c>
        <f>OFFSET(Picture!G113,Info!$G$9,0)</f>
        <v>0</v>
      </c>
      <c>
        <f>OFFSET(Picture!H113,Info!$G$9,0)</f>
        <v>0</v>
      </c>
      <c>
        <f>OFFSET(Picture!I113,Info!$G$9,0)</f>
        <v>0</v>
      </c>
      <c>
        <f>OFFSET(Picture!J113,Info!$G$9,0)</f>
        <v>0</v>
      </c>
      <c>
        <f>OFFSET(Picture!K113,Info!$G$9,0)</f>
        <v>0</v>
      </c>
      <c>
        <f>OFFSET(Picture!L113,Info!$G$9,0)</f>
        <v>0</v>
      </c>
      <c>
        <f>OFFSET(Picture!M113,Info!$G$9,0)</f>
        <v>0</v>
      </c>
      <c>
        <f>OFFSET(Picture!N113,Info!$G$9,0)</f>
        <v>0</v>
      </c>
      <c>
        <f>OFFSET(Picture!O113,Info!$G$9,0)</f>
        <v>0</v>
      </c>
      <c>
        <f>OFFSET(Picture!P113,Info!$G$9,0)</f>
        <v>0</v>
      </c>
      <c>
        <f>OFFSET(Picture!Q113,Info!$G$9,0)</f>
        <v>0</v>
      </c>
      <c>
        <f>OFFSET(Picture!R113,Info!$G$9,0)</f>
        <v>0</v>
      </c>
    </row>
    <row r="32" spans="1:18" ht="12">
      <c r="A32" s="172">
        <f>OFFSET(Picture!A33,Info!$G$9,0)</f>
        <v>0</v>
      </c>
      <c>
        <f>OFFSET(Picture!B114,Info!$G$9,0)</f>
        <v>0</v>
      </c>
      <c>
        <f>OFFSET(Picture!C114,Info!$G$9,0)</f>
        <v>0</v>
      </c>
      <c>
        <f>OFFSET(Picture!D114,Info!$G$9,0)</f>
        <v>0</v>
      </c>
      <c>
        <f>OFFSET(Picture!E114,Info!$G$9,0)</f>
        <v>0</v>
      </c>
      <c>
        <f>OFFSET(Picture!F114,Info!$G$9,0)</f>
        <v>0</v>
      </c>
      <c>
        <f>OFFSET(Picture!G114,Info!$G$9,0)</f>
        <v>0</v>
      </c>
      <c>
        <f>OFFSET(Picture!H114,Info!$G$9,0)</f>
        <v>0</v>
      </c>
      <c>
        <f>OFFSET(Picture!I114,Info!$G$9,0)</f>
        <v>0</v>
      </c>
      <c>
        <f>OFFSET(Picture!J114,Info!$G$9,0)</f>
        <v>0</v>
      </c>
      <c>
        <f>OFFSET(Picture!K114,Info!$G$9,0)</f>
        <v>0</v>
      </c>
      <c>
        <f>OFFSET(Picture!L114,Info!$G$9,0)</f>
        <v>0</v>
      </c>
      <c>
        <f>OFFSET(Picture!M114,Info!$G$9,0)</f>
        <v>0</v>
      </c>
      <c>
        <f>OFFSET(Picture!N114,Info!$G$9,0)</f>
        <v>0</v>
      </c>
      <c>
        <f>OFFSET(Picture!O114,Info!$G$9,0)</f>
        <v>0</v>
      </c>
      <c>
        <f>OFFSET(Picture!P114,Info!$G$9,0)</f>
        <v>0</v>
      </c>
      <c>
        <f>OFFSET(Picture!Q114,Info!$G$9,0)</f>
        <v>0</v>
      </c>
      <c>
        <f>OFFSET(Picture!R114,Info!$G$9,0)</f>
        <v>0</v>
      </c>
    </row>
    <row r="33" spans="1:18" ht="12">
      <c r="A33" s="172">
        <f>OFFSET(Picture!A34,Info!$G$9,0)</f>
        <v>0</v>
      </c>
      <c>
        <f>OFFSET(Picture!B115,Info!$G$9,0)</f>
        <v>0</v>
      </c>
      <c>
        <f>OFFSET(Picture!C115,Info!$G$9,0)</f>
        <v>0</v>
      </c>
      <c>
        <f>OFFSET(Picture!D115,Info!$G$9,0)</f>
        <v>0</v>
      </c>
      <c>
        <f>OFFSET(Picture!E115,Info!$G$9,0)</f>
        <v>0</v>
      </c>
      <c>
        <f>OFFSET(Picture!F115,Info!$G$9,0)</f>
        <v>0</v>
      </c>
      <c>
        <f>OFFSET(Picture!G115,Info!$G$9,0)</f>
        <v>0</v>
      </c>
      <c>
        <f>OFFSET(Picture!H115,Info!$G$9,0)</f>
        <v>0</v>
      </c>
      <c>
        <f>OFFSET(Picture!I115,Info!$G$9,0)</f>
        <v>0</v>
      </c>
      <c>
        <f>OFFSET(Picture!J115,Info!$G$9,0)</f>
        <v>0</v>
      </c>
      <c>
        <f>OFFSET(Picture!K115,Info!$G$9,0)</f>
        <v>0</v>
      </c>
      <c>
        <f>OFFSET(Picture!L115,Info!$G$9,0)</f>
        <v>0</v>
      </c>
      <c>
        <f>OFFSET(Picture!M115,Info!$G$9,0)</f>
        <v>0</v>
      </c>
      <c>
        <f>OFFSET(Picture!N115,Info!$G$9,0)</f>
        <v>0</v>
      </c>
      <c>
        <f>OFFSET(Picture!O115,Info!$G$9,0)</f>
        <v>0</v>
      </c>
      <c>
        <f>OFFSET(Picture!P115,Info!$G$9,0)</f>
        <v>0</v>
      </c>
      <c>
        <f>OFFSET(Picture!Q115,Info!$G$9,0)</f>
        <v>0</v>
      </c>
      <c>
        <f>OFFSET(Picture!R115,Info!$G$9,0)</f>
        <v>0</v>
      </c>
    </row>
    <row r="34" spans="1:18" ht="12">
      <c r="A34" s="273">
        <f>OFFSET(Picture!A35,Info!$G$9,0)</f>
        <v>0</v>
      </c>
      <c s="274" t="s">
        <v>158</v>
      </c>
      <c s="274">
        <f>C24-SUM(C26:C33)</f>
        <v>0</v>
      </c>
      <c s="274">
        <f t="shared" ref="D34:R34" si="1">D24-SUM(D26:D33)</f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  <c s="274">
        <f t="shared" si="1"/>
        <v>0</v>
      </c>
    </row>
    <row r="35" spans="1:18" ht="12">
      <c r="A35" s="172">
        <f>OFFSET(Picture!A36,Info!$G$9,0)</f>
        <v>0</v>
      </c>
      <c>
        <f>OFFSET(Picture!B116,Info!$G$9,0)</f>
        <v>0</v>
      </c>
      <c>
        <f>OFFSET(Picture!C116,Info!$G$9,0)</f>
        <v>0</v>
      </c>
      <c>
        <f>OFFSET(Picture!D116,Info!$G$9,0)</f>
        <v>0</v>
      </c>
      <c>
        <f>OFFSET(Picture!E116,Info!$G$9,0)</f>
        <v>0</v>
      </c>
      <c>
        <f>OFFSET(Picture!F116,Info!$G$9,0)</f>
        <v>0</v>
      </c>
      <c>
        <f>OFFSET(Picture!G116,Info!$G$9,0)</f>
        <v>0</v>
      </c>
      <c>
        <f>OFFSET(Picture!H116,Info!$G$9,0)</f>
        <v>0</v>
      </c>
      <c>
        <f>OFFSET(Picture!I116,Info!$G$9,0)</f>
        <v>0</v>
      </c>
      <c>
        <f>OFFSET(Picture!J116,Info!$G$9,0)</f>
        <v>0</v>
      </c>
      <c>
        <f>OFFSET(Picture!K116,Info!$G$9,0)</f>
        <v>0</v>
      </c>
      <c>
        <f>OFFSET(Picture!L116,Info!$G$9,0)</f>
        <v>0</v>
      </c>
      <c>
        <f>OFFSET(Picture!M116,Info!$G$9,0)</f>
        <v>0</v>
      </c>
      <c>
        <f>OFFSET(Picture!N116,Info!$G$9,0)</f>
        <v>0</v>
      </c>
      <c>
        <f>OFFSET(Picture!O116,Info!$G$9,0)</f>
        <v>0</v>
      </c>
      <c>
        <f>OFFSET(Picture!P116,Info!$G$9,0)</f>
        <v>0</v>
      </c>
      <c>
        <f>OFFSET(Picture!Q116,Info!$G$9,0)</f>
        <v>0</v>
      </c>
      <c>
        <f>OFFSET(Picture!R116,Info!$G$9,0)</f>
        <v>0</v>
      </c>
    </row>
    <row r="36" spans="1:18" ht="12">
      <c r="A36" s="172">
        <f>OFFSET(Picture!A37,Info!$G$9,0)</f>
        <v>0</v>
      </c>
      <c>
        <f>OFFSET(Picture!B10,Info!$G$9,0)</f>
        <v>0</v>
      </c>
      <c>
        <f>OFFSET(Picture!C10,Info!$G$9,0)</f>
        <v>0</v>
      </c>
      <c>
        <f>OFFSET(Picture!D10,Info!$G$9,0)</f>
        <v>0</v>
      </c>
      <c>
        <f>OFFSET(Picture!E10,Info!$G$9,0)</f>
        <v>0</v>
      </c>
      <c>
        <f>OFFSET(Picture!F10,Info!$G$9,0)</f>
        <v>0</v>
      </c>
      <c>
        <f>OFFSET(Picture!G10,Info!$G$9,0)</f>
        <v>0</v>
      </c>
      <c>
        <f>OFFSET(Picture!H10,Info!$G$9,0)</f>
        <v>0</v>
      </c>
      <c>
        <f>OFFSET(Picture!I10,Info!$G$9,0)</f>
        <v>0</v>
      </c>
      <c>
        <f>OFFSET(Picture!J10,Info!$G$9,0)</f>
        <v>0</v>
      </c>
      <c>
        <f>OFFSET(Picture!K10,Info!$G$9,0)</f>
        <v>0</v>
      </c>
      <c>
        <f>OFFSET(Picture!L10,Info!$G$9,0)</f>
        <v>0</v>
      </c>
      <c>
        <f>OFFSET(Picture!M10,Info!$G$9,0)</f>
        <v>0</v>
      </c>
      <c>
        <f>OFFSET(Picture!N10,Info!$G$9,0)</f>
        <v>0</v>
      </c>
      <c>
        <f>OFFSET(Picture!O10,Info!$G$9,0)</f>
        <v>0</v>
      </c>
      <c>
        <f>OFFSET(Picture!P10,Info!$G$9,0)</f>
        <v>0</v>
      </c>
      <c>
        <f>OFFSET(Picture!Q10,Info!$G$9,0)</f>
        <v>0</v>
      </c>
      <c>
        <f>OFFSET(Picture!R10,Info!$G$9,0)</f>
        <v>0</v>
      </c>
    </row>
    <row r="37" spans="1:18" ht="12">
      <c r="A37" s="172">
        <f>OFFSET(Picture!A38,Info!$G$9,0)</f>
        <v>0</v>
      </c>
      <c>
        <f>OFFSET(Picture!B117,Info!$G$9,0)</f>
        <v>0</v>
      </c>
      <c>
        <f>OFFSET(Picture!C117,Info!$G$9,0)</f>
        <v>0</v>
      </c>
      <c>
        <f>OFFSET(Picture!D117,Info!$G$9,0)</f>
        <v>0</v>
      </c>
      <c>
        <f>OFFSET(Picture!E117,Info!$G$9,0)</f>
        <v>0</v>
      </c>
      <c>
        <f>OFFSET(Picture!F117,Info!$G$9,0)</f>
        <v>0</v>
      </c>
      <c>
        <f>OFFSET(Picture!G117,Info!$G$9,0)</f>
        <v>0</v>
      </c>
      <c>
        <f>OFFSET(Picture!H117,Info!$G$9,0)</f>
        <v>0</v>
      </c>
      <c>
        <f>OFFSET(Picture!I117,Info!$G$9,0)</f>
        <v>0</v>
      </c>
      <c>
        <f>OFFSET(Picture!J117,Info!$G$9,0)</f>
        <v>0</v>
      </c>
      <c>
        <f>OFFSET(Picture!K117,Info!$G$9,0)</f>
        <v>0</v>
      </c>
      <c>
        <f>OFFSET(Picture!L117,Info!$G$9,0)</f>
        <v>0</v>
      </c>
      <c>
        <f>OFFSET(Picture!M117,Info!$G$9,0)</f>
        <v>0</v>
      </c>
      <c>
        <f>OFFSET(Picture!N117,Info!$G$9,0)</f>
        <v>0</v>
      </c>
      <c>
        <f>OFFSET(Picture!O117,Info!$G$9,0)</f>
        <v>0</v>
      </c>
      <c>
        <f>OFFSET(Picture!P117,Info!$G$9,0)</f>
        <v>0</v>
      </c>
      <c>
        <f>OFFSET(Picture!Q117,Info!$G$9,0)</f>
        <v>0</v>
      </c>
      <c>
        <f>OFFSET(Picture!R117,Info!$G$9,0)</f>
        <v>0</v>
      </c>
    </row>
    <row r="38" spans="1:18" ht="12">
      <c r="A38" s="172">
        <f>OFFSET(Picture!A39,Info!$G$9,0)</f>
        <v>0</v>
      </c>
      <c>
        <f>OFFSET(Picture!B118,Info!$G$9,0)</f>
        <v>0</v>
      </c>
      <c>
        <f>OFFSET(Picture!C118,Info!$G$9,0)</f>
        <v>0</v>
      </c>
      <c>
        <f>OFFSET(Picture!D118,Info!$G$9,0)</f>
        <v>0</v>
      </c>
      <c>
        <f>OFFSET(Picture!E118,Info!$G$9,0)</f>
        <v>0</v>
      </c>
      <c>
        <f>OFFSET(Picture!F118,Info!$G$9,0)</f>
        <v>0</v>
      </c>
      <c>
        <f>OFFSET(Picture!G118,Info!$G$9,0)</f>
        <v>0</v>
      </c>
      <c>
        <f>OFFSET(Picture!H118,Info!$G$9,0)</f>
        <v>0</v>
      </c>
      <c>
        <f>OFFSET(Picture!I118,Info!$G$9,0)</f>
        <v>0</v>
      </c>
      <c>
        <f>OFFSET(Picture!J118,Info!$G$9,0)</f>
        <v>0</v>
      </c>
      <c>
        <f>OFFSET(Picture!K118,Info!$G$9,0)</f>
        <v>0</v>
      </c>
      <c>
        <f>OFFSET(Picture!L118,Info!$G$9,0)</f>
        <v>0</v>
      </c>
      <c>
        <f>OFFSET(Picture!M118,Info!$G$9,0)</f>
        <v>0</v>
      </c>
      <c>
        <f>OFFSET(Picture!N118,Info!$G$9,0)</f>
        <v>0</v>
      </c>
      <c>
        <f>OFFSET(Picture!O118,Info!$G$9,0)</f>
        <v>0</v>
      </c>
      <c>
        <f>OFFSET(Picture!P118,Info!$G$9,0)</f>
        <v>0</v>
      </c>
      <c>
        <f>OFFSET(Picture!Q118,Info!$G$9,0)</f>
        <v>0</v>
      </c>
      <c>
        <f>OFFSET(Picture!R118,Info!$G$9,0)</f>
        <v>0</v>
      </c>
    </row>
    <row r="39" spans="1:18" ht="12">
      <c r="A39" s="172">
        <f>OFFSET(Picture!A40,Info!$G$9,0)</f>
        <v>0</v>
      </c>
      <c>
        <f>OFFSET(Picture!B119,Info!$G$9,0)</f>
        <v>0</v>
      </c>
      <c>
        <f>OFFSET(Picture!C119,Info!$G$9,0)</f>
        <v>0</v>
      </c>
      <c>
        <f>OFFSET(Picture!D119,Info!$G$9,0)</f>
        <v>0</v>
      </c>
      <c>
        <f>OFFSET(Picture!E119,Info!$G$9,0)</f>
        <v>0</v>
      </c>
      <c>
        <f>OFFSET(Picture!F119,Info!$G$9,0)</f>
        <v>0</v>
      </c>
      <c>
        <f>OFFSET(Picture!G119,Info!$G$9,0)</f>
        <v>0</v>
      </c>
      <c>
        <f>OFFSET(Picture!H119,Info!$G$9,0)</f>
        <v>0</v>
      </c>
      <c>
        <f>OFFSET(Picture!I119,Info!$G$9,0)</f>
        <v>0</v>
      </c>
      <c>
        <f>OFFSET(Picture!J119,Info!$G$9,0)</f>
        <v>0</v>
      </c>
      <c>
        <f>OFFSET(Picture!K119,Info!$G$9,0)</f>
        <v>0</v>
      </c>
      <c>
        <f>OFFSET(Picture!L119,Info!$G$9,0)</f>
        <v>0</v>
      </c>
      <c>
        <f>OFFSET(Picture!M119,Info!$G$9,0)</f>
        <v>0</v>
      </c>
      <c>
        <f>OFFSET(Picture!N119,Info!$G$9,0)</f>
        <v>0</v>
      </c>
      <c>
        <f>OFFSET(Picture!O119,Info!$G$9,0)</f>
        <v>0</v>
      </c>
      <c>
        <f>OFFSET(Picture!P119,Info!$G$9,0)</f>
        <v>0</v>
      </c>
      <c>
        <f>OFFSET(Picture!Q119,Info!$G$9,0)</f>
        <v>0</v>
      </c>
      <c>
        <f>OFFSET(Picture!R119,Info!$G$9,0)</f>
        <v>0</v>
      </c>
    </row>
    <row r="40" spans="1:18" ht="12">
      <c r="A40" s="172">
        <f>OFFSET(Picture!A41,Info!$G$9,0)</f>
        <v>0</v>
      </c>
      <c>
        <f>OFFSET(Picture!B120,Info!$G$9,0)</f>
        <v>0</v>
      </c>
      <c>
        <f>OFFSET(Picture!C120,Info!$G$9,0)</f>
        <v>0</v>
      </c>
      <c>
        <f>OFFSET(Picture!D120,Info!$G$9,0)</f>
        <v>0</v>
      </c>
      <c>
        <f>OFFSET(Picture!E120,Info!$G$9,0)</f>
        <v>0</v>
      </c>
      <c>
        <f>OFFSET(Picture!F120,Info!$G$9,0)</f>
        <v>0</v>
      </c>
      <c>
        <f>OFFSET(Picture!G120,Info!$G$9,0)</f>
        <v>0</v>
      </c>
      <c>
        <f>OFFSET(Picture!H120,Info!$G$9,0)</f>
        <v>0</v>
      </c>
      <c>
        <f>OFFSET(Picture!I120,Info!$G$9,0)</f>
        <v>0</v>
      </c>
      <c>
        <f>OFFSET(Picture!J120,Info!$G$9,0)</f>
        <v>0</v>
      </c>
      <c>
        <f>OFFSET(Picture!K120,Info!$G$9,0)</f>
        <v>0</v>
      </c>
      <c>
        <f>OFFSET(Picture!L120,Info!$G$9,0)</f>
        <v>0</v>
      </c>
      <c>
        <f>OFFSET(Picture!M120,Info!$G$9,0)</f>
        <v>0</v>
      </c>
      <c>
        <f>OFFSET(Picture!N120,Info!$G$9,0)</f>
        <v>0</v>
      </c>
      <c>
        <f>OFFSET(Picture!O120,Info!$G$9,0)</f>
        <v>0</v>
      </c>
      <c>
        <f>OFFSET(Picture!P120,Info!$G$9,0)</f>
        <v>0</v>
      </c>
      <c>
        <f>OFFSET(Picture!Q120,Info!$G$9,0)</f>
        <v>0</v>
      </c>
      <c>
        <f>OFFSET(Picture!R120,Info!$G$9,0)</f>
        <v>0</v>
      </c>
    </row>
    <row r="41" spans="1:18" ht="12">
      <c r="A41" s="172">
        <f>OFFSET(Picture!A42,Info!$G$9,0)</f>
        <v>0</v>
      </c>
      <c>
        <f>OFFSET(Picture!B121,Info!$G$9,0)</f>
        <v>0</v>
      </c>
      <c>
        <f>OFFSET(Picture!C121,Info!$G$9,0)</f>
        <v>0</v>
      </c>
      <c>
        <f>OFFSET(Picture!D121,Info!$G$9,0)</f>
        <v>0</v>
      </c>
      <c>
        <f>OFFSET(Picture!E121,Info!$G$9,0)</f>
        <v>0</v>
      </c>
      <c>
        <f>OFFSET(Picture!F121,Info!$G$9,0)</f>
        <v>0</v>
      </c>
      <c>
        <f>OFFSET(Picture!G121,Info!$G$9,0)</f>
        <v>0</v>
      </c>
      <c>
        <f>OFFSET(Picture!H121,Info!$G$9,0)</f>
        <v>0</v>
      </c>
      <c>
        <f>OFFSET(Picture!I121,Info!$G$9,0)</f>
        <v>0</v>
      </c>
      <c>
        <f>OFFSET(Picture!J121,Info!$G$9,0)</f>
        <v>0</v>
      </c>
      <c>
        <f>OFFSET(Picture!K121,Info!$G$9,0)</f>
        <v>0</v>
      </c>
      <c>
        <f>OFFSET(Picture!L121,Info!$G$9,0)</f>
        <v>0</v>
      </c>
      <c>
        <f>OFFSET(Picture!M121,Info!$G$9,0)</f>
        <v>0</v>
      </c>
      <c>
        <f>OFFSET(Picture!N121,Info!$G$9,0)</f>
        <v>0</v>
      </c>
      <c>
        <f>OFFSET(Picture!O121,Info!$G$9,0)</f>
        <v>0</v>
      </c>
      <c>
        <f>OFFSET(Picture!P121,Info!$G$9,0)</f>
        <v>0</v>
      </c>
      <c>
        <f>OFFSET(Picture!Q121,Info!$G$9,0)</f>
        <v>0</v>
      </c>
      <c>
        <f>OFFSET(Picture!R121,Info!$G$9,0)</f>
        <v>0</v>
      </c>
    </row>
    <row r="42" spans="1:18" ht="12">
      <c r="A42" s="172">
        <f>OFFSET(Picture!A43,Info!$G$9,0)</f>
        <v>0</v>
      </c>
      <c>
        <f>OFFSET(Picture!B122,Info!$G$9,0)</f>
        <v>0</v>
      </c>
      <c>
        <f>OFFSET(Picture!C122,Info!$G$9,0)</f>
        <v>0</v>
      </c>
      <c>
        <f>OFFSET(Picture!D122,Info!$G$9,0)</f>
        <v>0</v>
      </c>
      <c>
        <f>OFFSET(Picture!E122,Info!$G$9,0)</f>
        <v>0</v>
      </c>
      <c>
        <f>OFFSET(Picture!F122,Info!$G$9,0)</f>
        <v>0</v>
      </c>
      <c>
        <f>OFFSET(Picture!G122,Info!$G$9,0)</f>
        <v>0</v>
      </c>
      <c>
        <f>OFFSET(Picture!H122,Info!$G$9,0)</f>
        <v>0</v>
      </c>
      <c>
        <f>OFFSET(Picture!I122,Info!$G$9,0)</f>
        <v>0</v>
      </c>
      <c>
        <f>OFFSET(Picture!J122,Info!$G$9,0)</f>
        <v>0</v>
      </c>
      <c>
        <f>OFFSET(Picture!K122,Info!$G$9,0)</f>
        <v>0</v>
      </c>
      <c>
        <f>OFFSET(Picture!L122,Info!$G$9,0)</f>
        <v>0</v>
      </c>
      <c>
        <f>OFFSET(Picture!M122,Info!$G$9,0)</f>
        <v>0</v>
      </c>
      <c>
        <f>OFFSET(Picture!N122,Info!$G$9,0)</f>
        <v>0</v>
      </c>
      <c>
        <f>OFFSET(Picture!O122,Info!$G$9,0)</f>
        <v>0</v>
      </c>
      <c>
        <f>OFFSET(Picture!P122,Info!$G$9,0)</f>
        <v>0</v>
      </c>
      <c>
        <f>OFFSET(Picture!Q122,Info!$G$9,0)</f>
        <v>0</v>
      </c>
      <c>
        <f>OFFSET(Picture!R122,Info!$G$9,0)</f>
        <v>0</v>
      </c>
    </row>
    <row r="43" spans="1:18" ht="12">
      <c r="A43" s="172">
        <f>OFFSET(Picture!A44,Info!$G$9,0)</f>
        <v>0</v>
      </c>
      <c>
        <f>OFFSET(Picture!B123,Info!$G$9,0)</f>
        <v>0</v>
      </c>
      <c>
        <f>OFFSET(Picture!C123,Info!$G$9,0)</f>
        <v>0</v>
      </c>
      <c>
        <f>OFFSET(Picture!D123,Info!$G$9,0)</f>
        <v>0</v>
      </c>
      <c>
        <f>OFFSET(Picture!E123,Info!$G$9,0)</f>
        <v>0</v>
      </c>
      <c>
        <f>OFFSET(Picture!F123,Info!$G$9,0)</f>
        <v>0</v>
      </c>
      <c>
        <f>OFFSET(Picture!G123,Info!$G$9,0)</f>
        <v>0</v>
      </c>
      <c>
        <f>OFFSET(Picture!H123,Info!$G$9,0)</f>
        <v>0</v>
      </c>
      <c>
        <f>OFFSET(Picture!I123,Info!$G$9,0)</f>
        <v>0</v>
      </c>
      <c>
        <f>OFFSET(Picture!J123,Info!$G$9,0)</f>
        <v>0</v>
      </c>
      <c>
        <f>OFFSET(Picture!K123,Info!$G$9,0)</f>
        <v>0</v>
      </c>
      <c>
        <f>OFFSET(Picture!L123,Info!$G$9,0)</f>
        <v>0</v>
      </c>
      <c>
        <f>OFFSET(Picture!M123,Info!$G$9,0)</f>
        <v>0</v>
      </c>
      <c>
        <f>OFFSET(Picture!N123,Info!$G$9,0)</f>
        <v>0</v>
      </c>
      <c>
        <f>OFFSET(Picture!O123,Info!$G$9,0)</f>
        <v>0</v>
      </c>
      <c>
        <f>OFFSET(Picture!P123,Info!$G$9,0)</f>
        <v>0</v>
      </c>
      <c>
        <f>OFFSET(Picture!Q123,Info!$G$9,0)</f>
        <v>0</v>
      </c>
      <c>
        <f>OFFSET(Picture!R123,Info!$G$9,0)</f>
        <v>0</v>
      </c>
    </row>
    <row r="44" spans="1:18" ht="12">
      <c r="A44" s="273">
        <f>OFFSET(Picture!A45,Info!$G$9,0)</f>
        <v>0</v>
      </c>
      <c s="274" t="s">
        <v>158</v>
      </c>
      <c s="274">
        <f>C35-SUM(C37:C43)</f>
        <v>0</v>
      </c>
      <c s="274">
        <f t="shared" ref="D44:R44" si="2">D35-SUM(D37:D43)</f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  <c s="274">
        <f t="shared" si="2"/>
        <v>0</v>
      </c>
    </row>
    <row r="45" spans="1:18" ht="12">
      <c r="A45" s="172">
        <f>OFFSET(Picture!A46,Info!$G$9,0)</f>
        <v>0</v>
      </c>
      <c>
        <f>OFFSET(Picture!B124,Info!$G$9,0)</f>
        <v>0</v>
      </c>
      <c>
        <f>OFFSET(Picture!C124,Info!$G$9,0)</f>
        <v>0</v>
      </c>
      <c>
        <f>OFFSET(Picture!D124,Info!$G$9,0)</f>
        <v>0</v>
      </c>
      <c>
        <f>OFFSET(Picture!E124,Info!$G$9,0)</f>
        <v>0</v>
      </c>
      <c>
        <f>OFFSET(Picture!F124,Info!$G$9,0)</f>
        <v>0</v>
      </c>
      <c>
        <f>OFFSET(Picture!G124,Info!$G$9,0)</f>
        <v>0</v>
      </c>
      <c>
        <f>OFFSET(Picture!H124,Info!$G$9,0)</f>
        <v>0</v>
      </c>
      <c>
        <f>OFFSET(Picture!I124,Info!$G$9,0)</f>
        <v>0</v>
      </c>
      <c>
        <f>OFFSET(Picture!J124,Info!$G$9,0)</f>
        <v>0</v>
      </c>
      <c>
        <f>OFFSET(Picture!K124,Info!$G$9,0)</f>
        <v>0</v>
      </c>
      <c>
        <f>OFFSET(Picture!L124,Info!$G$9,0)</f>
        <v>0</v>
      </c>
      <c>
        <f>OFFSET(Picture!M124,Info!$G$9,0)</f>
        <v>0</v>
      </c>
      <c>
        <f>OFFSET(Picture!N124,Info!$G$9,0)</f>
        <v>0</v>
      </c>
      <c>
        <f>OFFSET(Picture!O124,Info!$G$9,0)</f>
        <v>0</v>
      </c>
      <c>
        <f>OFFSET(Picture!P124,Info!$G$9,0)</f>
        <v>0</v>
      </c>
      <c>
        <f>OFFSET(Picture!Q124,Info!$G$9,0)</f>
        <v>0</v>
      </c>
      <c>
        <f>OFFSET(Picture!R124,Info!$G$9,0)</f>
        <v>0</v>
      </c>
    </row>
    <row r="46" spans="1:18" ht="12">
      <c r="A46" s="172">
        <f>OFFSET(Picture!A47,Info!$G$9,0)</f>
        <v>0</v>
      </c>
      <c>
        <f>OFFSET(Picture!B125,Info!$G$9,0)</f>
        <v>0</v>
      </c>
      <c>
        <f>OFFSET(Picture!C125,Info!$G$9,0)</f>
        <v>0</v>
      </c>
      <c>
        <f>OFFSET(Picture!D125,Info!$G$9,0)</f>
        <v>0</v>
      </c>
      <c>
        <f>OFFSET(Picture!E125,Info!$G$9,0)</f>
        <v>0</v>
      </c>
      <c>
        <f>OFFSET(Picture!F125,Info!$G$9,0)</f>
        <v>0</v>
      </c>
      <c>
        <f>OFFSET(Picture!G125,Info!$G$9,0)</f>
        <v>0</v>
      </c>
      <c>
        <f>OFFSET(Picture!H125,Info!$G$9,0)</f>
        <v>0</v>
      </c>
      <c>
        <f>OFFSET(Picture!I125,Info!$G$9,0)</f>
        <v>0</v>
      </c>
      <c>
        <f>OFFSET(Picture!J125,Info!$G$9,0)</f>
        <v>0</v>
      </c>
      <c>
        <f>OFFSET(Picture!K125,Info!$G$9,0)</f>
        <v>0</v>
      </c>
      <c>
        <f>OFFSET(Picture!L125,Info!$G$9,0)</f>
        <v>0</v>
      </c>
      <c>
        <f>OFFSET(Picture!M125,Info!$G$9,0)</f>
        <v>0</v>
      </c>
      <c>
        <f>OFFSET(Picture!N125,Info!$G$9,0)</f>
        <v>0</v>
      </c>
      <c>
        <f>OFFSET(Picture!O125,Info!$G$9,0)</f>
        <v>0</v>
      </c>
      <c>
        <f>OFFSET(Picture!P125,Info!$G$9,0)</f>
        <v>0</v>
      </c>
      <c>
        <f>OFFSET(Picture!Q125,Info!$G$9,0)</f>
        <v>0</v>
      </c>
      <c>
        <f>OFFSET(Picture!R125,Info!$G$9,0)</f>
        <v>0</v>
      </c>
    </row>
    <row r="47" spans="1:18" ht="12">
      <c r="A47" s="172">
        <f>OFFSET(Picture!A48,Info!$G$9,0)</f>
        <v>0</v>
      </c>
      <c>
        <f>OFFSET(Picture!B126,Info!$G$9,0)</f>
        <v>0</v>
      </c>
      <c>
        <f>OFFSET(Picture!C126,Info!$G$9,0)</f>
        <v>0</v>
      </c>
      <c>
        <f>OFFSET(Picture!D126,Info!$G$9,0)</f>
        <v>0</v>
      </c>
      <c>
        <f>OFFSET(Picture!E126,Info!$G$9,0)</f>
        <v>0</v>
      </c>
      <c>
        <f>OFFSET(Picture!F126,Info!$G$9,0)</f>
        <v>0</v>
      </c>
      <c>
        <f>OFFSET(Picture!G126,Info!$G$9,0)</f>
        <v>0</v>
      </c>
      <c>
        <f>OFFSET(Picture!H126,Info!$G$9,0)</f>
        <v>0</v>
      </c>
      <c>
        <f>OFFSET(Picture!I126,Info!$G$9,0)</f>
        <v>0</v>
      </c>
      <c>
        <f>OFFSET(Picture!J126,Info!$G$9,0)</f>
        <v>0</v>
      </c>
      <c>
        <f>OFFSET(Picture!K126,Info!$G$9,0)</f>
        <v>0</v>
      </c>
      <c>
        <f>OFFSET(Picture!L126,Info!$G$9,0)</f>
        <v>0</v>
      </c>
      <c>
        <f>OFFSET(Picture!M126,Info!$G$9,0)</f>
        <v>0</v>
      </c>
      <c>
        <f>OFFSET(Picture!N126,Info!$G$9,0)</f>
        <v>0</v>
      </c>
      <c>
        <f>OFFSET(Picture!O126,Info!$G$9,0)</f>
        <v>0</v>
      </c>
      <c>
        <f>OFFSET(Picture!P126,Info!$G$9,0)</f>
        <v>0</v>
      </c>
      <c>
        <f>OFFSET(Picture!Q126,Info!$G$9,0)</f>
        <v>0</v>
      </c>
      <c>
        <f>OFFSET(Picture!R126,Info!$G$9,0)</f>
        <v>0</v>
      </c>
    </row>
    <row r="48" spans="1:18" ht="12">
      <c r="A48" s="172">
        <f>OFFSET(Picture!A49,Info!$G$9,0)</f>
        <v>0</v>
      </c>
      <c>
        <f>OFFSET(Picture!B127,Info!$G$9,0)</f>
        <v>0</v>
      </c>
      <c>
        <f>OFFSET(Picture!C127,Info!$G$9,0)</f>
        <v>0</v>
      </c>
      <c>
        <f>OFFSET(Picture!D127,Info!$G$9,0)</f>
        <v>0</v>
      </c>
      <c>
        <f>OFFSET(Picture!E127,Info!$G$9,0)</f>
        <v>0</v>
      </c>
      <c>
        <f>OFFSET(Picture!F127,Info!$G$9,0)</f>
        <v>0</v>
      </c>
      <c>
        <f>OFFSET(Picture!G127,Info!$G$9,0)</f>
        <v>0</v>
      </c>
      <c>
        <f>OFFSET(Picture!H127,Info!$G$9,0)</f>
        <v>0</v>
      </c>
      <c>
        <f>OFFSET(Picture!I127,Info!$G$9,0)</f>
        <v>0</v>
      </c>
      <c>
        <f>OFFSET(Picture!J127,Info!$G$9,0)</f>
        <v>0</v>
      </c>
      <c>
        <f>OFFSET(Picture!K127,Info!$G$9,0)</f>
        <v>0</v>
      </c>
      <c>
        <f>OFFSET(Picture!L127,Info!$G$9,0)</f>
        <v>0</v>
      </c>
      <c>
        <f>OFFSET(Picture!M127,Info!$G$9,0)</f>
        <v>0</v>
      </c>
      <c>
        <f>OFFSET(Picture!N127,Info!$G$9,0)</f>
        <v>0</v>
      </c>
      <c>
        <f>OFFSET(Picture!O127,Info!$G$9,0)</f>
        <v>0</v>
      </c>
      <c>
        <f>OFFSET(Picture!P127,Info!$G$9,0)</f>
        <v>0</v>
      </c>
      <c>
        <f>OFFSET(Picture!Q127,Info!$G$9,0)</f>
        <v>0</v>
      </c>
      <c>
        <f>OFFSET(Picture!R127,Info!$G$9,0)</f>
        <v>0</v>
      </c>
    </row>
    <row r="49" spans="1:18" ht="12">
      <c r="A49" s="172">
        <f>OFFSET(Picture!A50,Info!$G$9,0)</f>
        <v>0</v>
      </c>
      <c>
        <f>OFFSET(Picture!B128,Info!$G$9,0)</f>
        <v>0</v>
      </c>
      <c>
        <f>OFFSET(Picture!C128,Info!$G$9,0)</f>
        <v>0</v>
      </c>
      <c>
        <f>OFFSET(Picture!D128,Info!$G$9,0)</f>
        <v>0</v>
      </c>
      <c>
        <f>OFFSET(Picture!E128,Info!$G$9,0)</f>
        <v>0</v>
      </c>
      <c>
        <f>OFFSET(Picture!F128,Info!$G$9,0)</f>
        <v>0</v>
      </c>
      <c>
        <f>OFFSET(Picture!G128,Info!$G$9,0)</f>
        <v>0</v>
      </c>
      <c>
        <f>OFFSET(Picture!H128,Info!$G$9,0)</f>
        <v>0</v>
      </c>
      <c>
        <f>OFFSET(Picture!I128,Info!$G$9,0)</f>
        <v>0</v>
      </c>
      <c>
        <f>OFFSET(Picture!J128,Info!$G$9,0)</f>
        <v>0</v>
      </c>
      <c>
        <f>OFFSET(Picture!K128,Info!$G$9,0)</f>
        <v>0</v>
      </c>
      <c>
        <f>OFFSET(Picture!L128,Info!$G$9,0)</f>
        <v>0</v>
      </c>
      <c>
        <f>OFFSET(Picture!M128,Info!$G$9,0)</f>
        <v>0</v>
      </c>
      <c>
        <f>OFFSET(Picture!N128,Info!$G$9,0)</f>
        <v>0</v>
      </c>
      <c>
        <f>OFFSET(Picture!O128,Info!$G$9,0)</f>
        <v>0</v>
      </c>
      <c>
        <f>OFFSET(Picture!P128,Info!$G$9,0)</f>
        <v>0</v>
      </c>
      <c>
        <f>OFFSET(Picture!Q128,Info!$G$9,0)</f>
        <v>0</v>
      </c>
      <c>
        <f>OFFSET(Picture!R128,Info!$G$9,0)</f>
        <v>0</v>
      </c>
    </row>
    <row r="50" spans="1:18" ht="12">
      <c r="A50" s="172">
        <f>OFFSET(Picture!A51,Info!$G$9,0)</f>
        <v>0</v>
      </c>
      <c>
        <f>OFFSET(Picture!B129,Info!$G$9,0)</f>
        <v>0</v>
      </c>
      <c>
        <f>OFFSET(Picture!C129,Info!$G$9,0)</f>
        <v>0</v>
      </c>
      <c>
        <f>OFFSET(Picture!D129,Info!$G$9,0)</f>
        <v>0</v>
      </c>
      <c>
        <f>OFFSET(Picture!E129,Info!$G$9,0)</f>
        <v>0</v>
      </c>
      <c>
        <f>OFFSET(Picture!F129,Info!$G$9,0)</f>
        <v>0</v>
      </c>
      <c>
        <f>OFFSET(Picture!G129,Info!$G$9,0)</f>
        <v>0</v>
      </c>
      <c>
        <f>OFFSET(Picture!H129,Info!$G$9,0)</f>
        <v>0</v>
      </c>
      <c>
        <f>OFFSET(Picture!I129,Info!$G$9,0)</f>
        <v>0</v>
      </c>
      <c>
        <f>OFFSET(Picture!J129,Info!$G$9,0)</f>
        <v>0</v>
      </c>
      <c>
        <f>OFFSET(Picture!K129,Info!$G$9,0)</f>
        <v>0</v>
      </c>
      <c>
        <f>OFFSET(Picture!L129,Info!$G$9,0)</f>
        <v>0</v>
      </c>
      <c>
        <f>OFFSET(Picture!M129,Info!$G$9,0)</f>
        <v>0</v>
      </c>
      <c>
        <f>OFFSET(Picture!N129,Info!$G$9,0)</f>
        <v>0</v>
      </c>
      <c>
        <f>OFFSET(Picture!O129,Info!$G$9,0)</f>
        <v>0</v>
      </c>
      <c>
        <f>OFFSET(Picture!P129,Info!$G$9,0)</f>
        <v>0</v>
      </c>
      <c>
        <f>OFFSET(Picture!Q129,Info!$G$9,0)</f>
        <v>0</v>
      </c>
      <c>
        <f>OFFSET(Picture!R129,Info!$G$9,0)</f>
        <v>0</v>
      </c>
    </row>
    <row r="51" spans="1:18" ht="12">
      <c r="A51" s="273">
        <f>OFFSET(Picture!A52,Info!$G$9,0)</f>
        <v>0</v>
      </c>
      <c s="274" t="s">
        <v>158</v>
      </c>
      <c s="274">
        <f>C45-SUM(C47:C50)</f>
        <v>0</v>
      </c>
      <c s="274">
        <f t="shared" ref="D51:R51" si="3">D45-SUM(D47:D50)</f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  <c s="274">
        <f t="shared" si="3"/>
        <v>0</v>
      </c>
    </row>
    <row r="52" spans="1:18" ht="12">
      <c r="A52" s="172">
        <f>OFFSET(Picture!A53,Info!$G$9,0)</f>
        <v>0</v>
      </c>
      <c>
        <f>OFFSET(Picture!B130,Info!$G$9,0)</f>
        <v>0</v>
      </c>
      <c>
        <f>OFFSET(Picture!C130,Info!$G$9,0)</f>
        <v>0</v>
      </c>
      <c>
        <f>OFFSET(Picture!D130,Info!$G$9,0)</f>
        <v>0</v>
      </c>
      <c>
        <f>OFFSET(Picture!E130,Info!$G$9,0)</f>
        <v>0</v>
      </c>
      <c>
        <f>OFFSET(Picture!F130,Info!$G$9,0)</f>
        <v>0</v>
      </c>
      <c>
        <f>OFFSET(Picture!G130,Info!$G$9,0)</f>
        <v>0</v>
      </c>
      <c>
        <f>OFFSET(Picture!H130,Info!$G$9,0)</f>
        <v>0</v>
      </c>
      <c>
        <f>OFFSET(Picture!I130,Info!$G$9,0)</f>
        <v>0</v>
      </c>
      <c>
        <f>OFFSET(Picture!J130,Info!$G$9,0)</f>
        <v>0</v>
      </c>
      <c>
        <f>OFFSET(Picture!K130,Info!$G$9,0)</f>
        <v>0</v>
      </c>
      <c>
        <f>OFFSET(Picture!L130,Info!$G$9,0)</f>
        <v>0</v>
      </c>
      <c>
        <f>OFFSET(Picture!M130,Info!$G$9,0)</f>
        <v>0</v>
      </c>
      <c>
        <f>OFFSET(Picture!N130,Info!$G$9,0)</f>
        <v>0</v>
      </c>
      <c>
        <f>OFFSET(Picture!O130,Info!$G$9,0)</f>
        <v>0</v>
      </c>
      <c>
        <f>OFFSET(Picture!P130,Info!$G$9,0)</f>
        <v>0</v>
      </c>
      <c>
        <f>OFFSET(Picture!Q130,Info!$G$9,0)</f>
        <v>0</v>
      </c>
      <c>
        <f>OFFSET(Picture!R130,Info!$G$9,0)</f>
        <v>0</v>
      </c>
    </row>
    <row r="53" spans="1:18" ht="12">
      <c r="A53" s="176">
        <f>OFFSET(Picture!A54,Info!$G$9,0)</f>
        <v>0</v>
      </c>
      <c s="177" t="s">
        <v>67</v>
      </c>
      <c s="177">
        <f>C54+C47</f>
        <v>0</v>
      </c>
      <c s="177">
        <f t="shared" ref="D53:R53" si="4">D54+D47</f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  <c s="177">
        <f t="shared" si="4"/>
        <v>0</v>
      </c>
    </row>
    <row r="54" spans="1:18" ht="12">
      <c r="A54" s="172">
        <f>OFFSET(Picture!A55,Info!$G$9,0)</f>
        <v>0</v>
      </c>
      <c s="158">
        <f>OFFSET(Picture!B131,Info!$G$9,0)</f>
        <v>0</v>
      </c>
      <c s="158">
        <f>OFFSET(Picture!C131,Info!$G$9,0)</f>
        <v>0</v>
      </c>
      <c s="158">
        <f>OFFSET(Picture!D131,Info!$G$9,0)</f>
        <v>0</v>
      </c>
      <c s="158">
        <f>OFFSET(Picture!E131,Info!$G$9,0)</f>
        <v>0</v>
      </c>
      <c s="158">
        <f>OFFSET(Picture!F131,Info!$G$9,0)</f>
        <v>0</v>
      </c>
      <c s="158">
        <f>OFFSET(Picture!G131,Info!$G$9,0)</f>
        <v>0</v>
      </c>
      <c s="158">
        <f>OFFSET(Picture!H131,Info!$G$9,0)</f>
        <v>0</v>
      </c>
      <c s="158">
        <f>OFFSET(Picture!I131,Info!$G$9,0)</f>
        <v>0</v>
      </c>
      <c s="158">
        <f>OFFSET(Picture!J131,Info!$G$9,0)</f>
        <v>0</v>
      </c>
      <c s="158">
        <f>OFFSET(Picture!K131,Info!$G$9,0)</f>
        <v>0</v>
      </c>
      <c s="158">
        <f>OFFSET(Picture!L131,Info!$G$9,0)</f>
        <v>0</v>
      </c>
      <c s="158">
        <f>OFFSET(Picture!M131,Info!$G$9,0)</f>
        <v>0</v>
      </c>
      <c s="158">
        <f>OFFSET(Picture!N131,Info!$G$9,0)</f>
        <v>0</v>
      </c>
      <c s="158">
        <f>OFFSET(Picture!O131,Info!$G$9,0)</f>
        <v>0</v>
      </c>
      <c s="158">
        <f>OFFSET(Picture!P131,Info!$G$9,0)</f>
        <v>0</v>
      </c>
      <c s="158">
        <f>OFFSET(Picture!Q131,Info!$G$9,0)</f>
        <v>0</v>
      </c>
      <c s="158">
        <f>OFFSET(Picture!R131,Info!$G$9,0)</f>
        <v>0</v>
      </c>
    </row>
    <row r="55" spans="1:18" ht="12">
      <c r="A55" s="172">
        <f>OFFSET(Picture!A56,Info!$G$9,0)</f>
        <v>0</v>
      </c>
      <c s="158">
        <f>OFFSET(Picture!B132,Info!$G$9,0)</f>
        <v>0</v>
      </c>
      <c s="158">
        <f>OFFSET(Picture!C132,Info!$G$9,0)</f>
        <v>0</v>
      </c>
      <c s="158">
        <f>OFFSET(Picture!D132,Info!$G$9,0)</f>
        <v>0</v>
      </c>
      <c s="158">
        <f>OFFSET(Picture!E132,Info!$G$9,0)</f>
        <v>0</v>
      </c>
      <c s="158">
        <f>OFFSET(Picture!F132,Info!$G$9,0)</f>
        <v>0</v>
      </c>
      <c s="158">
        <f>OFFSET(Picture!G132,Info!$G$9,0)</f>
        <v>0</v>
      </c>
      <c s="158">
        <f>OFFSET(Picture!H132,Info!$G$9,0)</f>
        <v>0</v>
      </c>
      <c s="158">
        <f>OFFSET(Picture!I132,Info!$G$9,0)</f>
        <v>0</v>
      </c>
      <c s="158">
        <f>OFFSET(Picture!J132,Info!$G$9,0)</f>
        <v>0</v>
      </c>
      <c s="158">
        <f>OFFSET(Picture!K132,Info!$G$9,0)</f>
        <v>0</v>
      </c>
      <c s="158">
        <f>OFFSET(Picture!L132,Info!$G$9,0)</f>
        <v>0</v>
      </c>
      <c s="158">
        <f>OFFSET(Picture!M132,Info!$G$9,0)</f>
        <v>0</v>
      </c>
      <c s="158">
        <f>OFFSET(Picture!N132,Info!$G$9,0)</f>
        <v>0</v>
      </c>
      <c s="158">
        <f>OFFSET(Picture!O132,Info!$G$9,0)</f>
        <v>0</v>
      </c>
      <c s="158">
        <f>OFFSET(Picture!P132,Info!$G$9,0)</f>
        <v>0</v>
      </c>
      <c s="158">
        <f>OFFSET(Picture!Q132,Info!$G$9,0)</f>
        <v>0</v>
      </c>
      <c s="158">
        <f>OFFSET(Picture!R132,Info!$G$9,0)</f>
        <v>0</v>
      </c>
    </row>
    <row r="56" spans="1:18" ht="12">
      <c r="A56" s="172">
        <f>OFFSET(Picture!A57,Info!$G$9,0)</f>
        <v>0</v>
      </c>
      <c s="158">
        <f>OFFSET(Picture!B133,Info!$G$9,0)</f>
        <v>0</v>
      </c>
      <c s="158">
        <f>OFFSET(Picture!C133,Info!$G$9,0)</f>
        <v>0</v>
      </c>
      <c s="158">
        <f>OFFSET(Picture!D133,Info!$G$9,0)</f>
        <v>0</v>
      </c>
      <c s="158">
        <f>OFFSET(Picture!E133,Info!$G$9,0)</f>
        <v>0</v>
      </c>
      <c s="158">
        <f>OFFSET(Picture!F133,Info!$G$9,0)</f>
        <v>0</v>
      </c>
      <c s="158">
        <f>OFFSET(Picture!G133,Info!$G$9,0)</f>
        <v>0</v>
      </c>
      <c s="158">
        <f>OFFSET(Picture!H133,Info!$G$9,0)</f>
        <v>0</v>
      </c>
      <c s="158">
        <f>OFFSET(Picture!I133,Info!$G$9,0)</f>
        <v>0</v>
      </c>
      <c s="158">
        <f>OFFSET(Picture!J133,Info!$G$9,0)</f>
        <v>0</v>
      </c>
      <c s="158">
        <f>OFFSET(Picture!K133,Info!$G$9,0)</f>
        <v>0</v>
      </c>
      <c s="158">
        <f>OFFSET(Picture!L133,Info!$G$9,0)</f>
        <v>0</v>
      </c>
      <c s="158">
        <f>OFFSET(Picture!M133,Info!$G$9,0)</f>
        <v>0</v>
      </c>
      <c s="158">
        <f>OFFSET(Picture!N133,Info!$G$9,0)</f>
        <v>0</v>
      </c>
      <c s="158">
        <f>OFFSET(Picture!O133,Info!$G$9,0)</f>
        <v>0</v>
      </c>
      <c s="158">
        <f>OFFSET(Picture!P133,Info!$G$9,0)</f>
        <v>0</v>
      </c>
      <c s="158">
        <f>OFFSET(Picture!Q133,Info!$G$9,0)</f>
        <v>0</v>
      </c>
      <c s="158">
        <f>OFFSET(Picture!R133,Info!$G$9,0)</f>
        <v>0</v>
      </c>
    </row>
    <row r="57" spans="1:18" ht="12">
      <c r="A57" s="172">
        <f>OFFSET(Picture!A58,Info!$G$9,0)</f>
        <v>0</v>
      </c>
      <c s="158">
        <f>OFFSET(Picture!B134,Info!$G$9,0)</f>
        <v>0</v>
      </c>
      <c s="158">
        <f>OFFSET(Picture!C134,Info!$G$9,0)</f>
        <v>0</v>
      </c>
      <c s="158">
        <f>OFFSET(Picture!D134,Info!$G$9,0)</f>
        <v>0</v>
      </c>
      <c s="158">
        <f>OFFSET(Picture!E134,Info!$G$9,0)</f>
        <v>0</v>
      </c>
      <c s="158">
        <f>OFFSET(Picture!F134,Info!$G$9,0)</f>
        <v>0</v>
      </c>
      <c s="158">
        <f>OFFSET(Picture!G134,Info!$G$9,0)</f>
        <v>0</v>
      </c>
      <c s="158">
        <f>OFFSET(Picture!H134,Info!$G$9,0)</f>
        <v>0</v>
      </c>
      <c s="158">
        <f>OFFSET(Picture!I134,Info!$G$9,0)</f>
        <v>0</v>
      </c>
      <c s="158">
        <f>OFFSET(Picture!J134,Info!$G$9,0)</f>
        <v>0</v>
      </c>
      <c s="158">
        <f>OFFSET(Picture!K134,Info!$G$9,0)</f>
        <v>0</v>
      </c>
      <c s="158">
        <f>OFFSET(Picture!L134,Info!$G$9,0)</f>
        <v>0</v>
      </c>
      <c s="158">
        <f>OFFSET(Picture!M134,Info!$G$9,0)</f>
        <v>0</v>
      </c>
      <c s="158">
        <f>OFFSET(Picture!N134,Info!$G$9,0)</f>
        <v>0</v>
      </c>
      <c s="158">
        <f>OFFSET(Picture!O134,Info!$G$9,0)</f>
        <v>0</v>
      </c>
      <c s="158">
        <f>OFFSET(Picture!P134,Info!$G$9,0)</f>
        <v>0</v>
      </c>
      <c s="158">
        <f>OFFSET(Picture!Q134,Info!$G$9,0)</f>
        <v>0</v>
      </c>
      <c s="158">
        <f>OFFSET(Picture!R134,Info!$G$9,0)</f>
        <v>0</v>
      </c>
    </row>
    <row r="58" spans="1:18" ht="12">
      <c r="A58" s="172">
        <f>OFFSET(Picture!A59,Info!$G$9,0)</f>
        <v>0</v>
      </c>
      <c s="158">
        <f>OFFSET(Picture!B135,Info!$G$9,0)</f>
        <v>0</v>
      </c>
      <c s="158">
        <f>OFFSET(Picture!C135,Info!$G$9,0)</f>
        <v>0</v>
      </c>
      <c s="158">
        <f>OFFSET(Picture!D135,Info!$G$9,0)</f>
        <v>0</v>
      </c>
      <c s="158">
        <f>OFFSET(Picture!E135,Info!$G$9,0)</f>
        <v>0</v>
      </c>
      <c s="158">
        <f>OFFSET(Picture!F135,Info!$G$9,0)</f>
        <v>0</v>
      </c>
      <c s="158">
        <f>OFFSET(Picture!G135,Info!$G$9,0)</f>
        <v>0</v>
      </c>
      <c s="158">
        <f>OFFSET(Picture!H135,Info!$G$9,0)</f>
        <v>0</v>
      </c>
      <c s="158">
        <f>OFFSET(Picture!I135,Info!$G$9,0)</f>
        <v>0</v>
      </c>
      <c s="158">
        <f>OFFSET(Picture!J135,Info!$G$9,0)</f>
        <v>0</v>
      </c>
      <c s="158">
        <f>OFFSET(Picture!K135,Info!$G$9,0)</f>
        <v>0</v>
      </c>
      <c s="158">
        <f>OFFSET(Picture!L135,Info!$G$9,0)</f>
        <v>0</v>
      </c>
      <c s="158">
        <f>OFFSET(Picture!M135,Info!$G$9,0)</f>
        <v>0</v>
      </c>
      <c s="158">
        <f>OFFSET(Picture!N135,Info!$G$9,0)</f>
        <v>0</v>
      </c>
      <c s="158">
        <f>OFFSET(Picture!O135,Info!$G$9,0)</f>
        <v>0</v>
      </c>
      <c s="158">
        <f>OFFSET(Picture!P135,Info!$G$9,0)</f>
        <v>0</v>
      </c>
      <c s="158">
        <f>OFFSET(Picture!Q135,Info!$G$9,0)</f>
        <v>0</v>
      </c>
      <c s="158">
        <f>OFFSET(Picture!R135,Info!$G$9,0)</f>
        <v>0</v>
      </c>
    </row>
    <row r="59" spans="1:18" ht="12">
      <c r="A59" s="172">
        <f>OFFSET(Picture!A60,Info!$G$9,0)</f>
        <v>0</v>
      </c>
      <c s="158">
        <f>OFFSET(Picture!B136,Info!$G$9,0)</f>
        <v>0</v>
      </c>
      <c s="158">
        <f>OFFSET(Picture!C136,Info!$G$9,0)</f>
        <v>0</v>
      </c>
      <c s="158">
        <f>OFFSET(Picture!D136,Info!$G$9,0)</f>
        <v>0</v>
      </c>
      <c s="158">
        <f>OFFSET(Picture!E136,Info!$G$9,0)</f>
        <v>0</v>
      </c>
      <c s="158">
        <f>OFFSET(Picture!F136,Info!$G$9,0)</f>
        <v>0</v>
      </c>
      <c s="158">
        <f>OFFSET(Picture!G136,Info!$G$9,0)</f>
        <v>0</v>
      </c>
      <c s="158">
        <f>OFFSET(Picture!H136,Info!$G$9,0)</f>
        <v>0</v>
      </c>
      <c s="158">
        <f>OFFSET(Picture!I136,Info!$G$9,0)</f>
        <v>0</v>
      </c>
      <c s="158">
        <f>OFFSET(Picture!J136,Info!$G$9,0)</f>
        <v>0</v>
      </c>
      <c s="158">
        <f>OFFSET(Picture!K136,Info!$G$9,0)</f>
        <v>0</v>
      </c>
      <c s="158">
        <f>OFFSET(Picture!L136,Info!$G$9,0)</f>
        <v>0</v>
      </c>
      <c s="158">
        <f>OFFSET(Picture!M136,Info!$G$9,0)</f>
        <v>0</v>
      </c>
      <c s="158">
        <f>OFFSET(Picture!N136,Info!$G$9,0)</f>
        <v>0</v>
      </c>
      <c s="158">
        <f>OFFSET(Picture!O136,Info!$G$9,0)</f>
        <v>0</v>
      </c>
      <c s="158">
        <f>OFFSET(Picture!P136,Info!$G$9,0)</f>
        <v>0</v>
      </c>
      <c s="158">
        <f>OFFSET(Picture!Q136,Info!$G$9,0)</f>
        <v>0</v>
      </c>
      <c s="158">
        <f>OFFSET(Picture!R136,Info!$G$9,0)</f>
        <v>0</v>
      </c>
    </row>
    <row r="60" spans="1:18" ht="12">
      <c r="A60" s="172">
        <f>OFFSET(Picture!A61,Info!$G$9,0)</f>
        <v>0</v>
      </c>
      <c s="158">
        <f>OFFSET(Picture!B137,Info!$G$9,0)</f>
        <v>0</v>
      </c>
      <c s="158">
        <f>OFFSET(Picture!C137,Info!$G$9,0)</f>
        <v>0</v>
      </c>
      <c s="158">
        <f>OFFSET(Picture!D137,Info!$G$9,0)</f>
        <v>0</v>
      </c>
      <c s="158">
        <f>OFFSET(Picture!E137,Info!$G$9,0)</f>
        <v>0</v>
      </c>
      <c s="158">
        <f>OFFSET(Picture!F137,Info!$G$9,0)</f>
        <v>0</v>
      </c>
      <c s="158">
        <f>OFFSET(Picture!G137,Info!$G$9,0)</f>
        <v>0</v>
      </c>
      <c s="158">
        <f>OFFSET(Picture!H137,Info!$G$9,0)</f>
        <v>0</v>
      </c>
      <c s="158">
        <f>OFFSET(Picture!I137,Info!$G$9,0)</f>
        <v>0</v>
      </c>
      <c s="158">
        <f>OFFSET(Picture!J137,Info!$G$9,0)</f>
        <v>0</v>
      </c>
      <c s="158">
        <f>OFFSET(Picture!K137,Info!$G$9,0)</f>
        <v>0</v>
      </c>
      <c s="158">
        <f>OFFSET(Picture!L137,Info!$G$9,0)</f>
        <v>0</v>
      </c>
      <c s="158">
        <f>OFFSET(Picture!M137,Info!$G$9,0)</f>
        <v>0</v>
      </c>
      <c s="158">
        <f>OFFSET(Picture!N137,Info!$G$9,0)</f>
        <v>0</v>
      </c>
      <c s="158">
        <f>OFFSET(Picture!O137,Info!$G$9,0)</f>
        <v>0</v>
      </c>
      <c s="158">
        <f>OFFSET(Picture!P137,Info!$G$9,0)</f>
        <v>0</v>
      </c>
      <c s="158">
        <f>OFFSET(Picture!Q137,Info!$G$9,0)</f>
        <v>0</v>
      </c>
      <c s="158">
        <f>OFFSET(Picture!R137,Info!$G$9,0)</f>
        <v>0</v>
      </c>
    </row>
    <row r="61" spans="1:18" ht="12">
      <c r="A61" s="172">
        <f>OFFSET(Picture!A62,Info!$G$9,0)</f>
        <v>0</v>
      </c>
      <c s="158">
        <f>OFFSET(Picture!B138,Info!$G$9,0)</f>
        <v>0</v>
      </c>
      <c s="158">
        <f>OFFSET(Picture!C138,Info!$G$9,0)</f>
        <v>0</v>
      </c>
      <c s="158">
        <f>OFFSET(Picture!D138,Info!$G$9,0)</f>
        <v>0</v>
      </c>
      <c s="158">
        <f>OFFSET(Picture!E138,Info!$G$9,0)</f>
        <v>0</v>
      </c>
      <c s="158">
        <f>OFFSET(Picture!F138,Info!$G$9,0)</f>
        <v>0</v>
      </c>
      <c s="158">
        <f>OFFSET(Picture!G138,Info!$G$9,0)</f>
        <v>0</v>
      </c>
      <c s="158">
        <f>OFFSET(Picture!H138,Info!$G$9,0)</f>
        <v>0</v>
      </c>
      <c s="158">
        <f>OFFSET(Picture!I138,Info!$G$9,0)</f>
        <v>0</v>
      </c>
      <c s="158">
        <f>OFFSET(Picture!J138,Info!$G$9,0)</f>
        <v>0</v>
      </c>
      <c s="158">
        <f>OFFSET(Picture!K138,Info!$G$9,0)</f>
        <v>0</v>
      </c>
      <c s="158">
        <f>OFFSET(Picture!L138,Info!$G$9,0)</f>
        <v>0</v>
      </c>
      <c s="158">
        <f>OFFSET(Picture!M138,Info!$G$9,0)</f>
        <v>0</v>
      </c>
      <c s="158">
        <f>OFFSET(Picture!N138,Info!$G$9,0)</f>
        <v>0</v>
      </c>
      <c s="158">
        <f>OFFSET(Picture!O138,Info!$G$9,0)</f>
        <v>0</v>
      </c>
      <c s="158">
        <f>OFFSET(Picture!P138,Info!$G$9,0)</f>
        <v>0</v>
      </c>
      <c s="158">
        <f>OFFSET(Picture!Q138,Info!$G$9,0)</f>
        <v>0</v>
      </c>
      <c s="158">
        <f>OFFSET(Picture!R138,Info!$G$9,0)</f>
        <v>0</v>
      </c>
    </row>
    <row r="62" spans="1:18" ht="12">
      <c r="A62" s="172">
        <f>OFFSET(Picture!A63,Info!$G$9,0)</f>
        <v>0</v>
      </c>
      <c s="158">
        <f>OFFSET(Picture!B139,Info!$G$9,0)</f>
        <v>0</v>
      </c>
      <c s="158">
        <f>OFFSET(Picture!C139,Info!$G$9,0)</f>
        <v>0</v>
      </c>
      <c s="158">
        <f>OFFSET(Picture!D139,Info!$G$9,0)</f>
        <v>0</v>
      </c>
      <c s="158">
        <f>OFFSET(Picture!E139,Info!$G$9,0)</f>
        <v>0</v>
      </c>
      <c s="158">
        <f>OFFSET(Picture!F139,Info!$G$9,0)</f>
        <v>0</v>
      </c>
      <c s="158">
        <f>OFFSET(Picture!G139,Info!$G$9,0)</f>
        <v>0</v>
      </c>
      <c s="158">
        <f>OFFSET(Picture!H139,Info!$G$9,0)</f>
        <v>0</v>
      </c>
      <c s="158">
        <f>OFFSET(Picture!I139,Info!$G$9,0)</f>
        <v>0</v>
      </c>
      <c s="158">
        <f>OFFSET(Picture!J139,Info!$G$9,0)</f>
        <v>0</v>
      </c>
      <c s="158">
        <f>OFFSET(Picture!K139,Info!$G$9,0)</f>
        <v>0</v>
      </c>
      <c s="158">
        <f>OFFSET(Picture!L139,Info!$G$9,0)</f>
        <v>0</v>
      </c>
      <c s="158">
        <f>OFFSET(Picture!M139,Info!$G$9,0)</f>
        <v>0</v>
      </c>
      <c s="158">
        <f>OFFSET(Picture!N139,Info!$G$9,0)</f>
        <v>0</v>
      </c>
      <c s="158">
        <f>OFFSET(Picture!O139,Info!$G$9,0)</f>
        <v>0</v>
      </c>
      <c s="158">
        <f>OFFSET(Picture!P139,Info!$G$9,0)</f>
        <v>0</v>
      </c>
      <c s="158">
        <f>OFFSET(Picture!Q139,Info!$G$9,0)</f>
        <v>0</v>
      </c>
      <c s="158">
        <f>OFFSET(Picture!R139,Info!$G$9,0)</f>
        <v>0</v>
      </c>
    </row>
    <row r="63" spans="1:18" ht="12">
      <c r="A63" s="273">
        <f>OFFSET(Picture!A64,Info!$G$9,0)</f>
        <v>0</v>
      </c>
      <c s="274" t="s">
        <v>158</v>
      </c>
      <c s="274">
        <f>C52-SUM(C55:C62)</f>
        <v>0</v>
      </c>
      <c s="274">
        <f t="shared" ref="D63:R63" si="5">D52-SUM(D55:D62)</f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  <c s="274">
        <f t="shared" si="5"/>
        <v>0</v>
      </c>
    </row>
    <row r="64" spans="1:18" ht="12">
      <c r="A64" s="172">
        <f>OFFSET(Picture!A65,Info!$G$9,0)</f>
        <v>0</v>
      </c>
      <c>
        <f>OFFSET(Picture!B140,Info!$G$9,0)</f>
        <v>0</v>
      </c>
      <c>
        <f>OFFSET(Picture!C140,Info!$G$9,0)</f>
        <v>0</v>
      </c>
      <c>
        <f>OFFSET(Picture!D140,Info!$G$9,0)</f>
        <v>0</v>
      </c>
      <c>
        <f>OFFSET(Picture!E140,Info!$G$9,0)</f>
        <v>0</v>
      </c>
      <c>
        <f>OFFSET(Picture!F140,Info!$G$9,0)</f>
        <v>0</v>
      </c>
      <c>
        <f>OFFSET(Picture!G140,Info!$G$9,0)</f>
        <v>0</v>
      </c>
      <c>
        <f>OFFSET(Picture!H140,Info!$G$9,0)</f>
        <v>0</v>
      </c>
      <c>
        <f>OFFSET(Picture!I140,Info!$G$9,0)</f>
        <v>0</v>
      </c>
      <c>
        <f>OFFSET(Picture!J140,Info!$G$9,0)</f>
        <v>0</v>
      </c>
      <c>
        <f>OFFSET(Picture!K140,Info!$G$9,0)</f>
        <v>0</v>
      </c>
      <c>
        <f>OFFSET(Picture!L140,Info!$G$9,0)</f>
        <v>0</v>
      </c>
      <c>
        <f>OFFSET(Picture!M140,Info!$G$9,0)</f>
        <v>0</v>
      </c>
      <c>
        <f>OFFSET(Picture!N140,Info!$G$9,0)</f>
        <v>0</v>
      </c>
      <c>
        <f>OFFSET(Picture!O140,Info!$G$9,0)</f>
        <v>0</v>
      </c>
      <c>
        <f>OFFSET(Picture!P140,Info!$G$9,0)</f>
        <v>0</v>
      </c>
      <c>
        <f>OFFSET(Picture!Q140,Info!$G$9,0)</f>
        <v>0</v>
      </c>
      <c>
        <f>OFFSET(Picture!R140,Info!$G$9,0)</f>
        <v>0</v>
      </c>
    </row>
    <row r="65" spans="1:18" ht="12">
      <c r="A65" s="172">
        <f>OFFSET(Picture!A66,Info!$G$9,0)</f>
        <v>0</v>
      </c>
      <c>
        <f>OFFSET(Picture!B13,Info!$G$9,0)</f>
        <v>0</v>
      </c>
      <c>
        <f>OFFSET(Picture!C13,Info!$G$9,0)</f>
        <v>0</v>
      </c>
      <c>
        <f>OFFSET(Picture!D13,Info!$G$9,0)</f>
        <v>0</v>
      </c>
      <c>
        <f>OFFSET(Picture!E13,Info!$G$9,0)</f>
        <v>0</v>
      </c>
      <c>
        <f>OFFSET(Picture!F13,Info!$G$9,0)</f>
        <v>0</v>
      </c>
      <c>
        <f>OFFSET(Picture!G13,Info!$G$9,0)</f>
        <v>0</v>
      </c>
      <c>
        <f>OFFSET(Picture!H13,Info!$G$9,0)</f>
        <v>0</v>
      </c>
      <c>
        <f>OFFSET(Picture!I13,Info!$G$9,0)</f>
        <v>0</v>
      </c>
      <c>
        <f>OFFSET(Picture!J13,Info!$G$9,0)</f>
        <v>0</v>
      </c>
      <c>
        <f>OFFSET(Picture!K13,Info!$G$9,0)</f>
        <v>0</v>
      </c>
      <c>
        <f>OFFSET(Picture!L13,Info!$G$9,0)</f>
        <v>0</v>
      </c>
      <c>
        <f>OFFSET(Picture!M13,Info!$G$9,0)</f>
        <v>0</v>
      </c>
      <c>
        <f>OFFSET(Picture!N13,Info!$G$9,0)</f>
        <v>0</v>
      </c>
      <c>
        <f>OFFSET(Picture!O13,Info!$G$9,0)</f>
        <v>0</v>
      </c>
      <c>
        <f>OFFSET(Picture!P13,Info!$G$9,0)</f>
        <v>0</v>
      </c>
      <c>
        <f>OFFSET(Picture!Q13,Info!$G$9,0)</f>
        <v>0</v>
      </c>
      <c>
        <f>OFFSET(Picture!R13,Info!$G$9,0)</f>
        <v>0</v>
      </c>
    </row>
    <row r="66" spans="1:18" ht="12">
      <c r="A66" s="172">
        <f>OFFSET(Picture!A67,Info!$G$9,0)</f>
        <v>0</v>
      </c>
      <c>
        <f>OFFSET(Picture!B141,Info!$G$9,0)</f>
        <v>0</v>
      </c>
      <c>
        <f>OFFSET(Picture!C141,Info!$G$9,0)</f>
        <v>0</v>
      </c>
      <c>
        <f>OFFSET(Picture!D141,Info!$G$9,0)</f>
        <v>0</v>
      </c>
      <c>
        <f>OFFSET(Picture!E141,Info!$G$9,0)</f>
        <v>0</v>
      </c>
      <c>
        <f>OFFSET(Picture!F141,Info!$G$9,0)</f>
        <v>0</v>
      </c>
      <c>
        <f>OFFSET(Picture!G141,Info!$G$9,0)</f>
        <v>0</v>
      </c>
      <c>
        <f>OFFSET(Picture!H141,Info!$G$9,0)</f>
        <v>0</v>
      </c>
      <c>
        <f>OFFSET(Picture!I141,Info!$G$9,0)</f>
        <v>0</v>
      </c>
      <c>
        <f>OFFSET(Picture!J141,Info!$G$9,0)</f>
        <v>0</v>
      </c>
      <c>
        <f>OFFSET(Picture!K141,Info!$G$9,0)</f>
        <v>0</v>
      </c>
      <c>
        <f>OFFSET(Picture!L141,Info!$G$9,0)</f>
        <v>0</v>
      </c>
      <c>
        <f>OFFSET(Picture!M141,Info!$G$9,0)</f>
        <v>0</v>
      </c>
      <c>
        <f>OFFSET(Picture!N141,Info!$G$9,0)</f>
        <v>0</v>
      </c>
      <c>
        <f>OFFSET(Picture!O141,Info!$G$9,0)</f>
        <v>0</v>
      </c>
      <c>
        <f>OFFSET(Picture!P141,Info!$G$9,0)</f>
        <v>0</v>
      </c>
      <c>
        <f>OFFSET(Picture!Q141,Info!$G$9,0)</f>
        <v>0</v>
      </c>
      <c>
        <f>OFFSET(Picture!R141,Info!$G$9,0)</f>
        <v>0</v>
      </c>
    </row>
    <row r="67" spans="1:18" ht="12">
      <c r="A67" s="172">
        <f>OFFSET(Picture!A68,Info!$G$9,0)</f>
        <v>0</v>
      </c>
      <c>
        <f>OFFSET(Picture!B142,Info!$G$9,0)</f>
        <v>0</v>
      </c>
      <c>
        <f>OFFSET(Picture!C142,Info!$G$9,0)</f>
        <v>0</v>
      </c>
      <c>
        <f>OFFSET(Picture!D142,Info!$G$9,0)</f>
        <v>0</v>
      </c>
      <c>
        <f>OFFSET(Picture!E142,Info!$G$9,0)</f>
        <v>0</v>
      </c>
      <c>
        <f>OFFSET(Picture!F142,Info!$G$9,0)</f>
        <v>0</v>
      </c>
      <c>
        <f>OFFSET(Picture!G142,Info!$G$9,0)</f>
        <v>0</v>
      </c>
      <c>
        <f>OFFSET(Picture!H142,Info!$G$9,0)</f>
        <v>0</v>
      </c>
      <c>
        <f>OFFSET(Picture!I142,Info!$G$9,0)</f>
        <v>0</v>
      </c>
      <c>
        <f>OFFSET(Picture!J142,Info!$G$9,0)</f>
        <v>0</v>
      </c>
      <c>
        <f>OFFSET(Picture!K142,Info!$G$9,0)</f>
        <v>0</v>
      </c>
      <c>
        <f>OFFSET(Picture!L142,Info!$G$9,0)</f>
        <v>0</v>
      </c>
      <c>
        <f>OFFSET(Picture!M142,Info!$G$9,0)</f>
        <v>0</v>
      </c>
      <c>
        <f>OFFSET(Picture!N142,Info!$G$9,0)</f>
        <v>0</v>
      </c>
      <c>
        <f>OFFSET(Picture!O142,Info!$G$9,0)</f>
        <v>0</v>
      </c>
      <c>
        <f>OFFSET(Picture!P142,Info!$G$9,0)</f>
        <v>0</v>
      </c>
      <c>
        <f>OFFSET(Picture!Q142,Info!$G$9,0)</f>
        <v>0</v>
      </c>
      <c>
        <f>OFFSET(Picture!R142,Info!$G$9,0)</f>
        <v>0</v>
      </c>
    </row>
    <row r="68" spans="1:18" ht="12">
      <c r="A68" s="172">
        <f>OFFSET(Picture!A69,Info!$G$9,0)</f>
        <v>0</v>
      </c>
      <c>
        <f>OFFSET(Picture!B143,Info!$G$9,0)</f>
        <v>0</v>
      </c>
      <c>
        <f>OFFSET(Picture!C143,Info!$G$9,0)</f>
        <v>0</v>
      </c>
      <c>
        <f>OFFSET(Picture!D143,Info!$G$9,0)</f>
        <v>0</v>
      </c>
      <c>
        <f>OFFSET(Picture!E143,Info!$G$9,0)</f>
        <v>0</v>
      </c>
      <c>
        <f>OFFSET(Picture!F143,Info!$G$9,0)</f>
        <v>0</v>
      </c>
      <c>
        <f>OFFSET(Picture!G143,Info!$G$9,0)</f>
        <v>0</v>
      </c>
      <c>
        <f>OFFSET(Picture!H143,Info!$G$9,0)</f>
        <v>0</v>
      </c>
      <c>
        <f>OFFSET(Picture!I143,Info!$G$9,0)</f>
        <v>0</v>
      </c>
      <c>
        <f>OFFSET(Picture!J143,Info!$G$9,0)</f>
        <v>0</v>
      </c>
      <c>
        <f>OFFSET(Picture!K143,Info!$G$9,0)</f>
        <v>0</v>
      </c>
      <c>
        <f>OFFSET(Picture!L143,Info!$G$9,0)</f>
        <v>0</v>
      </c>
      <c>
        <f>OFFSET(Picture!M143,Info!$G$9,0)</f>
        <v>0</v>
      </c>
      <c>
        <f>OFFSET(Picture!N143,Info!$G$9,0)</f>
        <v>0</v>
      </c>
      <c>
        <f>OFFSET(Picture!O143,Info!$G$9,0)</f>
        <v>0</v>
      </c>
      <c>
        <f>OFFSET(Picture!P143,Info!$G$9,0)</f>
        <v>0</v>
      </c>
      <c>
        <f>OFFSET(Picture!Q143,Info!$G$9,0)</f>
        <v>0</v>
      </c>
      <c>
        <f>OFFSET(Picture!R143,Info!$G$9,0)</f>
        <v>0</v>
      </c>
    </row>
    <row r="69" spans="1:18" ht="12">
      <c r="A69" s="172">
        <f>OFFSET(Picture!A70,Info!$G$9,0)</f>
        <v>0</v>
      </c>
      <c>
        <f>OFFSET(Picture!B144,Info!$G$9,0)</f>
        <v>0</v>
      </c>
      <c>
        <f>OFFSET(Picture!C144,Info!$G$9,0)</f>
        <v>0</v>
      </c>
      <c>
        <f>OFFSET(Picture!D144,Info!$G$9,0)</f>
        <v>0</v>
      </c>
      <c>
        <f>OFFSET(Picture!E144,Info!$G$9,0)</f>
        <v>0</v>
      </c>
      <c>
        <f>OFFSET(Picture!F144,Info!$G$9,0)</f>
        <v>0</v>
      </c>
      <c>
        <f>OFFSET(Picture!G144,Info!$G$9,0)</f>
        <v>0</v>
      </c>
      <c>
        <f>OFFSET(Picture!H144,Info!$G$9,0)</f>
        <v>0</v>
      </c>
      <c>
        <f>OFFSET(Picture!I144,Info!$G$9,0)</f>
        <v>0</v>
      </c>
      <c>
        <f>OFFSET(Picture!J144,Info!$G$9,0)</f>
        <v>0</v>
      </c>
      <c>
        <f>OFFSET(Picture!K144,Info!$G$9,0)</f>
        <v>0</v>
      </c>
      <c>
        <f>OFFSET(Picture!L144,Info!$G$9,0)</f>
        <v>0</v>
      </c>
      <c>
        <f>OFFSET(Picture!M144,Info!$G$9,0)</f>
        <v>0</v>
      </c>
      <c>
        <f>OFFSET(Picture!N144,Info!$G$9,0)</f>
        <v>0</v>
      </c>
      <c>
        <f>OFFSET(Picture!O144,Info!$G$9,0)</f>
        <v>0</v>
      </c>
      <c>
        <f>OFFSET(Picture!P144,Info!$G$9,0)</f>
        <v>0</v>
      </c>
      <c>
        <f>OFFSET(Picture!Q144,Info!$G$9,0)</f>
        <v>0</v>
      </c>
      <c>
        <f>OFFSET(Picture!R144,Info!$G$9,0)</f>
        <v>0</v>
      </c>
    </row>
    <row r="70" spans="1:18" ht="12">
      <c r="A70" s="172">
        <f>OFFSET(Picture!A71,Info!$G$9,0)</f>
        <v>0</v>
      </c>
      <c>
        <f>OFFSET(Picture!B145,Info!$G$9,0)</f>
        <v>0</v>
      </c>
      <c>
        <f>OFFSET(Picture!C145,Info!$G$9,0)</f>
        <v>0</v>
      </c>
      <c>
        <f>OFFSET(Picture!D145,Info!$G$9,0)</f>
        <v>0</v>
      </c>
      <c>
        <f>OFFSET(Picture!E145,Info!$G$9,0)</f>
        <v>0</v>
      </c>
      <c>
        <f>OFFSET(Picture!F145,Info!$G$9,0)</f>
        <v>0</v>
      </c>
      <c>
        <f>OFFSET(Picture!G145,Info!$G$9,0)</f>
        <v>0</v>
      </c>
      <c>
        <f>OFFSET(Picture!H145,Info!$G$9,0)</f>
        <v>0</v>
      </c>
      <c>
        <f>OFFSET(Picture!I145,Info!$G$9,0)</f>
        <v>0</v>
      </c>
      <c>
        <f>OFFSET(Picture!J145,Info!$G$9,0)</f>
        <v>0</v>
      </c>
      <c>
        <f>OFFSET(Picture!K145,Info!$G$9,0)</f>
        <v>0</v>
      </c>
      <c>
        <f>OFFSET(Picture!L145,Info!$G$9,0)</f>
        <v>0</v>
      </c>
      <c>
        <f>OFFSET(Picture!M145,Info!$G$9,0)</f>
        <v>0</v>
      </c>
      <c>
        <f>OFFSET(Picture!N145,Info!$G$9,0)</f>
        <v>0</v>
      </c>
      <c>
        <f>OFFSET(Picture!O145,Info!$G$9,0)</f>
        <v>0</v>
      </c>
      <c>
        <f>OFFSET(Picture!P145,Info!$G$9,0)</f>
        <v>0</v>
      </c>
      <c>
        <f>OFFSET(Picture!Q145,Info!$G$9,0)</f>
        <v>0</v>
      </c>
      <c>
        <f>OFFSET(Picture!R145,Info!$G$9,0)</f>
        <v>0</v>
      </c>
    </row>
    <row r="71" spans="1:18" ht="12">
      <c r="A71" s="273">
        <f>OFFSET(Picture!A72,Info!$G$9,0)</f>
        <v>0</v>
      </c>
      <c s="274" t="s">
        <v>158</v>
      </c>
      <c s="274">
        <f>C64-SUM(C66:C70)</f>
        <v>0</v>
      </c>
      <c s="274">
        <f t="shared" ref="D71:R71" si="6">D64-SUM(D66:D70)</f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  <c s="274">
        <f t="shared" si="6"/>
        <v>0</v>
      </c>
    </row>
    <row r="72" spans="1:18" ht="12">
      <c r="A72" s="172">
        <f>OFFSET(Picture!A73,Info!$G$9,0)</f>
        <v>0</v>
      </c>
      <c>
        <f>OFFSET(Picture!B146,Info!$G$9,0)</f>
        <v>0</v>
      </c>
      <c>
        <f>OFFSET(Picture!C146,Info!$G$9,0)</f>
        <v>0</v>
      </c>
      <c>
        <f>OFFSET(Picture!D146,Info!$G$9,0)</f>
        <v>0</v>
      </c>
      <c>
        <f>OFFSET(Picture!E146,Info!$G$9,0)</f>
        <v>0</v>
      </c>
      <c>
        <f>OFFSET(Picture!F146,Info!$G$9,0)</f>
        <v>0</v>
      </c>
      <c>
        <f>OFFSET(Picture!G146,Info!$G$9,0)</f>
        <v>0</v>
      </c>
      <c>
        <f>OFFSET(Picture!H146,Info!$G$9,0)</f>
        <v>0</v>
      </c>
      <c>
        <f>OFFSET(Picture!I146,Info!$G$9,0)</f>
        <v>0</v>
      </c>
      <c>
        <f>OFFSET(Picture!J146,Info!$G$9,0)</f>
        <v>0</v>
      </c>
      <c>
        <f>OFFSET(Picture!K146,Info!$G$9,0)</f>
        <v>0</v>
      </c>
      <c>
        <f>OFFSET(Picture!L146,Info!$G$9,0)</f>
        <v>0</v>
      </c>
      <c>
        <f>OFFSET(Picture!M146,Info!$G$9,0)</f>
        <v>0</v>
      </c>
      <c>
        <f>OFFSET(Picture!N146,Info!$G$9,0)</f>
        <v>0</v>
      </c>
      <c>
        <f>OFFSET(Picture!O146,Info!$G$9,0)</f>
        <v>0</v>
      </c>
      <c>
        <f>OFFSET(Picture!P146,Info!$G$9,0)</f>
        <v>0</v>
      </c>
      <c>
        <f>OFFSET(Picture!Q146,Info!$G$9,0)</f>
        <v>0</v>
      </c>
      <c>
        <f>OFFSET(Picture!R146,Info!$G$9,0)</f>
        <v>0</v>
      </c>
    </row>
    <row r="73" spans="1:18" ht="12">
      <c r="A73" s="172">
        <f>OFFSET(Picture!A74,Info!$G$9,0)</f>
        <v>0</v>
      </c>
      <c>
        <f>OFFSET(Picture!B147,Info!$G$9,0)</f>
        <v>0</v>
      </c>
      <c>
        <f>OFFSET(Picture!C148,Info!$G$9,0)</f>
        <v>0</v>
      </c>
      <c>
        <f>OFFSET(Picture!D148,Info!$G$9,0)</f>
        <v>0</v>
      </c>
      <c>
        <f>OFFSET(Picture!E148,Info!$G$9,0)</f>
        <v>0</v>
      </c>
      <c>
        <f>OFFSET(Picture!F148,Info!$G$9,0)</f>
        <v>0</v>
      </c>
      <c>
        <f>OFFSET(Picture!G148,Info!$G$9,0)</f>
        <v>0</v>
      </c>
      <c>
        <f>OFFSET(Picture!H148,Info!$G$9,0)</f>
        <v>0</v>
      </c>
      <c>
        <f>OFFSET(Picture!I148,Info!$G$9,0)</f>
        <v>0</v>
      </c>
      <c>
        <f>OFFSET(Picture!J148,Info!$G$9,0)</f>
        <v>0</v>
      </c>
      <c>
        <f>OFFSET(Picture!K148,Info!$G$9,0)</f>
        <v>0</v>
      </c>
      <c>
        <f>OFFSET(Picture!L148,Info!$G$9,0)</f>
        <v>0</v>
      </c>
      <c>
        <f>OFFSET(Picture!M148,Info!$G$9,0)</f>
        <v>0</v>
      </c>
      <c>
        <f>OFFSET(Picture!N148,Info!$G$9,0)</f>
        <v>0</v>
      </c>
      <c>
        <f>OFFSET(Picture!O148,Info!$G$9,0)</f>
        <v>0</v>
      </c>
      <c>
        <f>OFFSET(Picture!P148,Info!$G$9,0)</f>
        <v>0</v>
      </c>
      <c>
        <f>OFFSET(Picture!Q148,Info!$G$9,0)</f>
        <v>0</v>
      </c>
      <c>
        <f>OFFSET(Picture!R148,Info!$G$9,0)</f>
        <v>0</v>
      </c>
    </row>
    <row r="74" spans="1:18" ht="12">
      <c r="A74" s="172">
        <f>OFFSET(Picture!A75,Info!$G$9,0)</f>
        <v>0</v>
      </c>
      <c>
        <f>OFFSET(Picture!B28,Info!$G$9,0)</f>
        <v>0</v>
      </c>
      <c>
        <f>OFFSET(Picture!C28,Info!$G$9,0)</f>
        <v>0</v>
      </c>
      <c>
        <f>OFFSET(Picture!D28,Info!$G$9,0)</f>
        <v>0</v>
      </c>
      <c>
        <f>OFFSET(Picture!E28,Info!$G$9,0)</f>
        <v>0</v>
      </c>
      <c>
        <f>OFFSET(Picture!F28,Info!$G$9,0)</f>
        <v>0</v>
      </c>
      <c>
        <f>OFFSET(Picture!G28,Info!$G$9,0)</f>
        <v>0</v>
      </c>
      <c>
        <f>OFFSET(Picture!H28,Info!$G$9,0)</f>
        <v>0</v>
      </c>
      <c>
        <f>OFFSET(Picture!I28,Info!$G$9,0)</f>
        <v>0</v>
      </c>
      <c>
        <f>OFFSET(Picture!J28,Info!$G$9,0)</f>
        <v>0</v>
      </c>
      <c>
        <f>OFFSET(Picture!K28,Info!$G$9,0)</f>
        <v>0</v>
      </c>
      <c>
        <f>OFFSET(Picture!L28,Info!$G$9,0)</f>
        <v>0</v>
      </c>
      <c>
        <f>OFFSET(Picture!M28,Info!$G$9,0)</f>
        <v>0</v>
      </c>
      <c>
        <f>OFFSET(Picture!N28,Info!$G$9,0)</f>
        <v>0</v>
      </c>
      <c>
        <f>OFFSET(Picture!O28,Info!$G$9,0)</f>
        <v>0</v>
      </c>
      <c>
        <f>OFFSET(Picture!P28,Info!$G$9,0)</f>
        <v>0</v>
      </c>
      <c>
        <f>OFFSET(Picture!Q28,Info!$G$9,0)</f>
        <v>0</v>
      </c>
      <c>
        <f>OFFSET(Picture!R28,Info!$G$9,0)</f>
        <v>0</v>
      </c>
    </row>
    <row r="75" spans="1:18" ht="12">
      <c r="A75" s="172">
        <f>OFFSET(Picture!A76,Info!$G$9,0)</f>
        <v>0</v>
      </c>
      <c>
        <f>OFFSET(Picture!B148,Info!$G$9,0)</f>
        <v>0</v>
      </c>
      <c>
        <f>OFFSET(Picture!C148,Info!$G$9,0)</f>
        <v>0</v>
      </c>
      <c>
        <f>OFFSET(Picture!D148,Info!$G$9,0)</f>
        <v>0</v>
      </c>
      <c>
        <f>OFFSET(Picture!E148,Info!$G$9,0)</f>
        <v>0</v>
      </c>
      <c>
        <f>OFFSET(Picture!F148,Info!$G$9,0)</f>
        <v>0</v>
      </c>
      <c>
        <f>OFFSET(Picture!G148,Info!$G$9,0)</f>
        <v>0</v>
      </c>
      <c>
        <f>OFFSET(Picture!H148,Info!$G$9,0)</f>
        <v>0</v>
      </c>
      <c>
        <f>OFFSET(Picture!I148,Info!$G$9,0)</f>
        <v>0</v>
      </c>
      <c>
        <f>OFFSET(Picture!J148,Info!$G$9,0)</f>
        <v>0</v>
      </c>
      <c>
        <f>OFFSET(Picture!K148,Info!$G$9,0)</f>
        <v>0</v>
      </c>
      <c>
        <f>OFFSET(Picture!L148,Info!$G$9,0)</f>
        <v>0</v>
      </c>
      <c>
        <f>OFFSET(Picture!M148,Info!$G$9,0)</f>
        <v>0</v>
      </c>
      <c>
        <f>OFFSET(Picture!N148,Info!$G$9,0)</f>
        <v>0</v>
      </c>
      <c>
        <f>OFFSET(Picture!O148,Info!$G$9,0)</f>
        <v>0</v>
      </c>
      <c>
        <f>OFFSET(Picture!P148,Info!$G$9,0)</f>
        <v>0</v>
      </c>
      <c>
        <f>OFFSET(Picture!Q148,Info!$G$9,0)</f>
        <v>0</v>
      </c>
      <c>
        <f>OFFSET(Picture!R148,Info!$G$9,0)</f>
        <v>0</v>
      </c>
    </row>
    <row r="76" spans="1:18" ht="12">
      <c r="A76" s="172">
        <f>OFFSET(Picture!A77,Info!$G$9,0)</f>
        <v>0</v>
      </c>
      <c>
        <f>OFFSET(Picture!B149,Info!$G$9,0)</f>
        <v>0</v>
      </c>
      <c>
        <f>OFFSET(Picture!C149,Info!$G$9,0)</f>
        <v>0</v>
      </c>
      <c>
        <f>OFFSET(Picture!D149,Info!$G$9,0)</f>
        <v>0</v>
      </c>
      <c>
        <f>OFFSET(Picture!E149,Info!$G$9,0)</f>
        <v>0</v>
      </c>
      <c>
        <f>OFFSET(Picture!F149,Info!$G$9,0)</f>
        <v>0</v>
      </c>
      <c>
        <f>OFFSET(Picture!G149,Info!$G$9,0)</f>
        <v>0</v>
      </c>
      <c>
        <f>OFFSET(Picture!H149,Info!$G$9,0)</f>
        <v>0</v>
      </c>
      <c>
        <f>OFFSET(Picture!I149,Info!$G$9,0)</f>
        <v>0</v>
      </c>
      <c>
        <f>OFFSET(Picture!J149,Info!$G$9,0)</f>
        <v>0</v>
      </c>
      <c>
        <f>OFFSET(Picture!K149,Info!$G$9,0)</f>
        <v>0</v>
      </c>
      <c>
        <f>OFFSET(Picture!L149,Info!$G$9,0)</f>
        <v>0</v>
      </c>
      <c>
        <f>OFFSET(Picture!M149,Info!$G$9,0)</f>
        <v>0</v>
      </c>
      <c>
        <f>OFFSET(Picture!N149,Info!$G$9,0)</f>
        <v>0</v>
      </c>
      <c>
        <f>OFFSET(Picture!O149,Info!$G$9,0)</f>
        <v>0</v>
      </c>
      <c>
        <f>OFFSET(Picture!P149,Info!$G$9,0)</f>
        <v>0</v>
      </c>
      <c>
        <f>OFFSET(Picture!Q149,Info!$G$9,0)</f>
        <v>0</v>
      </c>
      <c>
        <f>OFFSET(Picture!R149,Info!$G$9,0)</f>
        <v>0</v>
      </c>
    </row>
    <row r="77" spans="1:18" ht="12">
      <c r="A77" s="172">
        <f>OFFSET(Picture!A78,Info!$G$9,0)</f>
        <v>0</v>
      </c>
      <c>
        <f>OFFSET(Picture!B150,Info!$G$9,0)</f>
        <v>0</v>
      </c>
      <c>
        <f>OFFSET(Picture!C150,Info!$G$9,0)</f>
        <v>0</v>
      </c>
      <c>
        <f>OFFSET(Picture!D150,Info!$G$9,0)</f>
        <v>0</v>
      </c>
      <c>
        <f>OFFSET(Picture!E150,Info!$G$9,0)</f>
        <v>0</v>
      </c>
      <c>
        <f>OFFSET(Picture!F150,Info!$G$9,0)</f>
        <v>0</v>
      </c>
      <c>
        <f>OFFSET(Picture!G150,Info!$G$9,0)</f>
        <v>0</v>
      </c>
      <c>
        <f>OFFSET(Picture!H150,Info!$G$9,0)</f>
        <v>0</v>
      </c>
      <c>
        <f>OFFSET(Picture!I150,Info!$G$9,0)</f>
        <v>0</v>
      </c>
      <c>
        <f>OFFSET(Picture!J150,Info!$G$9,0)</f>
        <v>0</v>
      </c>
      <c>
        <f>OFFSET(Picture!K150,Info!$G$9,0)</f>
        <v>0</v>
      </c>
      <c>
        <f>OFFSET(Picture!L150,Info!$G$9,0)</f>
        <v>0</v>
      </c>
      <c>
        <f>OFFSET(Picture!M150,Info!$G$9,0)</f>
        <v>0</v>
      </c>
      <c>
        <f>OFFSET(Picture!N150,Info!$G$9,0)</f>
        <v>0</v>
      </c>
      <c>
        <f>OFFSET(Picture!O150,Info!$G$9,0)</f>
        <v>0</v>
      </c>
      <c>
        <f>OFFSET(Picture!P150,Info!$G$9,0)</f>
        <v>0</v>
      </c>
      <c>
        <f>OFFSET(Picture!Q150,Info!$G$9,0)</f>
        <v>0</v>
      </c>
      <c>
        <f>OFFSET(Picture!R150,Info!$G$9,0)</f>
        <v>0</v>
      </c>
    </row>
    <row r="78" spans="1:18" ht="12">
      <c r="A78" s="273">
        <f>OFFSET(Picture!A79,Info!$G$9,0)</f>
        <v>0</v>
      </c>
      <c s="274" t="s">
        <v>158</v>
      </c>
      <c s="274">
        <f>C72-SUM(C74:C77)</f>
        <v>0</v>
      </c>
      <c s="274">
        <f t="shared" ref="D78:R78" si="7">D72-SUM(D74:D77)</f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  <c s="274">
        <f t="shared" si="7"/>
        <v>0</v>
      </c>
    </row>
    <row r="79" spans="1:18" ht="12">
      <c r="A79" s="172">
        <f>OFFSET(Picture!A80,Info!$G$9,0)</f>
        <v>0</v>
      </c>
      <c>
        <f>OFFSET(Picture!B151,Info!$G$9,0)</f>
        <v>0</v>
      </c>
      <c>
        <f>OFFSET(Picture!C151,Info!$G$9,0)</f>
        <v>0</v>
      </c>
      <c>
        <f>OFFSET(Picture!D151,Info!$G$9,0)</f>
        <v>0</v>
      </c>
      <c>
        <f>OFFSET(Picture!E151,Info!$G$9,0)</f>
        <v>0</v>
      </c>
      <c>
        <f>OFFSET(Picture!F151,Info!$G$9,0)</f>
        <v>0</v>
      </c>
      <c>
        <f>OFFSET(Picture!G151,Info!$G$9,0)</f>
        <v>0</v>
      </c>
      <c>
        <f>OFFSET(Picture!H151,Info!$G$9,0)</f>
        <v>0</v>
      </c>
      <c>
        <f>OFFSET(Picture!I151,Info!$G$9,0)</f>
        <v>0</v>
      </c>
      <c>
        <f>OFFSET(Picture!J151,Info!$G$9,0)</f>
        <v>0</v>
      </c>
      <c>
        <f>OFFSET(Picture!K151,Info!$G$9,0)</f>
        <v>0</v>
      </c>
      <c>
        <f>OFFSET(Picture!L151,Info!$G$9,0)</f>
        <v>0</v>
      </c>
      <c>
        <f>OFFSET(Picture!M151,Info!$G$9,0)</f>
        <v>0</v>
      </c>
      <c>
        <f>OFFSET(Picture!N151,Info!$G$9,0)</f>
        <v>0</v>
      </c>
      <c>
        <f>OFFSET(Picture!O151,Info!$G$9,0)</f>
        <v>0</v>
      </c>
      <c>
        <f>OFFSET(Picture!P151,Info!$G$9,0)</f>
        <v>0</v>
      </c>
      <c>
        <f>OFFSET(Picture!Q151,Info!$G$9,0)</f>
        <v>0</v>
      </c>
      <c>
        <f>OFFSET(Picture!R151,Info!$G$9,0)</f>
        <v>0</v>
      </c>
    </row>
    <row r="80" spans="1:18" ht="12">
      <c r="A80" s="172">
        <f>OFFSET(Picture!A81,Info!$G$9,0)</f>
        <v>0</v>
      </c>
      <c>
        <f>OFFSET(Picture!B152,Info!$G$9,0)</f>
        <v>0</v>
      </c>
      <c>
        <f>OFFSET(Picture!C152,Info!$G$9,0)</f>
        <v>0</v>
      </c>
      <c>
        <f>OFFSET(Picture!D152,Info!$G$9,0)</f>
        <v>0</v>
      </c>
      <c>
        <f>OFFSET(Picture!E152,Info!$G$9,0)</f>
        <v>0</v>
      </c>
      <c>
        <f>OFFSET(Picture!F152,Info!$G$9,0)</f>
        <v>0</v>
      </c>
      <c>
        <f>OFFSET(Picture!G152,Info!$G$9,0)</f>
        <v>0</v>
      </c>
      <c>
        <f>OFFSET(Picture!H152,Info!$G$9,0)</f>
        <v>0</v>
      </c>
      <c>
        <f>OFFSET(Picture!I152,Info!$G$9,0)</f>
        <v>0</v>
      </c>
      <c>
        <f>OFFSET(Picture!J152,Info!$G$9,0)</f>
        <v>0</v>
      </c>
      <c>
        <f>OFFSET(Picture!K152,Info!$G$9,0)</f>
        <v>0</v>
      </c>
      <c>
        <f>OFFSET(Picture!L152,Info!$G$9,0)</f>
        <v>0</v>
      </c>
      <c>
        <f>OFFSET(Picture!M152,Info!$G$9,0)</f>
        <v>0</v>
      </c>
      <c>
        <f>OFFSET(Picture!N152,Info!$G$9,0)</f>
        <v>0</v>
      </c>
      <c>
        <f>OFFSET(Picture!O152,Info!$G$9,0)</f>
        <v>0</v>
      </c>
      <c>
        <f>OFFSET(Picture!P152,Info!$G$9,0)</f>
        <v>0</v>
      </c>
      <c>
        <f>OFFSET(Picture!Q152,Info!$G$9,0)</f>
        <v>0</v>
      </c>
      <c>
        <f>OFFSET(Picture!R152,Info!$G$9,0)</f>
        <v>0</v>
      </c>
    </row>
    <row r="81" spans="1:18" ht="12">
      <c r="A81" s="172">
        <f>OFFSET(Picture!A82,Info!$G$9,0)</f>
        <v>0</v>
      </c>
      <c>
        <f>OFFSET(Picture!B27,Info!$G$9,0)</f>
        <v>0</v>
      </c>
      <c>
        <f>OFFSET(Picture!C27,Info!$G$9,0)</f>
        <v>0</v>
      </c>
      <c>
        <f>OFFSET(Picture!D27,Info!$G$9,0)</f>
        <v>0</v>
      </c>
      <c>
        <f>OFFSET(Picture!E27,Info!$G$9,0)</f>
        <v>0</v>
      </c>
      <c>
        <f>OFFSET(Picture!F27,Info!$G$9,0)</f>
        <v>0</v>
      </c>
      <c>
        <f>OFFSET(Picture!G27,Info!$G$9,0)</f>
        <v>0</v>
      </c>
      <c>
        <f>OFFSET(Picture!H27,Info!$G$9,0)</f>
        <v>0</v>
      </c>
      <c>
        <f>OFFSET(Picture!I27,Info!$G$9,0)</f>
        <v>0</v>
      </c>
      <c>
        <f>OFFSET(Picture!J27,Info!$G$9,0)</f>
        <v>0</v>
      </c>
      <c>
        <f>OFFSET(Picture!K27,Info!$G$9,0)</f>
        <v>0</v>
      </c>
      <c>
        <f>OFFSET(Picture!L27,Info!$G$9,0)</f>
        <v>0</v>
      </c>
      <c>
        <f>OFFSET(Picture!M27,Info!$G$9,0)</f>
        <v>0</v>
      </c>
      <c>
        <f>OFFSET(Picture!N27,Info!$G$9,0)</f>
        <v>0</v>
      </c>
      <c>
        <f>OFFSET(Picture!O27,Info!$G$9,0)</f>
        <v>0</v>
      </c>
      <c>
        <f>OFFSET(Picture!P27,Info!$G$9,0)</f>
        <v>0</v>
      </c>
      <c>
        <f>OFFSET(Picture!Q27,Info!$G$9,0)</f>
        <v>0</v>
      </c>
      <c>
        <f>OFFSET(Picture!R27,Info!$G$9,0)</f>
        <v>0</v>
      </c>
    </row>
    <row r="82" spans="1:18" ht="12">
      <c r="A82" s="172">
        <f>OFFSET(Picture!A83,Info!$G$9,0)</f>
        <v>0</v>
      </c>
      <c>
        <f>OFFSET(Picture!B153,Info!$G$9,0)</f>
        <v>0</v>
      </c>
      <c>
        <f>OFFSET(Picture!C153,Info!$G$9,0)</f>
        <v>0</v>
      </c>
      <c>
        <f>OFFSET(Picture!D153,Info!$G$9,0)</f>
        <v>0</v>
      </c>
      <c>
        <f>OFFSET(Picture!E153,Info!$G$9,0)</f>
        <v>0</v>
      </c>
      <c>
        <f>OFFSET(Picture!F153,Info!$G$9,0)</f>
        <v>0</v>
      </c>
      <c>
        <f>OFFSET(Picture!G153,Info!$G$9,0)</f>
        <v>0</v>
      </c>
      <c>
        <f>OFFSET(Picture!H153,Info!$G$9,0)</f>
        <v>0</v>
      </c>
      <c>
        <f>OFFSET(Picture!I153,Info!$G$9,0)</f>
        <v>0</v>
      </c>
      <c>
        <f>OFFSET(Picture!J153,Info!$G$9,0)</f>
        <v>0</v>
      </c>
      <c>
        <f>OFFSET(Picture!K153,Info!$G$9,0)</f>
        <v>0</v>
      </c>
      <c>
        <f>OFFSET(Picture!L153,Info!$G$9,0)</f>
        <v>0</v>
      </c>
      <c>
        <f>OFFSET(Picture!M153,Info!$G$9,0)</f>
        <v>0</v>
      </c>
      <c>
        <f>OFFSET(Picture!N153,Info!$G$9,0)</f>
        <v>0</v>
      </c>
      <c>
        <f>OFFSET(Picture!O153,Info!$G$9,0)</f>
        <v>0</v>
      </c>
      <c>
        <f>OFFSET(Picture!P153,Info!$G$9,0)</f>
        <v>0</v>
      </c>
      <c>
        <f>OFFSET(Picture!Q153,Info!$G$9,0)</f>
        <v>0</v>
      </c>
      <c>
        <f>OFFSET(Picture!R153,Info!$G$9,0)</f>
        <v>0</v>
      </c>
    </row>
    <row r="83" spans="1:18" ht="12">
      <c r="A83" s="172">
        <f>OFFSET(Picture!A84,Info!$G$9,0)</f>
        <v>0</v>
      </c>
      <c>
        <f>OFFSET(Picture!B154,Info!$G$9,0)</f>
        <v>0</v>
      </c>
      <c>
        <f>OFFSET(Picture!C154,Info!$G$9,0)</f>
        <v>0</v>
      </c>
      <c>
        <f>OFFSET(Picture!D154,Info!$G$9,0)</f>
        <v>0</v>
      </c>
      <c>
        <f>OFFSET(Picture!E154,Info!$G$9,0)</f>
        <v>0</v>
      </c>
      <c>
        <f>OFFSET(Picture!F154,Info!$G$9,0)</f>
        <v>0</v>
      </c>
      <c>
        <f>OFFSET(Picture!G154,Info!$G$9,0)</f>
        <v>0</v>
      </c>
      <c>
        <f>OFFSET(Picture!H154,Info!$G$9,0)</f>
        <v>0</v>
      </c>
      <c>
        <f>OFFSET(Picture!I154,Info!$G$9,0)</f>
        <v>0</v>
      </c>
      <c>
        <f>OFFSET(Picture!J154,Info!$G$9,0)</f>
        <v>0</v>
      </c>
      <c>
        <f>OFFSET(Picture!K154,Info!$G$9,0)</f>
        <v>0</v>
      </c>
      <c>
        <f>OFFSET(Picture!L154,Info!$G$9,0)</f>
        <v>0</v>
      </c>
      <c>
        <f>OFFSET(Picture!M154,Info!$G$9,0)</f>
        <v>0</v>
      </c>
      <c>
        <f>OFFSET(Picture!N154,Info!$G$9,0)</f>
        <v>0</v>
      </c>
      <c>
        <f>OFFSET(Picture!O154,Info!$G$9,0)</f>
        <v>0</v>
      </c>
      <c>
        <f>OFFSET(Picture!P154,Info!$G$9,0)</f>
        <v>0</v>
      </c>
      <c>
        <f>OFFSET(Picture!Q154,Info!$G$9,0)</f>
        <v>0</v>
      </c>
      <c>
        <f>OFFSET(Picture!R154,Info!$G$9,0)</f>
        <v>0</v>
      </c>
    </row>
    <row r="84" spans="1:18" ht="12">
      <c r="A84" s="172">
        <f>OFFSET(Picture!A85,Info!$G$9,0)</f>
        <v>0</v>
      </c>
      <c>
        <f>OFFSET(Picture!B155,Info!$G$9,0)</f>
        <v>0</v>
      </c>
      <c>
        <f>OFFSET(Picture!C155,Info!$G$9,0)</f>
        <v>0</v>
      </c>
      <c>
        <f>OFFSET(Picture!D155,Info!$G$9,0)</f>
        <v>0</v>
      </c>
      <c>
        <f>OFFSET(Picture!E155,Info!$G$9,0)</f>
        <v>0</v>
      </c>
      <c>
        <f>OFFSET(Picture!F155,Info!$G$9,0)</f>
        <v>0</v>
      </c>
      <c>
        <f>OFFSET(Picture!G155,Info!$G$9,0)</f>
        <v>0</v>
      </c>
      <c>
        <f>OFFSET(Picture!H155,Info!$G$9,0)</f>
        <v>0</v>
      </c>
      <c>
        <f>OFFSET(Picture!I155,Info!$G$9,0)</f>
        <v>0</v>
      </c>
      <c>
        <f>OFFSET(Picture!J155,Info!$G$9,0)</f>
        <v>0</v>
      </c>
      <c>
        <f>OFFSET(Picture!K155,Info!$G$9,0)</f>
        <v>0</v>
      </c>
      <c>
        <f>OFFSET(Picture!L155,Info!$G$9,0)</f>
        <v>0</v>
      </c>
      <c>
        <f>OFFSET(Picture!M155,Info!$G$9,0)</f>
        <v>0</v>
      </c>
      <c>
        <f>OFFSET(Picture!N155,Info!$G$9,0)</f>
        <v>0</v>
      </c>
      <c>
        <f>OFFSET(Picture!O155,Info!$G$9,0)</f>
        <v>0</v>
      </c>
      <c>
        <f>OFFSET(Picture!P155,Info!$G$9,0)</f>
        <v>0</v>
      </c>
      <c>
        <f>OFFSET(Picture!Q155,Info!$G$9,0)</f>
        <v>0</v>
      </c>
      <c>
        <f>OFFSET(Picture!R155,Info!$G$9,0)</f>
        <v>0</v>
      </c>
    </row>
    <row r="85" spans="1:18" ht="12">
      <c r="A85" s="172">
        <f>OFFSET(Picture!A86,Info!$G$9,0)</f>
        <v>0</v>
      </c>
      <c>
        <f>OFFSET(Picture!B156,Info!$G$9,0)</f>
        <v>0</v>
      </c>
      <c>
        <f>OFFSET(Picture!C156,Info!$G$9,0)</f>
        <v>0</v>
      </c>
      <c>
        <f>OFFSET(Picture!D156,Info!$G$9,0)</f>
        <v>0</v>
      </c>
      <c>
        <f>OFFSET(Picture!E156,Info!$G$9,0)</f>
        <v>0</v>
      </c>
      <c>
        <f>OFFSET(Picture!F156,Info!$G$9,0)</f>
        <v>0</v>
      </c>
      <c>
        <f>OFFSET(Picture!G156,Info!$G$9,0)</f>
        <v>0</v>
      </c>
      <c>
        <f>OFFSET(Picture!H156,Info!$G$9,0)</f>
        <v>0</v>
      </c>
      <c>
        <f>OFFSET(Picture!I156,Info!$G$9,0)</f>
        <v>0</v>
      </c>
      <c>
        <f>OFFSET(Picture!J156,Info!$G$9,0)</f>
        <v>0</v>
      </c>
      <c>
        <f>OFFSET(Picture!K156,Info!$G$9,0)</f>
        <v>0</v>
      </c>
      <c>
        <f>OFFSET(Picture!L156,Info!$G$9,0)</f>
        <v>0</v>
      </c>
      <c>
        <f>OFFSET(Picture!M156,Info!$G$9,0)</f>
        <v>0</v>
      </c>
      <c>
        <f>OFFSET(Picture!N156,Info!$G$9,0)</f>
        <v>0</v>
      </c>
      <c>
        <f>OFFSET(Picture!O156,Info!$G$9,0)</f>
        <v>0</v>
      </c>
      <c>
        <f>OFFSET(Picture!P156,Info!$G$9,0)</f>
        <v>0</v>
      </c>
      <c>
        <f>OFFSET(Picture!Q156,Info!$G$9,0)</f>
        <v>0</v>
      </c>
      <c>
        <f>OFFSET(Picture!R156,Info!$G$9,0)</f>
        <v>0</v>
      </c>
    </row>
    <row r="86" spans="1:18" ht="12">
      <c r="A86" s="273">
        <f>OFFSET(Picture!A87,Info!$G$9,0)</f>
        <v>0</v>
      </c>
      <c s="274" t="s">
        <v>158</v>
      </c>
      <c s="274">
        <f>C79-SUM(C81:C85)</f>
        <v>0</v>
      </c>
      <c s="274">
        <f t="shared" ref="D86:R86" si="8">D79-SUM(D81:D85)</f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  <c s="274">
        <f t="shared" si="8"/>
        <v>0</v>
      </c>
    </row>
    <row r="87" spans="1:18" ht="12">
      <c r="A87" s="172">
        <f>OFFSET(Picture!A88,Info!$G$9,0)</f>
        <v>0</v>
      </c>
      <c>
        <f>OFFSET(Picture!B157,Info!$G$9,0)</f>
        <v>0</v>
      </c>
      <c>
        <f>OFFSET(Picture!C157,Info!$G$9,0)</f>
        <v>0</v>
      </c>
      <c>
        <f>OFFSET(Picture!D157,Info!$G$9,0)</f>
        <v>0</v>
      </c>
      <c>
        <f>OFFSET(Picture!E157,Info!$G$9,0)</f>
        <v>0</v>
      </c>
      <c>
        <f>OFFSET(Picture!F157,Info!$G$9,0)</f>
        <v>0</v>
      </c>
      <c>
        <f>OFFSET(Picture!G157,Info!$G$9,0)</f>
        <v>0</v>
      </c>
      <c>
        <f>OFFSET(Picture!H157,Info!$G$9,0)</f>
        <v>0</v>
      </c>
      <c>
        <f>OFFSET(Picture!I157,Info!$G$9,0)</f>
        <v>0</v>
      </c>
      <c>
        <f>OFFSET(Picture!J157,Info!$G$9,0)</f>
        <v>0</v>
      </c>
      <c>
        <f>OFFSET(Picture!K157,Info!$G$9,0)</f>
        <v>0</v>
      </c>
      <c>
        <f>OFFSET(Picture!L157,Info!$G$9,0)</f>
        <v>0</v>
      </c>
      <c>
        <f>OFFSET(Picture!M157,Info!$G$9,0)</f>
        <v>0</v>
      </c>
      <c>
        <f>OFFSET(Picture!N157,Info!$G$9,0)</f>
        <v>0</v>
      </c>
      <c>
        <f>OFFSET(Picture!O157,Info!$G$9,0)</f>
        <v>0</v>
      </c>
      <c>
        <f>OFFSET(Picture!P157,Info!$G$9,0)</f>
        <v>0</v>
      </c>
      <c>
        <f>OFFSET(Picture!Q157,Info!$G$9,0)</f>
        <v>0</v>
      </c>
      <c>
        <f>OFFSET(Picture!R157,Info!$G$9,0)</f>
        <v>0</v>
      </c>
    </row>
    <row r="88" spans="1:18" ht="12">
      <c r="A88" s="172">
        <f>OFFSET(Picture!A89,Info!$G$9,0)</f>
        <v>0</v>
      </c>
      <c>
        <f>OFFSET(Picture!B158,Info!$G$9,0)</f>
        <v>0</v>
      </c>
      <c>
        <f>OFFSET(Picture!C158,Info!$G$9,0)</f>
        <v>0</v>
      </c>
      <c>
        <f>OFFSET(Picture!D158,Info!$G$9,0)</f>
        <v>0</v>
      </c>
      <c>
        <f>OFFSET(Picture!E158,Info!$G$9,0)</f>
        <v>0</v>
      </c>
      <c>
        <f>OFFSET(Picture!F158,Info!$G$9,0)</f>
        <v>0</v>
      </c>
      <c>
        <f>OFFSET(Picture!G158,Info!$G$9,0)</f>
        <v>0</v>
      </c>
      <c>
        <f>OFFSET(Picture!H158,Info!$G$9,0)</f>
        <v>0</v>
      </c>
      <c>
        <f>OFFSET(Picture!I158,Info!$G$9,0)</f>
        <v>0</v>
      </c>
      <c>
        <f>OFFSET(Picture!J158,Info!$G$9,0)</f>
        <v>0</v>
      </c>
      <c>
        <f>OFFSET(Picture!K158,Info!$G$9,0)</f>
        <v>0</v>
      </c>
      <c>
        <f>OFFSET(Picture!L158,Info!$G$9,0)</f>
        <v>0</v>
      </c>
      <c>
        <f>OFFSET(Picture!M158,Info!$G$9,0)</f>
        <v>0</v>
      </c>
      <c>
        <f>OFFSET(Picture!N158,Info!$G$9,0)</f>
        <v>0</v>
      </c>
      <c>
        <f>OFFSET(Picture!O158,Info!$G$9,0)</f>
        <v>0</v>
      </c>
      <c>
        <f>OFFSET(Picture!P158,Info!$G$9,0)</f>
        <v>0</v>
      </c>
      <c>
        <f>OFFSET(Picture!Q158,Info!$G$9,0)</f>
        <v>0</v>
      </c>
      <c>
        <f>OFFSET(Picture!R158,Info!$G$9,0)</f>
        <v>0</v>
      </c>
    </row>
    <row r="89" spans="1:18" ht="12">
      <c r="A89" s="172">
        <f>OFFSET(Picture!A90,Info!$G$9,0)</f>
        <v>0</v>
      </c>
      <c>
        <f>OFFSET(Picture!B159,Info!$G$9,0)</f>
        <v>0</v>
      </c>
      <c>
        <f>OFFSET(Picture!C159,Info!$G$9,0)</f>
        <v>0</v>
      </c>
      <c>
        <f>OFFSET(Picture!D159,Info!$G$9,0)</f>
        <v>0</v>
      </c>
      <c>
        <f>OFFSET(Picture!E159,Info!$G$9,0)</f>
        <v>0</v>
      </c>
      <c>
        <f>OFFSET(Picture!F159,Info!$G$9,0)</f>
        <v>0</v>
      </c>
      <c>
        <f>OFFSET(Picture!G159,Info!$G$9,0)</f>
        <v>0</v>
      </c>
      <c>
        <f>OFFSET(Picture!H159,Info!$G$9,0)</f>
        <v>0</v>
      </c>
      <c>
        <f>OFFSET(Picture!I159,Info!$G$9,0)</f>
        <v>0</v>
      </c>
      <c>
        <f>OFFSET(Picture!J159,Info!$G$9,0)</f>
        <v>0</v>
      </c>
      <c>
        <f>OFFSET(Picture!K159,Info!$G$9,0)</f>
        <v>0</v>
      </c>
      <c>
        <f>OFFSET(Picture!L159,Info!$G$9,0)</f>
        <v>0</v>
      </c>
      <c>
        <f>OFFSET(Picture!M159,Info!$G$9,0)</f>
        <v>0</v>
      </c>
      <c>
        <f>OFFSET(Picture!N159,Info!$G$9,0)</f>
        <v>0</v>
      </c>
      <c>
        <f>OFFSET(Picture!O159,Info!$G$9,0)</f>
        <v>0</v>
      </c>
      <c>
        <f>OFFSET(Picture!P159,Info!$G$9,0)</f>
        <v>0</v>
      </c>
      <c>
        <f>OFFSET(Picture!Q159,Info!$G$9,0)</f>
        <v>0</v>
      </c>
      <c>
        <f>OFFSET(Picture!R159,Info!$G$9,0)</f>
        <v>0</v>
      </c>
    </row>
    <row r="90" spans="1:18" ht="12">
      <c r="A90" s="172">
        <f>OFFSET(Picture!A91,Info!$G$9,0)</f>
        <v>0</v>
      </c>
      <c>
        <f>OFFSET(Picture!B160,Info!$G$9,0)</f>
        <v>0</v>
      </c>
      <c>
        <f>OFFSET(Picture!C160,Info!$G$9,0)</f>
        <v>0</v>
      </c>
      <c>
        <f>OFFSET(Picture!D160,Info!$G$9,0)</f>
        <v>0</v>
      </c>
      <c>
        <f>OFFSET(Picture!E160,Info!$G$9,0)</f>
        <v>0</v>
      </c>
      <c>
        <f>OFFSET(Picture!F160,Info!$G$9,0)</f>
        <v>0</v>
      </c>
      <c>
        <f>OFFSET(Picture!G160,Info!$G$9,0)</f>
        <v>0</v>
      </c>
      <c>
        <f>OFFSET(Picture!H160,Info!$G$9,0)</f>
        <v>0</v>
      </c>
      <c>
        <f>OFFSET(Picture!I160,Info!$G$9,0)</f>
        <v>0</v>
      </c>
      <c>
        <f>OFFSET(Picture!J160,Info!$G$9,0)</f>
        <v>0</v>
      </c>
      <c>
        <f>OFFSET(Picture!K160,Info!$G$9,0)</f>
        <v>0</v>
      </c>
      <c>
        <f>OFFSET(Picture!L160,Info!$G$9,0)</f>
        <v>0</v>
      </c>
      <c>
        <f>OFFSET(Picture!M160,Info!$G$9,0)</f>
        <v>0</v>
      </c>
      <c>
        <f>OFFSET(Picture!N160,Info!$G$9,0)</f>
        <v>0</v>
      </c>
      <c>
        <f>OFFSET(Picture!O160,Info!$G$9,0)</f>
        <v>0</v>
      </c>
      <c>
        <f>OFFSET(Picture!P160,Info!$G$9,0)</f>
        <v>0</v>
      </c>
      <c>
        <f>OFFSET(Picture!Q160,Info!$G$9,0)</f>
        <v>0</v>
      </c>
      <c>
        <f>OFFSET(Picture!R160,Info!$G$9,0)</f>
        <v>0</v>
      </c>
    </row>
    <row r="91" spans="1:18" ht="12">
      <c r="A91" s="172">
        <f>OFFSET(Picture!A92,Info!$G$9,0)</f>
        <v>0</v>
      </c>
      <c>
        <f>OFFSET(Picture!B161,Info!$G$9,0)</f>
        <v>0</v>
      </c>
      <c>
        <f>OFFSET(Picture!C161,Info!$G$9,0)</f>
        <v>0</v>
      </c>
      <c>
        <f>OFFSET(Picture!D161,Info!$G$9,0)</f>
        <v>0</v>
      </c>
      <c>
        <f>OFFSET(Picture!E161,Info!$G$9,0)</f>
        <v>0</v>
      </c>
      <c>
        <f>OFFSET(Picture!F161,Info!$G$9,0)</f>
        <v>0</v>
      </c>
      <c>
        <f>OFFSET(Picture!G161,Info!$G$9,0)</f>
        <v>0</v>
      </c>
      <c>
        <f>OFFSET(Picture!H161,Info!$G$9,0)</f>
        <v>0</v>
      </c>
      <c>
        <f>OFFSET(Picture!I161,Info!$G$9,0)</f>
        <v>0</v>
      </c>
      <c>
        <f>OFFSET(Picture!J161,Info!$G$9,0)</f>
        <v>0</v>
      </c>
      <c>
        <f>OFFSET(Picture!K161,Info!$G$9,0)</f>
        <v>0</v>
      </c>
      <c>
        <f>OFFSET(Picture!L161,Info!$G$9,0)</f>
        <v>0</v>
      </c>
      <c>
        <f>OFFSET(Picture!M161,Info!$G$9,0)</f>
        <v>0</v>
      </c>
      <c>
        <f>OFFSET(Picture!N161,Info!$G$9,0)</f>
        <v>0</v>
      </c>
      <c>
        <f>OFFSET(Picture!O161,Info!$G$9,0)</f>
        <v>0</v>
      </c>
      <c>
        <f>OFFSET(Picture!P161,Info!$G$9,0)</f>
        <v>0</v>
      </c>
      <c>
        <f>OFFSET(Picture!Q161,Info!$G$9,0)</f>
        <v>0</v>
      </c>
      <c>
        <f>OFFSET(Picture!R161,Info!$G$9,0)</f>
        <v>0</v>
      </c>
    </row>
    <row r="92" spans="1:18" ht="12">
      <c r="A92" s="172">
        <f>OFFSET(Picture!A93,Info!$G$9,0)</f>
        <v>0</v>
      </c>
      <c>
        <f>OFFSET(Picture!B162,Info!$G$9,0)</f>
        <v>0</v>
      </c>
      <c>
        <f>OFFSET(Picture!C162,Info!$G$9,0)</f>
        <v>0</v>
      </c>
      <c>
        <f>OFFSET(Picture!D162,Info!$G$9,0)</f>
        <v>0</v>
      </c>
      <c>
        <f>OFFSET(Picture!E162,Info!$G$9,0)</f>
        <v>0</v>
      </c>
      <c>
        <f>OFFSET(Picture!F162,Info!$G$9,0)</f>
        <v>0</v>
      </c>
      <c>
        <f>OFFSET(Picture!G162,Info!$G$9,0)</f>
        <v>0</v>
      </c>
      <c>
        <f>OFFSET(Picture!H162,Info!$G$9,0)</f>
        <v>0</v>
      </c>
      <c>
        <f>OFFSET(Picture!I162,Info!$G$9,0)</f>
        <v>0</v>
      </c>
      <c>
        <f>OFFSET(Picture!J162,Info!$G$9,0)</f>
        <v>0</v>
      </c>
      <c>
        <f>OFFSET(Picture!K162,Info!$G$9,0)</f>
        <v>0</v>
      </c>
      <c>
        <f>OFFSET(Picture!L162,Info!$G$9,0)</f>
        <v>0</v>
      </c>
      <c>
        <f>OFFSET(Picture!M162,Info!$G$9,0)</f>
        <v>0</v>
      </c>
      <c>
        <f>OFFSET(Picture!N162,Info!$G$9,0)</f>
        <v>0</v>
      </c>
      <c>
        <f>OFFSET(Picture!O162,Info!$G$9,0)</f>
        <v>0</v>
      </c>
      <c>
        <f>OFFSET(Picture!P162,Info!$G$9,0)</f>
        <v>0</v>
      </c>
      <c>
        <f>OFFSET(Picture!Q162,Info!$G$9,0)</f>
        <v>0</v>
      </c>
      <c>
        <f>OFFSET(Picture!R162,Info!$G$9,0)</f>
        <v>0</v>
      </c>
    </row>
    <row r="93" spans="1:18" ht="12">
      <c r="A93" s="172">
        <f>OFFSET(Picture!A94,Info!$G$9,0)</f>
        <v>0</v>
      </c>
      <c>
        <f>OFFSET(Picture!B163,Info!$G$9,0)</f>
        <v>0</v>
      </c>
      <c>
        <f>OFFSET(Picture!C163,Info!$G$9,0)</f>
        <v>0</v>
      </c>
      <c>
        <f>OFFSET(Picture!D163,Info!$G$9,0)</f>
        <v>0</v>
      </c>
      <c>
        <f>OFFSET(Picture!E163,Info!$G$9,0)</f>
        <v>0</v>
      </c>
      <c>
        <f>OFFSET(Picture!F163,Info!$G$9,0)</f>
        <v>0</v>
      </c>
      <c>
        <f>OFFSET(Picture!G163,Info!$G$9,0)</f>
        <v>0</v>
      </c>
      <c>
        <f>OFFSET(Picture!H163,Info!$G$9,0)</f>
        <v>0</v>
      </c>
      <c>
        <f>OFFSET(Picture!I163,Info!$G$9,0)</f>
        <v>0</v>
      </c>
      <c>
        <f>OFFSET(Picture!J163,Info!$G$9,0)</f>
        <v>0</v>
      </c>
      <c>
        <f>OFFSET(Picture!K163,Info!$G$9,0)</f>
        <v>0</v>
      </c>
      <c>
        <f>OFFSET(Picture!L163,Info!$G$9,0)</f>
        <v>0</v>
      </c>
      <c>
        <f>OFFSET(Picture!M163,Info!$G$9,0)</f>
        <v>0</v>
      </c>
      <c>
        <f>OFFSET(Picture!N163,Info!$G$9,0)</f>
        <v>0</v>
      </c>
      <c>
        <f>OFFSET(Picture!O163,Info!$G$9,0)</f>
        <v>0</v>
      </c>
      <c>
        <f>OFFSET(Picture!P163,Info!$G$9,0)</f>
        <v>0</v>
      </c>
      <c>
        <f>OFFSET(Picture!Q163,Info!$G$9,0)</f>
        <v>0</v>
      </c>
      <c>
        <f>OFFSET(Picture!R163,Info!$G$9,0)</f>
        <v>0</v>
      </c>
    </row>
    <row r="94" spans="1:18" ht="12">
      <c r="A94" s="172">
        <f>OFFSET(Picture!A95,Info!$G$9,0)</f>
        <v>0</v>
      </c>
      <c>
        <f>OFFSET(Picture!B164,Info!$G$9,0)</f>
        <v>0</v>
      </c>
      <c>
        <f>OFFSET(Picture!C164,Info!$G$9,0)</f>
        <v>0</v>
      </c>
      <c>
        <f>OFFSET(Picture!D164,Info!$G$9,0)</f>
        <v>0</v>
      </c>
      <c>
        <f>OFFSET(Picture!E164,Info!$G$9,0)</f>
        <v>0</v>
      </c>
      <c>
        <f>OFFSET(Picture!F164,Info!$G$9,0)</f>
        <v>0</v>
      </c>
      <c>
        <f>OFFSET(Picture!G164,Info!$G$9,0)</f>
        <v>0</v>
      </c>
      <c>
        <f>OFFSET(Picture!H164,Info!$G$9,0)</f>
        <v>0</v>
      </c>
      <c>
        <f>OFFSET(Picture!I164,Info!$G$9,0)</f>
        <v>0</v>
      </c>
      <c>
        <f>OFFSET(Picture!J164,Info!$G$9,0)</f>
        <v>0</v>
      </c>
      <c>
        <f>OFFSET(Picture!K164,Info!$G$9,0)</f>
        <v>0</v>
      </c>
      <c>
        <f>OFFSET(Picture!L164,Info!$G$9,0)</f>
        <v>0</v>
      </c>
      <c>
        <f>OFFSET(Picture!M164,Info!$G$9,0)</f>
        <v>0</v>
      </c>
      <c>
        <f>OFFSET(Picture!N164,Info!$G$9,0)</f>
        <v>0</v>
      </c>
      <c>
        <f>OFFSET(Picture!O164,Info!$G$9,0)</f>
        <v>0</v>
      </c>
      <c>
        <f>OFFSET(Picture!P164,Info!$G$9,0)</f>
        <v>0</v>
      </c>
      <c>
        <f>OFFSET(Picture!Q164,Info!$G$9,0)</f>
        <v>0</v>
      </c>
      <c>
        <f>OFFSET(Picture!R164,Info!$G$9,0)</f>
        <v>0</v>
      </c>
    </row>
    <row r="95" spans="1:18" ht="12">
      <c r="A95" s="172">
        <f>OFFSET(Picture!A96,Info!$G$9,0)</f>
        <v>0</v>
      </c>
      <c>
        <f>OFFSET(Picture!B165,Info!$G$9,0)</f>
        <v>0</v>
      </c>
      <c>
        <f>OFFSET(Picture!C165,Info!$G$9,0)</f>
        <v>0</v>
      </c>
      <c>
        <f>OFFSET(Picture!D165,Info!$G$9,0)</f>
        <v>0</v>
      </c>
      <c>
        <f>OFFSET(Picture!E165,Info!$G$9,0)</f>
        <v>0</v>
      </c>
      <c>
        <f>OFFSET(Picture!F165,Info!$G$9,0)</f>
        <v>0</v>
      </c>
      <c>
        <f>OFFSET(Picture!G165,Info!$G$9,0)</f>
        <v>0</v>
      </c>
      <c>
        <f>OFFSET(Picture!H165,Info!$G$9,0)</f>
        <v>0</v>
      </c>
      <c>
        <f>OFFSET(Picture!I165,Info!$G$9,0)</f>
        <v>0</v>
      </c>
      <c>
        <f>OFFSET(Picture!J165,Info!$G$9,0)</f>
        <v>0</v>
      </c>
      <c>
        <f>OFFSET(Picture!K165,Info!$G$9,0)</f>
        <v>0</v>
      </c>
      <c>
        <f>OFFSET(Picture!L165,Info!$G$9,0)</f>
        <v>0</v>
      </c>
      <c>
        <f>OFFSET(Picture!M165,Info!$G$9,0)</f>
        <v>0</v>
      </c>
      <c>
        <f>OFFSET(Picture!N165,Info!$G$9,0)</f>
        <v>0</v>
      </c>
      <c>
        <f>OFFSET(Picture!O165,Info!$G$9,0)</f>
        <v>0</v>
      </c>
      <c>
        <f>OFFSET(Picture!P165,Info!$G$9,0)</f>
        <v>0</v>
      </c>
      <c>
        <f>OFFSET(Picture!Q165,Info!$G$9,0)</f>
        <v>0</v>
      </c>
      <c>
        <f>OFFSET(Picture!R165,Info!$G$9,0)</f>
        <v>0</v>
      </c>
    </row>
    <row r="96" spans="1:18" ht="12">
      <c r="A96" s="172">
        <f>OFFSET(Picture!A97,Info!$G$9,0)</f>
        <v>0</v>
      </c>
      <c>
        <f>OFFSET(Picture!B166,Info!$G$9,0)</f>
        <v>0</v>
      </c>
      <c>
        <f>OFFSET(Picture!C166,Info!$G$9,0)</f>
        <v>0</v>
      </c>
      <c>
        <f>OFFSET(Picture!D166,Info!$G$9,0)</f>
        <v>0</v>
      </c>
      <c>
        <f>OFFSET(Picture!E166,Info!$G$9,0)</f>
        <v>0</v>
      </c>
      <c>
        <f>OFFSET(Picture!F166,Info!$G$9,0)</f>
        <v>0</v>
      </c>
      <c>
        <f>OFFSET(Picture!G166,Info!$G$9,0)</f>
        <v>0</v>
      </c>
      <c>
        <f>OFFSET(Picture!H166,Info!$G$9,0)</f>
        <v>0</v>
      </c>
      <c>
        <f>OFFSET(Picture!I166,Info!$G$9,0)</f>
        <v>0</v>
      </c>
      <c>
        <f>OFFSET(Picture!J166,Info!$G$9,0)</f>
        <v>0</v>
      </c>
      <c>
        <f>OFFSET(Picture!K166,Info!$G$9,0)</f>
        <v>0</v>
      </c>
      <c>
        <f>OFFSET(Picture!L166,Info!$G$9,0)</f>
        <v>0</v>
      </c>
      <c>
        <f>OFFSET(Picture!M166,Info!$G$9,0)</f>
        <v>0</v>
      </c>
      <c>
        <f>OFFSET(Picture!N166,Info!$G$9,0)</f>
        <v>0</v>
      </c>
      <c>
        <f>OFFSET(Picture!O166,Info!$G$9,0)</f>
        <v>0</v>
      </c>
      <c>
        <f>OFFSET(Picture!P166,Info!$G$9,0)</f>
        <v>0</v>
      </c>
      <c>
        <f>OFFSET(Picture!Q166,Info!$G$9,0)</f>
        <v>0</v>
      </c>
      <c>
        <f>OFFSET(Picture!R166,Info!$G$9,0)</f>
        <v>0</v>
      </c>
    </row>
    <row r="97" spans="1:18" ht="12">
      <c r="A97" s="172">
        <f>OFFSET(Picture!A98,Info!$G$9,0)</f>
        <v>0</v>
      </c>
      <c>
        <f>OFFSET(Picture!B167,Info!$G$9,0)</f>
        <v>0</v>
      </c>
      <c>
        <f>OFFSET(Picture!C167,Info!$G$9,0)</f>
        <v>0</v>
      </c>
      <c>
        <f>OFFSET(Picture!D167,Info!$G$9,0)</f>
        <v>0</v>
      </c>
      <c>
        <f>OFFSET(Picture!E167,Info!$G$9,0)</f>
        <v>0</v>
      </c>
      <c>
        <f>OFFSET(Picture!F167,Info!$G$9,0)</f>
        <v>0</v>
      </c>
      <c>
        <f>OFFSET(Picture!G167,Info!$G$9,0)</f>
        <v>0</v>
      </c>
      <c>
        <f>OFFSET(Picture!H167,Info!$G$9,0)</f>
        <v>0</v>
      </c>
      <c>
        <f>OFFSET(Picture!I167,Info!$G$9,0)</f>
        <v>0</v>
      </c>
      <c>
        <f>OFFSET(Picture!J167,Info!$G$9,0)</f>
        <v>0</v>
      </c>
      <c>
        <f>OFFSET(Picture!K167,Info!$G$9,0)</f>
        <v>0</v>
      </c>
      <c>
        <f>OFFSET(Picture!L167,Info!$G$9,0)</f>
        <v>0</v>
      </c>
      <c>
        <f>OFFSET(Picture!M167,Info!$G$9,0)</f>
        <v>0</v>
      </c>
      <c>
        <f>OFFSET(Picture!N167,Info!$G$9,0)</f>
        <v>0</v>
      </c>
      <c>
        <f>OFFSET(Picture!O167,Info!$G$9,0)</f>
        <v>0</v>
      </c>
      <c>
        <f>OFFSET(Picture!P167,Info!$G$9,0)</f>
        <v>0</v>
      </c>
      <c>
        <f>OFFSET(Picture!Q167,Info!$G$9,0)</f>
        <v>0</v>
      </c>
      <c>
        <f>OFFSET(Picture!R167,Info!$G$9,0)</f>
        <v>0</v>
      </c>
    </row>
    <row r="98" spans="1:18" ht="12">
      <c r="A98" s="273">
        <f>OFFSET(Picture!A99,Info!$G$9,0)</f>
        <v>0</v>
      </c>
      <c s="274" t="s">
        <v>158</v>
      </c>
      <c s="274">
        <f>C87-SUM(C89:C97)</f>
        <v>0</v>
      </c>
      <c s="274">
        <f t="shared" ref="D98:R98" si="9">D87-SUM(D89:D97)</f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  <c s="274">
        <f t="shared" si="9"/>
        <v>0</v>
      </c>
    </row>
    <row r="99" spans="1:18" ht="12">
      <c r="A99" s="172">
        <f>OFFSET(Picture!A100,Info!$G$9,0)</f>
        <v>0</v>
      </c>
      <c>
        <f>OFFSET(Picture!B168,Info!$G$9,0)</f>
        <v>0</v>
      </c>
      <c>
        <f>OFFSET(Picture!C168,Info!$G$9,0)</f>
        <v>0</v>
      </c>
      <c>
        <f>OFFSET(Picture!D168,Info!$G$9,0)</f>
        <v>0</v>
      </c>
      <c>
        <f>OFFSET(Picture!E168,Info!$G$9,0)</f>
        <v>0</v>
      </c>
      <c>
        <f>OFFSET(Picture!F168,Info!$G$9,0)</f>
        <v>0</v>
      </c>
      <c>
        <f>OFFSET(Picture!G168,Info!$G$9,0)</f>
        <v>0</v>
      </c>
      <c>
        <f>OFFSET(Picture!H168,Info!$G$9,0)</f>
        <v>0</v>
      </c>
      <c>
        <f>OFFSET(Picture!I168,Info!$G$9,0)</f>
        <v>0</v>
      </c>
      <c>
        <f>OFFSET(Picture!J168,Info!$G$9,0)</f>
        <v>0</v>
      </c>
      <c>
        <f>OFFSET(Picture!K168,Info!$G$9,0)</f>
        <v>0</v>
      </c>
      <c>
        <f>OFFSET(Picture!L168,Info!$G$9,0)</f>
        <v>0</v>
      </c>
      <c>
        <f>OFFSET(Picture!M168,Info!$G$9,0)</f>
        <v>0</v>
      </c>
      <c>
        <f>OFFSET(Picture!N168,Info!$G$9,0)</f>
        <v>0</v>
      </c>
      <c>
        <f>OFFSET(Picture!O168,Info!$G$9,0)</f>
        <v>0</v>
      </c>
      <c>
        <f>OFFSET(Picture!P168,Info!$G$9,0)</f>
        <v>0</v>
      </c>
      <c>
        <f>OFFSET(Picture!Q168,Info!$G$9,0)</f>
        <v>0</v>
      </c>
      <c>
        <f>OFFSET(Picture!R168,Info!$G$9,0)</f>
        <v>0</v>
      </c>
    </row>
    <row r="100" spans="1:18" ht="12">
      <c r="A100" s="172">
        <f>OFFSET(Picture!A101,Info!$G$9,0)</f>
        <v>0</v>
      </c>
      <c>
        <f>OFFSET(Picture!B169,Info!$G$9,0)</f>
        <v>0</v>
      </c>
      <c>
        <f>OFFSET(Picture!C169,Info!$G$9,0)</f>
        <v>0</v>
      </c>
      <c>
        <f>OFFSET(Picture!D169,Info!$G$9,0)</f>
        <v>0</v>
      </c>
      <c>
        <f>OFFSET(Picture!E169,Info!$G$9,0)</f>
        <v>0</v>
      </c>
      <c>
        <f>OFFSET(Picture!F169,Info!$G$9,0)</f>
        <v>0</v>
      </c>
      <c>
        <f>OFFSET(Picture!G169,Info!$G$9,0)</f>
        <v>0</v>
      </c>
      <c>
        <f>OFFSET(Picture!H169,Info!$G$9,0)</f>
        <v>0</v>
      </c>
      <c>
        <f>OFFSET(Picture!I169,Info!$G$9,0)</f>
        <v>0</v>
      </c>
      <c>
        <f>OFFSET(Picture!J169,Info!$G$9,0)</f>
        <v>0</v>
      </c>
      <c>
        <f>OFFSET(Picture!K169,Info!$G$9,0)</f>
        <v>0</v>
      </c>
      <c>
        <f>OFFSET(Picture!L169,Info!$G$9,0)</f>
        <v>0</v>
      </c>
      <c>
        <f>OFFSET(Picture!M169,Info!$G$9,0)</f>
        <v>0</v>
      </c>
      <c>
        <f>OFFSET(Picture!N169,Info!$G$9,0)</f>
        <v>0</v>
      </c>
      <c>
        <f>OFFSET(Picture!O169,Info!$G$9,0)</f>
        <v>0</v>
      </c>
      <c>
        <f>OFFSET(Picture!P169,Info!$G$9,0)</f>
        <v>0</v>
      </c>
      <c>
        <f>OFFSET(Picture!Q169,Info!$G$9,0)</f>
        <v>0</v>
      </c>
      <c>
        <f>OFFSET(Picture!R169,Info!$G$9,0)</f>
        <v>0</v>
      </c>
    </row>
    <row r="101" spans="1:18" ht="12">
      <c r="A101" s="172">
        <f>OFFSET(Picture!A102,Info!$G$9,0)</f>
        <v>0</v>
      </c>
      <c>
        <f>OFFSET(Picture!B170,Info!$G$9,0)</f>
        <v>0</v>
      </c>
      <c>
        <f>OFFSET(Picture!C170,Info!$G$9,0)</f>
        <v>0</v>
      </c>
      <c>
        <f>OFFSET(Picture!D170,Info!$G$9,0)</f>
        <v>0</v>
      </c>
      <c>
        <f>OFFSET(Picture!E170,Info!$G$9,0)</f>
        <v>0</v>
      </c>
      <c>
        <f>OFFSET(Picture!F170,Info!$G$9,0)</f>
        <v>0</v>
      </c>
      <c>
        <f>OFFSET(Picture!G170,Info!$G$9,0)</f>
        <v>0</v>
      </c>
      <c>
        <f>OFFSET(Picture!H170,Info!$G$9,0)</f>
        <v>0</v>
      </c>
      <c>
        <f>OFFSET(Picture!I170,Info!$G$9,0)</f>
        <v>0</v>
      </c>
      <c>
        <f>OFFSET(Picture!J170,Info!$G$9,0)</f>
        <v>0</v>
      </c>
      <c>
        <f>OFFSET(Picture!K170,Info!$G$9,0)</f>
        <v>0</v>
      </c>
      <c>
        <f>OFFSET(Picture!L170,Info!$G$9,0)</f>
        <v>0</v>
      </c>
      <c>
        <f>OFFSET(Picture!M170,Info!$G$9,0)</f>
        <v>0</v>
      </c>
      <c>
        <f>OFFSET(Picture!N170,Info!$G$9,0)</f>
        <v>0</v>
      </c>
      <c>
        <f>OFFSET(Picture!O170,Info!$G$9,0)</f>
        <v>0</v>
      </c>
      <c>
        <f>OFFSET(Picture!P170,Info!$G$9,0)</f>
        <v>0</v>
      </c>
      <c>
        <f>OFFSET(Picture!Q170,Info!$G$9,0)</f>
        <v>0</v>
      </c>
      <c>
        <f>OFFSET(Picture!R170,Info!$G$9,0)</f>
        <v>0</v>
      </c>
    </row>
    <row r="102" spans="1:18" ht="12">
      <c r="A102" s="172">
        <f>OFFSET(Picture!A103,Info!$G$9,0)</f>
        <v>0</v>
      </c>
      <c>
        <f>OFFSET(Picture!B171,Info!$G$9,0)</f>
        <v>0</v>
      </c>
      <c>
        <f>OFFSET(Picture!C171,Info!$G$9,0)</f>
        <v>0</v>
      </c>
      <c>
        <f>OFFSET(Picture!D171,Info!$G$9,0)</f>
        <v>0</v>
      </c>
      <c>
        <f>OFFSET(Picture!E171,Info!$G$9,0)</f>
        <v>0</v>
      </c>
      <c>
        <f>OFFSET(Picture!F171,Info!$G$9,0)</f>
        <v>0</v>
      </c>
      <c>
        <f>OFFSET(Picture!G171,Info!$G$9,0)</f>
        <v>0</v>
      </c>
      <c>
        <f>OFFSET(Picture!H171,Info!$G$9,0)</f>
        <v>0</v>
      </c>
      <c>
        <f>OFFSET(Picture!I171,Info!$G$9,0)</f>
        <v>0</v>
      </c>
      <c>
        <f>OFFSET(Picture!J171,Info!$G$9,0)</f>
        <v>0</v>
      </c>
      <c>
        <f>OFFSET(Picture!K171,Info!$G$9,0)</f>
        <v>0</v>
      </c>
      <c>
        <f>OFFSET(Picture!L171,Info!$G$9,0)</f>
        <v>0</v>
      </c>
      <c>
        <f>OFFSET(Picture!M171,Info!$G$9,0)</f>
        <v>0</v>
      </c>
      <c>
        <f>OFFSET(Picture!N171,Info!$G$9,0)</f>
        <v>0</v>
      </c>
      <c>
        <f>OFFSET(Picture!O171,Info!$G$9,0)</f>
        <v>0</v>
      </c>
      <c>
        <f>OFFSET(Picture!P171,Info!$G$9,0)</f>
        <v>0</v>
      </c>
      <c>
        <f>OFFSET(Picture!Q171,Info!$G$9,0)</f>
        <v>0</v>
      </c>
      <c>
        <f>OFFSET(Picture!R171,Info!$G$9,0)</f>
        <v>0</v>
      </c>
    </row>
    <row r="103" spans="1:18" ht="12">
      <c r="A103" s="172">
        <f>OFFSET(Picture!A104,Info!$G$9,0)</f>
        <v>0</v>
      </c>
      <c>
        <f>OFFSET(Picture!B172,Info!$G$9,0)</f>
        <v>0</v>
      </c>
      <c>
        <f>OFFSET(Picture!C172,Info!$G$9,0)</f>
        <v>0</v>
      </c>
      <c>
        <f>OFFSET(Picture!D172,Info!$G$9,0)</f>
        <v>0</v>
      </c>
      <c>
        <f>OFFSET(Picture!E172,Info!$G$9,0)</f>
        <v>0</v>
      </c>
      <c>
        <f>OFFSET(Picture!F172,Info!$G$9,0)</f>
        <v>0</v>
      </c>
      <c>
        <f>OFFSET(Picture!G172,Info!$G$9,0)</f>
        <v>0</v>
      </c>
      <c>
        <f>OFFSET(Picture!H172,Info!$G$9,0)</f>
        <v>0</v>
      </c>
      <c>
        <f>OFFSET(Picture!I172,Info!$G$9,0)</f>
        <v>0</v>
      </c>
      <c>
        <f>OFFSET(Picture!J172,Info!$G$9,0)</f>
        <v>0</v>
      </c>
      <c>
        <f>OFFSET(Picture!K172,Info!$G$9,0)</f>
        <v>0</v>
      </c>
      <c>
        <f>OFFSET(Picture!L172,Info!$G$9,0)</f>
        <v>0</v>
      </c>
      <c>
        <f>OFFSET(Picture!M172,Info!$G$9,0)</f>
        <v>0</v>
      </c>
      <c>
        <f>OFFSET(Picture!N172,Info!$G$9,0)</f>
        <v>0</v>
      </c>
      <c>
        <f>OFFSET(Picture!O172,Info!$G$9,0)</f>
        <v>0</v>
      </c>
      <c>
        <f>OFFSET(Picture!P172,Info!$G$9,0)</f>
        <v>0</v>
      </c>
      <c>
        <f>OFFSET(Picture!Q172,Info!$G$9,0)</f>
        <v>0</v>
      </c>
      <c>
        <f>OFFSET(Picture!R172,Info!$G$9,0)</f>
        <v>0</v>
      </c>
    </row>
    <row r="104" spans="1:18" ht="12">
      <c r="A104" s="172">
        <f>OFFSET(Picture!A105,Info!$G$9,0)</f>
        <v>0</v>
      </c>
      <c>
        <f>OFFSET(Picture!B173,Info!$G$9,0)</f>
        <v>0</v>
      </c>
      <c>
        <f>OFFSET(Picture!C173,Info!$G$9,0)</f>
        <v>0</v>
      </c>
      <c>
        <f>OFFSET(Picture!D173,Info!$G$9,0)</f>
        <v>0</v>
      </c>
      <c>
        <f>OFFSET(Picture!E173,Info!$G$9,0)</f>
        <v>0</v>
      </c>
      <c>
        <f>OFFSET(Picture!F173,Info!$G$9,0)</f>
        <v>0</v>
      </c>
      <c>
        <f>OFFSET(Picture!G173,Info!$G$9,0)</f>
        <v>0</v>
      </c>
      <c>
        <f>OFFSET(Picture!H173,Info!$G$9,0)</f>
        <v>0</v>
      </c>
      <c>
        <f>OFFSET(Picture!I173,Info!$G$9,0)</f>
        <v>0</v>
      </c>
      <c>
        <f>OFFSET(Picture!J173,Info!$G$9,0)</f>
        <v>0</v>
      </c>
      <c>
        <f>OFFSET(Picture!K173,Info!$G$9,0)</f>
        <v>0</v>
      </c>
      <c>
        <f>OFFSET(Picture!L173,Info!$G$9,0)</f>
        <v>0</v>
      </c>
      <c>
        <f>OFFSET(Picture!M173,Info!$G$9,0)</f>
        <v>0</v>
      </c>
      <c>
        <f>OFFSET(Picture!N173,Info!$G$9,0)</f>
        <v>0</v>
      </c>
      <c>
        <f>OFFSET(Picture!O173,Info!$G$9,0)</f>
        <v>0</v>
      </c>
      <c>
        <f>OFFSET(Picture!P173,Info!$G$9,0)</f>
        <v>0</v>
      </c>
      <c>
        <f>OFFSET(Picture!Q173,Info!$G$9,0)</f>
        <v>0</v>
      </c>
      <c>
        <f>OFFSET(Picture!R173,Info!$G$9,0)</f>
        <v>0</v>
      </c>
    </row>
    <row r="105" spans="1:18" ht="12">
      <c r="A105" s="172">
        <f>OFFSET(Picture!A106,Info!$G$9,0)</f>
        <v>0</v>
      </c>
      <c>
        <f>OFFSET(Picture!B174,Info!$G$9,0)</f>
        <v>0</v>
      </c>
      <c>
        <f>OFFSET(Picture!C174,Info!$G$9,0)</f>
        <v>0</v>
      </c>
      <c>
        <f>OFFSET(Picture!D174,Info!$G$9,0)</f>
        <v>0</v>
      </c>
      <c>
        <f>OFFSET(Picture!E174,Info!$G$9,0)</f>
        <v>0</v>
      </c>
      <c>
        <f>OFFSET(Picture!F174,Info!$G$9,0)</f>
        <v>0</v>
      </c>
      <c>
        <f>OFFSET(Picture!G174,Info!$G$9,0)</f>
        <v>0</v>
      </c>
      <c>
        <f>OFFSET(Picture!H174,Info!$G$9,0)</f>
        <v>0</v>
      </c>
      <c>
        <f>OFFSET(Picture!I174,Info!$G$9,0)</f>
        <v>0</v>
      </c>
      <c>
        <f>OFFSET(Picture!J174,Info!$G$9,0)</f>
        <v>0</v>
      </c>
      <c>
        <f>OFFSET(Picture!K174,Info!$G$9,0)</f>
        <v>0</v>
      </c>
      <c>
        <f>OFFSET(Picture!L174,Info!$G$9,0)</f>
        <v>0</v>
      </c>
      <c>
        <f>OFFSET(Picture!M174,Info!$G$9,0)</f>
        <v>0</v>
      </c>
      <c>
        <f>OFFSET(Picture!N174,Info!$G$9,0)</f>
        <v>0</v>
      </c>
      <c>
        <f>OFFSET(Picture!O174,Info!$G$9,0)</f>
        <v>0</v>
      </c>
      <c>
        <f>OFFSET(Picture!P174,Info!$G$9,0)</f>
        <v>0</v>
      </c>
      <c>
        <f>OFFSET(Picture!Q174,Info!$G$9,0)</f>
        <v>0</v>
      </c>
      <c>
        <f>OFFSET(Picture!R174,Info!$G$9,0)</f>
        <v>0</v>
      </c>
    </row>
    <row r="106" spans="1:18" ht="12">
      <c r="A106" s="273">
        <f>OFFSET(Picture!A107,Info!$G$9,0)</f>
        <v>0</v>
      </c>
      <c s="274" t="s">
        <v>158</v>
      </c>
      <c s="274">
        <f>C99-SUM(C101:C105)</f>
        <v>0</v>
      </c>
      <c s="274">
        <f t="shared" ref="D106:R106" si="10">D99-SUM(D101:D105)</f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  <c s="274">
        <f t="shared" si="10"/>
        <v>0</v>
      </c>
    </row>
    <row r="107" spans="1:18" ht="12">
      <c r="A107" s="172">
        <f>OFFSET(Picture!A108,Info!$G$9,0)</f>
        <v>0</v>
      </c>
      <c>
        <f>OFFSET(Picture!B175,Info!$G$9,0)</f>
        <v>0</v>
      </c>
      <c>
        <f>OFFSET(Picture!C175,Info!$G$9,0)</f>
        <v>0</v>
      </c>
      <c>
        <f>OFFSET(Picture!D175,Info!$G$9,0)</f>
        <v>0</v>
      </c>
      <c>
        <f>OFFSET(Picture!E175,Info!$G$9,0)</f>
        <v>0</v>
      </c>
      <c>
        <f>OFFSET(Picture!F175,Info!$G$9,0)</f>
        <v>0</v>
      </c>
      <c>
        <f>OFFSET(Picture!G175,Info!$G$9,0)</f>
        <v>0</v>
      </c>
      <c>
        <f>OFFSET(Picture!H175,Info!$G$9,0)</f>
        <v>0</v>
      </c>
      <c>
        <f>OFFSET(Picture!I175,Info!$G$9,0)</f>
        <v>0</v>
      </c>
      <c>
        <f>OFFSET(Picture!J175,Info!$G$9,0)</f>
        <v>0</v>
      </c>
      <c>
        <f>OFFSET(Picture!K175,Info!$G$9,0)</f>
        <v>0</v>
      </c>
      <c>
        <f>OFFSET(Picture!L175,Info!$G$9,0)</f>
        <v>0</v>
      </c>
      <c>
        <f>OFFSET(Picture!M175,Info!$G$9,0)</f>
        <v>0</v>
      </c>
      <c>
        <f>OFFSET(Picture!N175,Info!$G$9,0)</f>
        <v>0</v>
      </c>
      <c>
        <f>OFFSET(Picture!O175,Info!$G$9,0)</f>
        <v>0</v>
      </c>
      <c>
        <f>OFFSET(Picture!P175,Info!$G$9,0)</f>
        <v>0</v>
      </c>
      <c>
        <f>OFFSET(Picture!Q175,Info!$G$9,0)</f>
        <v>0</v>
      </c>
      <c>
        <f>OFFSET(Picture!R175,Info!$G$9,0)</f>
        <v>0</v>
      </c>
    </row>
    <row r="108" spans="1:18" ht="12">
      <c r="A108" s="172">
        <f>OFFSET(Picture!A109,Info!$G$9,0)</f>
        <v>0</v>
      </c>
      <c>
        <f>OFFSET(Picture!B176,Info!$G$9,0)</f>
        <v>0</v>
      </c>
      <c>
        <f>OFFSET(Picture!C176,Info!$G$9,0)</f>
        <v>0</v>
      </c>
      <c>
        <f>OFFSET(Picture!D176,Info!$G$9,0)</f>
        <v>0</v>
      </c>
      <c>
        <f>OFFSET(Picture!E176,Info!$G$9,0)</f>
        <v>0</v>
      </c>
      <c>
        <f>OFFSET(Picture!F176,Info!$G$9,0)</f>
        <v>0</v>
      </c>
      <c>
        <f>OFFSET(Picture!G176,Info!$G$9,0)</f>
        <v>0</v>
      </c>
      <c>
        <f>OFFSET(Picture!H176,Info!$G$9,0)</f>
        <v>0</v>
      </c>
      <c>
        <f>OFFSET(Picture!I176,Info!$G$9,0)</f>
        <v>0</v>
      </c>
      <c>
        <f>OFFSET(Picture!J176,Info!$G$9,0)</f>
        <v>0</v>
      </c>
      <c>
        <f>OFFSET(Picture!K176,Info!$G$9,0)</f>
        <v>0</v>
      </c>
      <c>
        <f>OFFSET(Picture!L176,Info!$G$9,0)</f>
        <v>0</v>
      </c>
      <c>
        <f>OFFSET(Picture!M176,Info!$G$9,0)</f>
        <v>0</v>
      </c>
      <c>
        <f>OFFSET(Picture!N176,Info!$G$9,0)</f>
        <v>0</v>
      </c>
      <c>
        <f>OFFSET(Picture!O176,Info!$G$9,0)</f>
        <v>0</v>
      </c>
      <c>
        <f>OFFSET(Picture!P176,Info!$G$9,0)</f>
        <v>0</v>
      </c>
      <c>
        <f>OFFSET(Picture!Q176,Info!$G$9,0)</f>
        <v>0</v>
      </c>
      <c>
        <f>OFFSET(Picture!R176,Info!$G$9,0)</f>
        <v>0</v>
      </c>
    </row>
    <row r="109" spans="1:18" ht="12">
      <c r="A109" s="172">
        <f>OFFSET(Picture!A110,Info!$G$9,0)</f>
        <v>0</v>
      </c>
      <c>
        <f>OFFSET(Picture!B177,Info!$G$9,0)</f>
        <v>0</v>
      </c>
      <c>
        <f>OFFSET(Picture!C177,Info!$G$9,0)</f>
        <v>0</v>
      </c>
      <c>
        <f>OFFSET(Picture!D177,Info!$G$9,0)</f>
        <v>0</v>
      </c>
      <c>
        <f>OFFSET(Picture!E177,Info!$G$9,0)</f>
        <v>0</v>
      </c>
      <c>
        <f>OFFSET(Picture!F177,Info!$G$9,0)</f>
        <v>0</v>
      </c>
      <c>
        <f>OFFSET(Picture!G177,Info!$G$9,0)</f>
        <v>0</v>
      </c>
      <c>
        <f>OFFSET(Picture!H177,Info!$G$9,0)</f>
        <v>0</v>
      </c>
      <c>
        <f>OFFSET(Picture!I177,Info!$G$9,0)</f>
        <v>0</v>
      </c>
      <c>
        <f>OFFSET(Picture!J177,Info!$G$9,0)</f>
        <v>0</v>
      </c>
      <c>
        <f>OFFSET(Picture!K177,Info!$G$9,0)</f>
        <v>0</v>
      </c>
      <c>
        <f>OFFSET(Picture!L177,Info!$G$9,0)</f>
        <v>0</v>
      </c>
      <c>
        <f>OFFSET(Picture!M177,Info!$G$9,0)</f>
        <v>0</v>
      </c>
      <c>
        <f>OFFSET(Picture!N177,Info!$G$9,0)</f>
        <v>0</v>
      </c>
      <c>
        <f>OFFSET(Picture!O177,Info!$G$9,0)</f>
        <v>0</v>
      </c>
      <c>
        <f>OFFSET(Picture!P177,Info!$G$9,0)</f>
        <v>0</v>
      </c>
      <c>
        <f>OFFSET(Picture!Q177,Info!$G$9,0)</f>
        <v>0</v>
      </c>
      <c>
        <f>OFFSET(Picture!R177,Info!$G$9,0)</f>
        <v>0</v>
      </c>
    </row>
    <row r="110" spans="1:18" ht="12">
      <c r="A110" s="172">
        <f>OFFSET(Picture!A111,Info!$G$9,0)</f>
        <v>0</v>
      </c>
      <c>
        <f>OFFSET(Picture!B178,Info!$G$9,0)</f>
        <v>0</v>
      </c>
      <c>
        <f>OFFSET(Picture!C178,Info!$G$9,0)</f>
        <v>0</v>
      </c>
      <c>
        <f>OFFSET(Picture!D178,Info!$G$9,0)</f>
        <v>0</v>
      </c>
      <c>
        <f>OFFSET(Picture!E178,Info!$G$9,0)</f>
        <v>0</v>
      </c>
      <c>
        <f>OFFSET(Picture!F178,Info!$G$9,0)</f>
        <v>0</v>
      </c>
      <c>
        <f>OFFSET(Picture!G178,Info!$G$9,0)</f>
        <v>0</v>
      </c>
      <c>
        <f>OFFSET(Picture!H178,Info!$G$9,0)</f>
        <v>0</v>
      </c>
      <c>
        <f>OFFSET(Picture!I178,Info!$G$9,0)</f>
        <v>0</v>
      </c>
      <c>
        <f>OFFSET(Picture!J178,Info!$G$9,0)</f>
        <v>0</v>
      </c>
      <c>
        <f>OFFSET(Picture!K178,Info!$G$9,0)</f>
        <v>0</v>
      </c>
      <c>
        <f>OFFSET(Picture!L178,Info!$G$9,0)</f>
        <v>0</v>
      </c>
      <c>
        <f>OFFSET(Picture!M178,Info!$G$9,0)</f>
        <v>0</v>
      </c>
      <c>
        <f>OFFSET(Picture!N178,Info!$G$9,0)</f>
        <v>0</v>
      </c>
      <c>
        <f>OFFSET(Picture!O178,Info!$G$9,0)</f>
        <v>0</v>
      </c>
      <c>
        <f>OFFSET(Picture!P178,Info!$G$9,0)</f>
        <v>0</v>
      </c>
      <c>
        <f>OFFSET(Picture!Q178,Info!$G$9,0)</f>
        <v>0</v>
      </c>
      <c>
        <f>OFFSET(Picture!R178,Info!$G$9,0)</f>
        <v>0</v>
      </c>
    </row>
    <row r="111" spans="1:18" ht="12">
      <c r="A111" s="172">
        <f>OFFSET(Picture!A112,Info!$G$9,0)</f>
        <v>0</v>
      </c>
      <c>
        <f>OFFSET(Picture!B179,Info!$G$9,0)</f>
        <v>0</v>
      </c>
      <c>
        <f>OFFSET(Picture!C179,Info!$G$9,0)</f>
        <v>0</v>
      </c>
      <c>
        <f>OFFSET(Picture!D179,Info!$G$9,0)</f>
        <v>0</v>
      </c>
      <c>
        <f>OFFSET(Picture!E179,Info!$G$9,0)</f>
        <v>0</v>
      </c>
      <c>
        <f>OFFSET(Picture!F179,Info!$G$9,0)</f>
        <v>0</v>
      </c>
      <c>
        <f>OFFSET(Picture!G179,Info!$G$9,0)</f>
        <v>0</v>
      </c>
      <c>
        <f>OFFSET(Picture!H179,Info!$G$9,0)</f>
        <v>0</v>
      </c>
      <c>
        <f>OFFSET(Picture!I179,Info!$G$9,0)</f>
        <v>0</v>
      </c>
      <c>
        <f>OFFSET(Picture!J179,Info!$G$9,0)</f>
        <v>0</v>
      </c>
      <c>
        <f>OFFSET(Picture!K179,Info!$G$9,0)</f>
        <v>0</v>
      </c>
      <c>
        <f>OFFSET(Picture!L179,Info!$G$9,0)</f>
        <v>0</v>
      </c>
      <c>
        <f>OFFSET(Picture!M179,Info!$G$9,0)</f>
        <v>0</v>
      </c>
      <c>
        <f>OFFSET(Picture!N179,Info!$G$9,0)</f>
        <v>0</v>
      </c>
      <c>
        <f>OFFSET(Picture!O179,Info!$G$9,0)</f>
        <v>0</v>
      </c>
      <c>
        <f>OFFSET(Picture!P179,Info!$G$9,0)</f>
        <v>0</v>
      </c>
      <c>
        <f>OFFSET(Picture!Q179,Info!$G$9,0)</f>
        <v>0</v>
      </c>
      <c>
        <f>OFFSET(Picture!R179,Info!$G$9,0)</f>
        <v>0</v>
      </c>
    </row>
    <row r="112" spans="1:18" ht="12">
      <c r="A112" s="172">
        <f>OFFSET(Picture!A113,Info!$G$9,0)</f>
        <v>0</v>
      </c>
      <c>
        <f>OFFSET(Picture!B180,Info!$G$9,0)</f>
        <v>0</v>
      </c>
      <c>
        <f>OFFSET(Picture!C180,Info!$G$9,0)</f>
        <v>0</v>
      </c>
      <c>
        <f>OFFSET(Picture!D180,Info!$G$9,0)</f>
        <v>0</v>
      </c>
      <c>
        <f>OFFSET(Picture!E180,Info!$G$9,0)</f>
        <v>0</v>
      </c>
      <c>
        <f>OFFSET(Picture!F180,Info!$G$9,0)</f>
        <v>0</v>
      </c>
      <c>
        <f>OFFSET(Picture!G180,Info!$G$9,0)</f>
        <v>0</v>
      </c>
      <c>
        <f>OFFSET(Picture!H180,Info!$G$9,0)</f>
        <v>0</v>
      </c>
      <c>
        <f>OFFSET(Picture!I180,Info!$G$9,0)</f>
        <v>0</v>
      </c>
      <c>
        <f>OFFSET(Picture!J180,Info!$G$9,0)</f>
        <v>0</v>
      </c>
      <c>
        <f>OFFSET(Picture!K180,Info!$G$9,0)</f>
        <v>0</v>
      </c>
      <c>
        <f>OFFSET(Picture!L180,Info!$G$9,0)</f>
        <v>0</v>
      </c>
      <c>
        <f>OFFSET(Picture!M180,Info!$G$9,0)</f>
        <v>0</v>
      </c>
      <c>
        <f>OFFSET(Picture!N180,Info!$G$9,0)</f>
        <v>0</v>
      </c>
      <c>
        <f>OFFSET(Picture!O180,Info!$G$9,0)</f>
        <v>0</v>
      </c>
      <c>
        <f>OFFSET(Picture!P180,Info!$G$9,0)</f>
        <v>0</v>
      </c>
      <c>
        <f>OFFSET(Picture!Q180,Info!$G$9,0)</f>
        <v>0</v>
      </c>
      <c>
        <f>OFFSET(Picture!R180,Info!$G$9,0)</f>
        <v>0</v>
      </c>
    </row>
    <row r="113" spans="1:18" ht="12">
      <c r="A113" s="273">
        <f>OFFSET(Picture!A114,Info!$G$9,0)</f>
        <v>0</v>
      </c>
      <c s="274" t="s">
        <v>158</v>
      </c>
      <c s="274">
        <f>C107-SUM(C109:C112)</f>
        <v>0</v>
      </c>
      <c s="274">
        <f t="shared" ref="D113:R113" si="11">D107-SUM(D109:D112)</f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  <c s="274">
        <f t="shared" si="11"/>
        <v>0</v>
      </c>
    </row>
    <row r="114" spans="1:18" ht="12">
      <c r="A114" s="172">
        <f>OFFSET(Picture!A115,Info!$G$9,0)</f>
        <v>0</v>
      </c>
      <c>
        <f>OFFSET(Picture!B181,Info!$G$9,0)</f>
        <v>0</v>
      </c>
      <c>
        <f>OFFSET(Picture!C181,Info!$G$9,0)</f>
        <v>0</v>
      </c>
      <c>
        <f>OFFSET(Picture!D181,Info!$G$9,0)</f>
        <v>0</v>
      </c>
      <c>
        <f>OFFSET(Picture!E181,Info!$G$9,0)</f>
        <v>0</v>
      </c>
      <c>
        <f>OFFSET(Picture!F181,Info!$G$9,0)</f>
        <v>0</v>
      </c>
      <c>
        <f>OFFSET(Picture!G181,Info!$G$9,0)</f>
        <v>0</v>
      </c>
      <c>
        <f>OFFSET(Picture!H181,Info!$G$9,0)</f>
        <v>0</v>
      </c>
      <c>
        <f>OFFSET(Picture!I181,Info!$G$9,0)</f>
        <v>0</v>
      </c>
      <c>
        <f>OFFSET(Picture!J181,Info!$G$9,0)</f>
        <v>0</v>
      </c>
      <c>
        <f>OFFSET(Picture!K181,Info!$G$9,0)</f>
        <v>0</v>
      </c>
      <c>
        <f>OFFSET(Picture!L181,Info!$G$9,0)</f>
        <v>0</v>
      </c>
      <c>
        <f>OFFSET(Picture!M181,Info!$G$9,0)</f>
        <v>0</v>
      </c>
      <c>
        <f>OFFSET(Picture!N181,Info!$G$9,0)</f>
        <v>0</v>
      </c>
      <c>
        <f>OFFSET(Picture!O181,Info!$G$9,0)</f>
        <v>0</v>
      </c>
      <c>
        <f>OFFSET(Picture!P181,Info!$G$9,0)</f>
        <v>0</v>
      </c>
      <c>
        <f>OFFSET(Picture!Q181,Info!$G$9,0)</f>
        <v>0</v>
      </c>
      <c>
        <f>OFFSET(Picture!R181,Info!$G$9,0)</f>
        <v>0</v>
      </c>
    </row>
    <row r="115" spans="1:18" ht="12">
      <c r="A115" s="172">
        <f>OFFSET(Picture!A116,Info!$G$9,0)</f>
        <v>0</v>
      </c>
      <c>
        <f>OFFSET(Picture!B182,Info!$G$9,0)</f>
        <v>0</v>
      </c>
      <c>
        <f>OFFSET(Picture!C182,Info!$G$9,0)</f>
        <v>0</v>
      </c>
      <c>
        <f>OFFSET(Picture!D182,Info!$G$9,0)</f>
        <v>0</v>
      </c>
      <c>
        <f>OFFSET(Picture!E182,Info!$G$9,0)</f>
        <v>0</v>
      </c>
      <c>
        <f>OFFSET(Picture!F182,Info!$G$9,0)</f>
        <v>0</v>
      </c>
      <c>
        <f>OFFSET(Picture!G182,Info!$G$9,0)</f>
        <v>0</v>
      </c>
      <c>
        <f>OFFSET(Picture!H182,Info!$G$9,0)</f>
        <v>0</v>
      </c>
      <c>
        <f>OFFSET(Picture!I182,Info!$G$9,0)</f>
        <v>0</v>
      </c>
      <c>
        <f>OFFSET(Picture!J182,Info!$G$9,0)</f>
        <v>0</v>
      </c>
      <c>
        <f>OFFSET(Picture!K182,Info!$G$9,0)</f>
        <v>0</v>
      </c>
      <c>
        <f>OFFSET(Picture!L182,Info!$G$9,0)</f>
        <v>0</v>
      </c>
      <c>
        <f>OFFSET(Picture!M182,Info!$G$9,0)</f>
        <v>0</v>
      </c>
      <c>
        <f>OFFSET(Picture!N182,Info!$G$9,0)</f>
        <v>0</v>
      </c>
      <c>
        <f>OFFSET(Picture!O182,Info!$G$9,0)</f>
        <v>0</v>
      </c>
      <c>
        <f>OFFSET(Picture!P182,Info!$G$9,0)</f>
        <v>0</v>
      </c>
      <c>
        <f>OFFSET(Picture!Q182,Info!$G$9,0)</f>
        <v>0</v>
      </c>
      <c>
        <f>OFFSET(Picture!R182,Info!$G$9,0)</f>
        <v>0</v>
      </c>
    </row>
    <row r="116" spans="1:18" ht="12">
      <c r="A116" s="172">
        <f>OFFSET(Picture!A117,Info!$G$9,0)</f>
        <v>0</v>
      </c>
      <c>
        <f>OFFSET(Picture!B183,Info!$G$9,0)</f>
        <v>0</v>
      </c>
      <c>
        <f>OFFSET(Picture!C183,Info!$G$9,0)</f>
        <v>0</v>
      </c>
      <c>
        <f>OFFSET(Picture!D183,Info!$G$9,0)</f>
        <v>0</v>
      </c>
      <c>
        <f>OFFSET(Picture!E183,Info!$G$9,0)</f>
        <v>0</v>
      </c>
      <c>
        <f>OFFSET(Picture!F183,Info!$G$9,0)</f>
        <v>0</v>
      </c>
      <c>
        <f>OFFSET(Picture!G183,Info!$G$9,0)</f>
        <v>0</v>
      </c>
      <c>
        <f>OFFSET(Picture!H183,Info!$G$9,0)</f>
        <v>0</v>
      </c>
      <c>
        <f>OFFSET(Picture!I183,Info!$G$9,0)</f>
        <v>0</v>
      </c>
      <c>
        <f>OFFSET(Picture!J183,Info!$G$9,0)</f>
        <v>0</v>
      </c>
      <c>
        <f>OFFSET(Picture!K183,Info!$G$9,0)</f>
        <v>0</v>
      </c>
      <c>
        <f>OFFSET(Picture!L183,Info!$G$9,0)</f>
        <v>0</v>
      </c>
      <c>
        <f>OFFSET(Picture!M183,Info!$G$9,0)</f>
        <v>0</v>
      </c>
      <c>
        <f>OFFSET(Picture!N183,Info!$G$9,0)</f>
        <v>0</v>
      </c>
      <c>
        <f>OFFSET(Picture!O183,Info!$G$9,0)</f>
        <v>0</v>
      </c>
      <c>
        <f>OFFSET(Picture!P183,Info!$G$9,0)</f>
        <v>0</v>
      </c>
      <c>
        <f>OFFSET(Picture!Q183,Info!$G$9,0)</f>
        <v>0</v>
      </c>
      <c>
        <f>OFFSET(Picture!R183,Info!$G$9,0)</f>
        <v>0</v>
      </c>
    </row>
    <row r="117" spans="1:18" ht="12">
      <c r="A117" s="172">
        <f>OFFSET(Picture!A118,Info!$G$9,0)</f>
        <v>0</v>
      </c>
      <c>
        <f>OFFSET(Picture!B184,Info!$G$9,0)</f>
        <v>0</v>
      </c>
      <c>
        <f>OFFSET(Picture!C184,Info!$G$9,0)</f>
        <v>0</v>
      </c>
      <c>
        <f>OFFSET(Picture!D184,Info!$G$9,0)</f>
        <v>0</v>
      </c>
      <c>
        <f>OFFSET(Picture!E184,Info!$G$9,0)</f>
        <v>0</v>
      </c>
      <c>
        <f>OFFSET(Picture!F184,Info!$G$9,0)</f>
        <v>0</v>
      </c>
      <c>
        <f>OFFSET(Picture!G184,Info!$G$9,0)</f>
        <v>0</v>
      </c>
      <c>
        <f>OFFSET(Picture!H184,Info!$G$9,0)</f>
        <v>0</v>
      </c>
      <c>
        <f>OFFSET(Picture!I184,Info!$G$9,0)</f>
        <v>0</v>
      </c>
      <c>
        <f>OFFSET(Picture!J184,Info!$G$9,0)</f>
        <v>0</v>
      </c>
      <c>
        <f>OFFSET(Picture!K184,Info!$G$9,0)</f>
        <v>0</v>
      </c>
      <c>
        <f>OFFSET(Picture!L184,Info!$G$9,0)</f>
        <v>0</v>
      </c>
      <c>
        <f>OFFSET(Picture!M184,Info!$G$9,0)</f>
        <v>0</v>
      </c>
      <c>
        <f>OFFSET(Picture!N184,Info!$G$9,0)</f>
        <v>0</v>
      </c>
      <c>
        <f>OFFSET(Picture!O184,Info!$G$9,0)</f>
        <v>0</v>
      </c>
      <c>
        <f>OFFSET(Picture!P184,Info!$G$9,0)</f>
        <v>0</v>
      </c>
      <c>
        <f>OFFSET(Picture!Q184,Info!$G$9,0)</f>
        <v>0</v>
      </c>
      <c>
        <f>OFFSET(Picture!R184,Info!$G$9,0)</f>
        <v>0</v>
      </c>
    </row>
    <row r="118" spans="1:18" ht="12">
      <c r="A118" s="172">
        <f>OFFSET(Picture!A119,Info!$G$9,0)</f>
        <v>0</v>
      </c>
      <c>
        <f>OFFSET(Picture!B185,Info!$G$9,0)</f>
        <v>0</v>
      </c>
      <c>
        <f>OFFSET(Picture!C185,Info!$G$9,0)</f>
        <v>0</v>
      </c>
      <c>
        <f>OFFSET(Picture!D185,Info!$G$9,0)</f>
        <v>0</v>
      </c>
      <c>
        <f>OFFSET(Picture!E185,Info!$G$9,0)</f>
        <v>0</v>
      </c>
      <c>
        <f>OFFSET(Picture!F185,Info!$G$9,0)</f>
        <v>0</v>
      </c>
      <c>
        <f>OFFSET(Picture!G185,Info!$G$9,0)</f>
        <v>0</v>
      </c>
      <c>
        <f>OFFSET(Picture!H185,Info!$G$9,0)</f>
        <v>0</v>
      </c>
      <c>
        <f>OFFSET(Picture!I185,Info!$G$9,0)</f>
        <v>0</v>
      </c>
      <c>
        <f>OFFSET(Picture!J185,Info!$G$9,0)</f>
        <v>0</v>
      </c>
      <c>
        <f>OFFSET(Picture!K185,Info!$G$9,0)</f>
        <v>0</v>
      </c>
      <c>
        <f>OFFSET(Picture!L185,Info!$G$9,0)</f>
        <v>0</v>
      </c>
      <c>
        <f>OFFSET(Picture!M185,Info!$G$9,0)</f>
        <v>0</v>
      </c>
      <c>
        <f>OFFSET(Picture!N185,Info!$G$9,0)</f>
        <v>0</v>
      </c>
      <c>
        <f>OFFSET(Picture!O185,Info!$G$9,0)</f>
        <v>0</v>
      </c>
      <c>
        <f>OFFSET(Picture!P185,Info!$G$9,0)</f>
        <v>0</v>
      </c>
      <c>
        <f>OFFSET(Picture!Q185,Info!$G$9,0)</f>
        <v>0</v>
      </c>
      <c>
        <f>OFFSET(Picture!R185,Info!$G$9,0)</f>
        <v>0</v>
      </c>
    </row>
    <row r="119" spans="1:18" ht="12">
      <c r="A119" s="172">
        <f>OFFSET(Picture!A120,Info!$G$9,0)</f>
        <v>0</v>
      </c>
      <c>
        <f>OFFSET(Picture!B186,Info!$G$9,0)</f>
        <v>0</v>
      </c>
      <c>
        <f>OFFSET(Picture!C186,Info!$G$9,0)</f>
        <v>0</v>
      </c>
      <c>
        <f>OFFSET(Picture!D186,Info!$G$9,0)</f>
        <v>0</v>
      </c>
      <c>
        <f>OFFSET(Picture!E186,Info!$G$9,0)</f>
        <v>0</v>
      </c>
      <c>
        <f>OFFSET(Picture!F186,Info!$G$9,0)</f>
        <v>0</v>
      </c>
      <c>
        <f>OFFSET(Picture!G186,Info!$G$9,0)</f>
        <v>0</v>
      </c>
      <c>
        <f>OFFSET(Picture!H186,Info!$G$9,0)</f>
        <v>0</v>
      </c>
      <c>
        <f>OFFSET(Picture!I186,Info!$G$9,0)</f>
        <v>0</v>
      </c>
      <c>
        <f>OFFSET(Picture!J186,Info!$G$9,0)</f>
        <v>0</v>
      </c>
      <c>
        <f>OFFSET(Picture!K186,Info!$G$9,0)</f>
        <v>0</v>
      </c>
      <c>
        <f>OFFSET(Picture!L186,Info!$G$9,0)</f>
        <v>0</v>
      </c>
      <c>
        <f>OFFSET(Picture!M186,Info!$G$9,0)</f>
        <v>0</v>
      </c>
      <c>
        <f>OFFSET(Picture!N186,Info!$G$9,0)</f>
        <v>0</v>
      </c>
      <c>
        <f>OFFSET(Picture!O186,Info!$G$9,0)</f>
        <v>0</v>
      </c>
      <c>
        <f>OFFSET(Picture!P186,Info!$G$9,0)</f>
        <v>0</v>
      </c>
      <c>
        <f>OFFSET(Picture!Q186,Info!$G$9,0)</f>
        <v>0</v>
      </c>
      <c>
        <f>OFFSET(Picture!R186,Info!$G$9,0)</f>
        <v>0</v>
      </c>
    </row>
    <row r="120" spans="1:18" ht="12">
      <c r="A120" s="172">
        <f>OFFSET(Picture!A121,Info!$G$9,0)</f>
        <v>0</v>
      </c>
      <c>
        <f>OFFSET(Picture!B187,Info!$G$9,0)</f>
        <v>0</v>
      </c>
      <c>
        <f>OFFSET(Picture!C187,Info!$G$9,0)</f>
        <v>0</v>
      </c>
      <c>
        <f>OFFSET(Picture!D187,Info!$G$9,0)</f>
        <v>0</v>
      </c>
      <c>
        <f>OFFSET(Picture!E187,Info!$G$9,0)</f>
        <v>0</v>
      </c>
      <c>
        <f>OFFSET(Picture!F187,Info!$G$9,0)</f>
        <v>0</v>
      </c>
      <c>
        <f>OFFSET(Picture!G187,Info!$G$9,0)</f>
        <v>0</v>
      </c>
      <c>
        <f>OFFSET(Picture!H187,Info!$G$9,0)</f>
        <v>0</v>
      </c>
      <c>
        <f>OFFSET(Picture!I187,Info!$G$9,0)</f>
        <v>0</v>
      </c>
      <c>
        <f>OFFSET(Picture!J187,Info!$G$9,0)</f>
        <v>0</v>
      </c>
      <c>
        <f>OFFSET(Picture!K187,Info!$G$9,0)</f>
        <v>0</v>
      </c>
      <c>
        <f>OFFSET(Picture!L187,Info!$G$9,0)</f>
        <v>0</v>
      </c>
      <c>
        <f>OFFSET(Picture!M187,Info!$G$9,0)</f>
        <v>0</v>
      </c>
      <c>
        <f>OFFSET(Picture!N187,Info!$G$9,0)</f>
        <v>0</v>
      </c>
      <c>
        <f>OFFSET(Picture!O187,Info!$G$9,0)</f>
        <v>0</v>
      </c>
      <c>
        <f>OFFSET(Picture!P187,Info!$G$9,0)</f>
        <v>0</v>
      </c>
      <c>
        <f>OFFSET(Picture!Q187,Info!$G$9,0)</f>
        <v>0</v>
      </c>
      <c>
        <f>OFFSET(Picture!R187,Info!$G$9,0)</f>
        <v>0</v>
      </c>
    </row>
    <row r="121" spans="1:18" ht="12">
      <c r="A121" s="273">
        <f>OFFSET(Picture!A122,Info!$G$9,0)</f>
        <v>0</v>
      </c>
      <c s="274" t="s">
        <v>158</v>
      </c>
      <c s="274">
        <f>C114-(SUM(C115:C118)+C120)</f>
        <v>0</v>
      </c>
      <c s="274">
        <f t="shared" ref="D121:R121" si="12">D114-(SUM(D115:D118)+D120)</f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  <c s="274">
        <f t="shared" si="12"/>
        <v>0</v>
      </c>
    </row>
    <row r="122" spans="1:18" ht="12">
      <c r="A122" s="172">
        <f>OFFSET(Picture!A123,Info!$G$9,0)</f>
        <v>0</v>
      </c>
      <c>
        <f>OFFSET(Picture!B188,Info!$G$9,0)</f>
        <v>0</v>
      </c>
      <c>
        <f>OFFSET(Picture!C188,Info!$G$9,0)</f>
        <v>0</v>
      </c>
      <c>
        <f>OFFSET(Picture!D188,Info!$G$9,0)</f>
        <v>0</v>
      </c>
      <c>
        <f>OFFSET(Picture!E188,Info!$G$9,0)</f>
        <v>0</v>
      </c>
      <c>
        <f>OFFSET(Picture!F188,Info!$G$9,0)</f>
        <v>0</v>
      </c>
      <c>
        <f>OFFSET(Picture!G188,Info!$G$9,0)</f>
        <v>0</v>
      </c>
      <c>
        <f>OFFSET(Picture!H188,Info!$G$9,0)</f>
        <v>0</v>
      </c>
      <c>
        <f>OFFSET(Picture!I188,Info!$G$9,0)</f>
        <v>0</v>
      </c>
      <c>
        <f>OFFSET(Picture!J188,Info!$G$9,0)</f>
        <v>0</v>
      </c>
      <c>
        <f>OFFSET(Picture!K188,Info!$G$9,0)</f>
        <v>0</v>
      </c>
      <c>
        <f>OFFSET(Picture!L188,Info!$G$9,0)</f>
        <v>0</v>
      </c>
      <c>
        <f>OFFSET(Picture!M188,Info!$G$9,0)</f>
        <v>0</v>
      </c>
      <c>
        <f>OFFSET(Picture!N188,Info!$G$9,0)</f>
        <v>0</v>
      </c>
      <c>
        <f>OFFSET(Picture!O188,Info!$G$9,0)</f>
        <v>0</v>
      </c>
      <c>
        <f>OFFSET(Picture!P188,Info!$G$9,0)</f>
        <v>0</v>
      </c>
      <c>
        <f>OFFSET(Picture!Q188,Info!$G$9,0)</f>
        <v>0</v>
      </c>
      <c>
        <f>OFFSET(Picture!R188,Info!$G$9,0)</f>
        <v>0</v>
      </c>
    </row>
    <row r="123" spans="1:18" ht="12">
      <c r="A123" s="172">
        <f>OFFSET(Picture!A124,Info!$G$9,0)</f>
        <v>0</v>
      </c>
      <c>
        <f>OFFSET(Picture!B30,Info!$G$9,0)</f>
        <v>0</v>
      </c>
      <c>
        <f>OFFSET(Picture!C30,Info!$G$9,0)</f>
        <v>0</v>
      </c>
      <c>
        <f>OFFSET(Picture!D30,Info!$G$9,0)</f>
        <v>0</v>
      </c>
      <c>
        <f>OFFSET(Picture!E30,Info!$G$9,0)</f>
        <v>0</v>
      </c>
      <c>
        <f>OFFSET(Picture!F30,Info!$G$9,0)</f>
        <v>0</v>
      </c>
      <c>
        <f>OFFSET(Picture!G30,Info!$G$9,0)</f>
        <v>0</v>
      </c>
      <c>
        <f>OFFSET(Picture!H30,Info!$G$9,0)</f>
        <v>0</v>
      </c>
      <c>
        <f>OFFSET(Picture!I30,Info!$G$9,0)</f>
        <v>0</v>
      </c>
      <c>
        <f>OFFSET(Picture!J30,Info!$G$9,0)</f>
        <v>0</v>
      </c>
      <c>
        <f>OFFSET(Picture!K30,Info!$G$9,0)</f>
        <v>0</v>
      </c>
      <c>
        <f>OFFSET(Picture!L30,Info!$G$9,0)</f>
        <v>0</v>
      </c>
      <c>
        <f>OFFSET(Picture!M30,Info!$G$9,0)</f>
        <v>0</v>
      </c>
      <c>
        <f>OFFSET(Picture!N30,Info!$G$9,0)</f>
        <v>0</v>
      </c>
      <c>
        <f>OFFSET(Picture!O30,Info!$G$9,0)</f>
        <v>0</v>
      </c>
      <c>
        <f>OFFSET(Picture!P30,Info!$G$9,0)</f>
        <v>0</v>
      </c>
      <c>
        <f>OFFSET(Picture!Q30,Info!$G$9,0)</f>
        <v>0</v>
      </c>
      <c>
        <f>OFFSET(Picture!R30,Info!$G$9,0)</f>
        <v>0</v>
      </c>
    </row>
    <row r="124" spans="1:18" ht="12">
      <c r="A124" s="172">
        <f>OFFSET(Picture!A125,Info!$G$9,0)</f>
        <v>0</v>
      </c>
      <c>
        <f>OFFSET(Picture!B189,Info!$G$9,0)</f>
        <v>0</v>
      </c>
      <c>
        <f>OFFSET(Picture!C189,Info!$G$9,0)</f>
        <v>0</v>
      </c>
      <c>
        <f>OFFSET(Picture!D189,Info!$G$9,0)</f>
        <v>0</v>
      </c>
      <c>
        <f>OFFSET(Picture!E189,Info!$G$9,0)</f>
        <v>0</v>
      </c>
      <c>
        <f>OFFSET(Picture!F189,Info!$G$9,0)</f>
        <v>0</v>
      </c>
      <c>
        <f>OFFSET(Picture!G189,Info!$G$9,0)</f>
        <v>0</v>
      </c>
      <c>
        <f>OFFSET(Picture!H189,Info!$G$9,0)</f>
        <v>0</v>
      </c>
      <c>
        <f>OFFSET(Picture!I189,Info!$G$9,0)</f>
        <v>0</v>
      </c>
      <c>
        <f>OFFSET(Picture!J189,Info!$G$9,0)</f>
        <v>0</v>
      </c>
      <c>
        <f>OFFSET(Picture!K189,Info!$G$9,0)</f>
        <v>0</v>
      </c>
      <c>
        <f>OFFSET(Picture!L189,Info!$G$9,0)</f>
        <v>0</v>
      </c>
      <c>
        <f>OFFSET(Picture!M189,Info!$G$9,0)</f>
        <v>0</v>
      </c>
      <c>
        <f>OFFSET(Picture!N189,Info!$G$9,0)</f>
        <v>0</v>
      </c>
      <c>
        <f>OFFSET(Picture!O189,Info!$G$9,0)</f>
        <v>0</v>
      </c>
      <c>
        <f>OFFSET(Picture!P189,Info!$G$9,0)</f>
        <v>0</v>
      </c>
      <c>
        <f>OFFSET(Picture!Q189,Info!$G$9,0)</f>
        <v>0</v>
      </c>
      <c>
        <f>OFFSET(Picture!R189,Info!$G$9,0)</f>
        <v>0</v>
      </c>
    </row>
    <row r="125" spans="1:18" ht="12">
      <c r="A125" s="172">
        <f>OFFSET(Picture!A126,Info!$G$9,0)</f>
        <v>0</v>
      </c>
      <c>
        <f>OFFSET(Picture!B190,Info!$G$9,0)</f>
        <v>0</v>
      </c>
      <c>
        <f>OFFSET(Picture!C190,Info!$G$9,0)</f>
        <v>0</v>
      </c>
      <c>
        <f>OFFSET(Picture!D190,Info!$G$9,0)</f>
        <v>0</v>
      </c>
      <c>
        <f>OFFSET(Picture!E190,Info!$G$9,0)</f>
        <v>0</v>
      </c>
      <c>
        <f>OFFSET(Picture!F190,Info!$G$9,0)</f>
        <v>0</v>
      </c>
      <c>
        <f>OFFSET(Picture!G190,Info!$G$9,0)</f>
        <v>0</v>
      </c>
      <c>
        <f>OFFSET(Picture!H190,Info!$G$9,0)</f>
        <v>0</v>
      </c>
      <c>
        <f>OFFSET(Picture!I190,Info!$G$9,0)</f>
        <v>0</v>
      </c>
      <c>
        <f>OFFSET(Picture!J190,Info!$G$9,0)</f>
        <v>0</v>
      </c>
      <c>
        <f>OFFSET(Picture!K190,Info!$G$9,0)</f>
        <v>0</v>
      </c>
      <c>
        <f>OFFSET(Picture!L190,Info!$G$9,0)</f>
        <v>0</v>
      </c>
      <c>
        <f>OFFSET(Picture!M190,Info!$G$9,0)</f>
        <v>0</v>
      </c>
      <c>
        <f>OFFSET(Picture!N190,Info!$G$9,0)</f>
        <v>0</v>
      </c>
      <c>
        <f>OFFSET(Picture!O190,Info!$G$9,0)</f>
        <v>0</v>
      </c>
      <c>
        <f>OFFSET(Picture!P190,Info!$G$9,0)</f>
        <v>0</v>
      </c>
      <c>
        <f>OFFSET(Picture!Q190,Info!$G$9,0)</f>
        <v>0</v>
      </c>
      <c>
        <f>OFFSET(Picture!R190,Info!$G$9,0)</f>
        <v>0</v>
      </c>
    </row>
    <row r="126" spans="1:18" ht="12">
      <c r="A126" s="172">
        <f>OFFSET(Picture!A127,Info!$G$9,0)</f>
        <v>0</v>
      </c>
      <c>
        <f>OFFSET(Picture!B191,Info!$G$9,0)</f>
        <v>0</v>
      </c>
      <c>
        <f>OFFSET(Picture!C191,Info!$G$9,0)</f>
        <v>0</v>
      </c>
      <c>
        <f>OFFSET(Picture!D191,Info!$G$9,0)</f>
        <v>0</v>
      </c>
      <c>
        <f>OFFSET(Picture!E191,Info!$G$9,0)</f>
        <v>0</v>
      </c>
      <c>
        <f>OFFSET(Picture!F191,Info!$G$9,0)</f>
        <v>0</v>
      </c>
      <c>
        <f>OFFSET(Picture!G191,Info!$G$9,0)</f>
        <v>0</v>
      </c>
      <c>
        <f>OFFSET(Picture!H191,Info!$G$9,0)</f>
        <v>0</v>
      </c>
      <c>
        <f>OFFSET(Picture!I191,Info!$G$9,0)</f>
        <v>0</v>
      </c>
      <c>
        <f>OFFSET(Picture!J191,Info!$G$9,0)</f>
        <v>0</v>
      </c>
      <c>
        <f>OFFSET(Picture!K191,Info!$G$9,0)</f>
        <v>0</v>
      </c>
      <c>
        <f>OFFSET(Picture!L191,Info!$G$9,0)</f>
        <v>0</v>
      </c>
      <c>
        <f>OFFSET(Picture!M191,Info!$G$9,0)</f>
        <v>0</v>
      </c>
      <c>
        <f>OFFSET(Picture!N191,Info!$G$9,0)</f>
        <v>0</v>
      </c>
      <c>
        <f>OFFSET(Picture!O191,Info!$G$9,0)</f>
        <v>0</v>
      </c>
      <c>
        <f>OFFSET(Picture!P191,Info!$G$9,0)</f>
        <v>0</v>
      </c>
      <c>
        <f>OFFSET(Picture!Q191,Info!$G$9,0)</f>
        <v>0</v>
      </c>
      <c>
        <f>OFFSET(Picture!R191,Info!$G$9,0)</f>
        <v>0</v>
      </c>
    </row>
    <row r="127" spans="1:18" ht="12">
      <c r="A127" s="172">
        <f>OFFSET(Picture!A128,Info!$G$9,0)</f>
        <v>0</v>
      </c>
      <c>
        <f>OFFSET(Picture!B192,Info!$G$9,0)</f>
        <v>0</v>
      </c>
      <c>
        <f>OFFSET(Picture!C192,Info!$G$9,0)</f>
        <v>0</v>
      </c>
      <c>
        <f>OFFSET(Picture!D192,Info!$G$9,0)</f>
        <v>0</v>
      </c>
      <c>
        <f>OFFSET(Picture!E192,Info!$G$9,0)</f>
        <v>0</v>
      </c>
      <c>
        <f>OFFSET(Picture!F192,Info!$G$9,0)</f>
        <v>0</v>
      </c>
      <c>
        <f>OFFSET(Picture!G192,Info!$G$9,0)</f>
        <v>0</v>
      </c>
      <c>
        <f>OFFSET(Picture!H192,Info!$G$9,0)</f>
        <v>0</v>
      </c>
      <c>
        <f>OFFSET(Picture!I192,Info!$G$9,0)</f>
        <v>0</v>
      </c>
      <c>
        <f>OFFSET(Picture!J192,Info!$G$9,0)</f>
        <v>0</v>
      </c>
      <c>
        <f>OFFSET(Picture!K192,Info!$G$9,0)</f>
        <v>0</v>
      </c>
      <c>
        <f>OFFSET(Picture!L192,Info!$G$9,0)</f>
        <v>0</v>
      </c>
      <c>
        <f>OFFSET(Picture!M192,Info!$G$9,0)</f>
        <v>0</v>
      </c>
      <c>
        <f>OFFSET(Picture!N192,Info!$G$9,0)</f>
        <v>0</v>
      </c>
      <c>
        <f>OFFSET(Picture!O192,Info!$G$9,0)</f>
        <v>0</v>
      </c>
      <c>
        <f>OFFSET(Picture!P192,Info!$G$9,0)</f>
        <v>0</v>
      </c>
      <c>
        <f>OFFSET(Picture!Q192,Info!$G$9,0)</f>
        <v>0</v>
      </c>
      <c>
        <f>OFFSET(Picture!R192,Info!$G$9,0)</f>
        <v>0</v>
      </c>
    </row>
    <row r="128" spans="1:18" ht="12">
      <c r="A128" s="172">
        <f>OFFSET(Picture!A129,Info!$G$9,0)</f>
        <v>0</v>
      </c>
      <c>
        <f>OFFSET(Picture!B193,Info!$G$9,0)</f>
        <v>0</v>
      </c>
      <c>
        <f>OFFSET(Picture!C193,Info!$G$9,0)</f>
        <v>0</v>
      </c>
      <c>
        <f>OFFSET(Picture!D193,Info!$G$9,0)</f>
        <v>0</v>
      </c>
      <c>
        <f>OFFSET(Picture!E193,Info!$G$9,0)</f>
        <v>0</v>
      </c>
      <c>
        <f>OFFSET(Picture!F193,Info!$G$9,0)</f>
        <v>0</v>
      </c>
      <c>
        <f>OFFSET(Picture!G193,Info!$G$9,0)</f>
        <v>0</v>
      </c>
      <c>
        <f>OFFSET(Picture!H193,Info!$G$9,0)</f>
        <v>0</v>
      </c>
      <c>
        <f>OFFSET(Picture!I193,Info!$G$9,0)</f>
        <v>0</v>
      </c>
      <c>
        <f>OFFSET(Picture!J193,Info!$G$9,0)</f>
        <v>0</v>
      </c>
      <c>
        <f>OFFSET(Picture!K193,Info!$G$9,0)</f>
        <v>0</v>
      </c>
      <c>
        <f>OFFSET(Picture!L193,Info!$G$9,0)</f>
        <v>0</v>
      </c>
      <c>
        <f>OFFSET(Picture!M193,Info!$G$9,0)</f>
        <v>0</v>
      </c>
      <c>
        <f>OFFSET(Picture!N193,Info!$G$9,0)</f>
        <v>0</v>
      </c>
      <c>
        <f>OFFSET(Picture!O193,Info!$G$9,0)</f>
        <v>0</v>
      </c>
      <c>
        <f>OFFSET(Picture!P193,Info!$G$9,0)</f>
        <v>0</v>
      </c>
      <c>
        <f>OFFSET(Picture!Q193,Info!$G$9,0)</f>
        <v>0</v>
      </c>
      <c>
        <f>OFFSET(Picture!R193,Info!$G$9,0)</f>
        <v>0</v>
      </c>
    </row>
    <row r="129" spans="1:18" ht="12">
      <c r="A129" s="172">
        <f>OFFSET(Picture!A130,Info!$G$9,0)</f>
        <v>0</v>
      </c>
      <c>
        <f>OFFSET(Picture!B194,Info!$G$9,0)</f>
        <v>0</v>
      </c>
      <c>
        <f>OFFSET(Picture!C194,Info!$G$9,0)</f>
        <v>0</v>
      </c>
      <c>
        <f>OFFSET(Picture!D194,Info!$G$9,0)</f>
        <v>0</v>
      </c>
      <c>
        <f>OFFSET(Picture!E194,Info!$G$9,0)</f>
        <v>0</v>
      </c>
      <c>
        <f>OFFSET(Picture!F194,Info!$G$9,0)</f>
        <v>0</v>
      </c>
      <c>
        <f>OFFSET(Picture!G194,Info!$G$9,0)</f>
        <v>0</v>
      </c>
      <c>
        <f>OFFSET(Picture!H194,Info!$G$9,0)</f>
        <v>0</v>
      </c>
      <c>
        <f>OFFSET(Picture!I194,Info!$G$9,0)</f>
        <v>0</v>
      </c>
      <c>
        <f>OFFSET(Picture!J194,Info!$G$9,0)</f>
        <v>0</v>
      </c>
      <c>
        <f>OFFSET(Picture!K194,Info!$G$9,0)</f>
        <v>0</v>
      </c>
      <c>
        <f>OFFSET(Picture!L194,Info!$G$9,0)</f>
        <v>0</v>
      </c>
      <c>
        <f>OFFSET(Picture!M194,Info!$G$9,0)</f>
        <v>0</v>
      </c>
      <c>
        <f>OFFSET(Picture!N194,Info!$G$9,0)</f>
        <v>0</v>
      </c>
      <c>
        <f>OFFSET(Picture!O194,Info!$G$9,0)</f>
        <v>0</v>
      </c>
      <c>
        <f>OFFSET(Picture!P194,Info!$G$9,0)</f>
        <v>0</v>
      </c>
      <c>
        <f>OFFSET(Picture!Q194,Info!$G$9,0)</f>
        <v>0</v>
      </c>
      <c>
        <f>OFFSET(Picture!R194,Info!$G$9,0)</f>
        <v>0</v>
      </c>
    </row>
    <row r="130" spans="1:18" ht="12">
      <c r="A130" s="172">
        <f>OFFSET(Picture!A131,Info!$G$9,0)</f>
        <v>0</v>
      </c>
      <c>
        <f>OFFSET(Picture!B195,Info!$G$9,0)</f>
        <v>0</v>
      </c>
      <c>
        <f>OFFSET(Picture!C195,Info!$G$9,0)</f>
        <v>0</v>
      </c>
      <c>
        <f>OFFSET(Picture!D195,Info!$G$9,0)</f>
        <v>0</v>
      </c>
      <c>
        <f>OFFSET(Picture!E195,Info!$G$9,0)</f>
        <v>0</v>
      </c>
      <c>
        <f>OFFSET(Picture!F195,Info!$G$9,0)</f>
        <v>0</v>
      </c>
      <c>
        <f>OFFSET(Picture!G195,Info!$G$9,0)</f>
        <v>0</v>
      </c>
      <c>
        <f>OFFSET(Picture!H195,Info!$G$9,0)</f>
        <v>0</v>
      </c>
      <c>
        <f>OFFSET(Picture!I195,Info!$G$9,0)</f>
        <v>0</v>
      </c>
      <c>
        <f>OFFSET(Picture!J195,Info!$G$9,0)</f>
        <v>0</v>
      </c>
      <c>
        <f>OFFSET(Picture!K195,Info!$G$9,0)</f>
        <v>0</v>
      </c>
      <c>
        <f>OFFSET(Picture!L195,Info!$G$9,0)</f>
        <v>0</v>
      </c>
      <c>
        <f>OFFSET(Picture!M195,Info!$G$9,0)</f>
        <v>0</v>
      </c>
      <c>
        <f>OFFSET(Picture!N195,Info!$G$9,0)</f>
        <v>0</v>
      </c>
      <c>
        <f>OFFSET(Picture!O195,Info!$G$9,0)</f>
        <v>0</v>
      </c>
      <c>
        <f>OFFSET(Picture!P195,Info!$G$9,0)</f>
        <v>0</v>
      </c>
      <c>
        <f>OFFSET(Picture!Q195,Info!$G$9,0)</f>
        <v>0</v>
      </c>
      <c>
        <f>OFFSET(Picture!R195,Info!$G$9,0)</f>
        <v>0</v>
      </c>
    </row>
    <row r="131" spans="1:18" ht="12">
      <c r="A131" s="273">
        <f>OFFSET(Picture!A132,Info!$G$9,0)</f>
        <v>0</v>
      </c>
      <c s="274" t="s">
        <v>158</v>
      </c>
      <c s="274">
        <f>C122-SUM(C123:C130)</f>
        <v>0</v>
      </c>
      <c s="274">
        <f t="shared" ref="D131:R131" si="13">D122-SUM(D123:D130)</f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  <c s="274">
        <f t="shared" si="13"/>
        <v>0</v>
      </c>
    </row>
    <row r="132" spans="1:18" ht="12">
      <c r="A132" s="172">
        <f>OFFSET(Picture!A133,Info!$G$9,0)</f>
        <v>0</v>
      </c>
      <c>
        <f>OFFSET(Picture!B196,Info!$G$9,0)</f>
        <v>0</v>
      </c>
      <c>
        <f>OFFSET(Picture!C196,Info!$G$9,0)</f>
        <v>0</v>
      </c>
      <c>
        <f>OFFSET(Picture!D196,Info!$G$9,0)</f>
        <v>0</v>
      </c>
      <c>
        <f>OFFSET(Picture!E196,Info!$G$9,0)</f>
        <v>0</v>
      </c>
      <c>
        <f>OFFSET(Picture!F196,Info!$G$9,0)</f>
        <v>0</v>
      </c>
      <c>
        <f>OFFSET(Picture!G196,Info!$G$9,0)</f>
        <v>0</v>
      </c>
      <c>
        <f>OFFSET(Picture!H196,Info!$G$9,0)</f>
        <v>0</v>
      </c>
      <c>
        <f>OFFSET(Picture!I196,Info!$G$9,0)</f>
        <v>0</v>
      </c>
      <c>
        <f>OFFSET(Picture!J196,Info!$G$9,0)</f>
        <v>0</v>
      </c>
      <c>
        <f>OFFSET(Picture!K196,Info!$G$9,0)</f>
        <v>0</v>
      </c>
      <c>
        <f>OFFSET(Picture!L196,Info!$G$9,0)</f>
        <v>0</v>
      </c>
      <c>
        <f>OFFSET(Picture!M196,Info!$G$9,0)</f>
        <v>0</v>
      </c>
      <c>
        <f>OFFSET(Picture!N196,Info!$G$9,0)</f>
        <v>0</v>
      </c>
      <c>
        <f>OFFSET(Picture!O196,Info!$G$9,0)</f>
        <v>0</v>
      </c>
      <c>
        <f>OFFSET(Picture!P196,Info!$G$9,0)</f>
        <v>0</v>
      </c>
      <c>
        <f>OFFSET(Picture!Q196,Info!$G$9,0)</f>
        <v>0</v>
      </c>
      <c>
        <f>OFFSET(Picture!R196,Info!$G$9,0)</f>
        <v>0</v>
      </c>
    </row>
    <row r="133" spans="1:18" ht="12">
      <c r="A133" s="172">
        <f>OFFSET(Picture!A134,Info!$G$9,0)</f>
        <v>0</v>
      </c>
      <c>
        <f>OFFSET(Picture!B197,Info!$G$9,0)</f>
        <v>0</v>
      </c>
      <c>
        <f>OFFSET(Picture!C197,Info!$G$9,0)</f>
        <v>0</v>
      </c>
      <c>
        <f>OFFSET(Picture!D197,Info!$G$9,0)</f>
        <v>0</v>
      </c>
      <c>
        <f>OFFSET(Picture!E197,Info!$G$9,0)</f>
        <v>0</v>
      </c>
      <c>
        <f>OFFSET(Picture!F197,Info!$G$9,0)</f>
        <v>0</v>
      </c>
      <c>
        <f>OFFSET(Picture!G197,Info!$G$9,0)</f>
        <v>0</v>
      </c>
      <c>
        <f>OFFSET(Picture!H197,Info!$G$9,0)</f>
        <v>0</v>
      </c>
      <c>
        <f>OFFSET(Picture!I197,Info!$G$9,0)</f>
        <v>0</v>
      </c>
      <c>
        <f>OFFSET(Picture!J197,Info!$G$9,0)</f>
        <v>0</v>
      </c>
      <c>
        <f>OFFSET(Picture!K197,Info!$G$9,0)</f>
        <v>0</v>
      </c>
      <c>
        <f>OFFSET(Picture!L197,Info!$G$9,0)</f>
        <v>0</v>
      </c>
      <c>
        <f>OFFSET(Picture!M197,Info!$G$9,0)</f>
        <v>0</v>
      </c>
      <c>
        <f>OFFSET(Picture!N197,Info!$G$9,0)</f>
        <v>0</v>
      </c>
      <c>
        <f>OFFSET(Picture!O197,Info!$G$9,0)</f>
        <v>0</v>
      </c>
      <c>
        <f>OFFSET(Picture!P197,Info!$G$9,0)</f>
        <v>0</v>
      </c>
      <c>
        <f>OFFSET(Picture!Q197,Info!$G$9,0)</f>
        <v>0</v>
      </c>
      <c>
        <f>OFFSET(Picture!R197,Info!$G$9,0)</f>
        <v>0</v>
      </c>
    </row>
    <row r="134" spans="1:18" ht="12">
      <c r="A134" s="172">
        <f>OFFSET(Picture!A135,Info!$G$9,0)</f>
        <v>0</v>
      </c>
      <c>
        <f>OFFSET(Picture!B198,Info!$G$9,0)</f>
        <v>0</v>
      </c>
      <c>
        <f>OFFSET(Picture!C198,Info!$G$9,0)</f>
        <v>0</v>
      </c>
      <c>
        <f>OFFSET(Picture!D198,Info!$G$9,0)</f>
        <v>0</v>
      </c>
      <c>
        <f>OFFSET(Picture!E198,Info!$G$9,0)</f>
        <v>0</v>
      </c>
      <c>
        <f>OFFSET(Picture!F198,Info!$G$9,0)</f>
        <v>0</v>
      </c>
      <c>
        <f>OFFSET(Picture!G198,Info!$G$9,0)</f>
        <v>0</v>
      </c>
      <c>
        <f>OFFSET(Picture!H198,Info!$G$9,0)</f>
        <v>0</v>
      </c>
      <c>
        <f>OFFSET(Picture!I198,Info!$G$9,0)</f>
        <v>0</v>
      </c>
      <c>
        <f>OFFSET(Picture!J198,Info!$G$9,0)</f>
        <v>0</v>
      </c>
      <c>
        <f>OFFSET(Picture!K198,Info!$G$9,0)</f>
        <v>0</v>
      </c>
      <c>
        <f>OFFSET(Picture!L198,Info!$G$9,0)</f>
        <v>0</v>
      </c>
      <c>
        <f>OFFSET(Picture!M198,Info!$G$9,0)</f>
        <v>0</v>
      </c>
      <c>
        <f>OFFSET(Picture!N198,Info!$G$9,0)</f>
        <v>0</v>
      </c>
      <c>
        <f>OFFSET(Picture!O198,Info!$G$9,0)</f>
        <v>0</v>
      </c>
      <c>
        <f>OFFSET(Picture!P198,Info!$G$9,0)</f>
        <v>0</v>
      </c>
      <c>
        <f>OFFSET(Picture!Q198,Info!$G$9,0)</f>
        <v>0</v>
      </c>
      <c>
        <f>OFFSET(Picture!R198,Info!$G$9,0)</f>
        <v>0</v>
      </c>
    </row>
    <row r="135" spans="1:18" ht="12">
      <c r="A135" s="172">
        <f>OFFSET(Picture!A136,Info!$G$9,0)</f>
        <v>0</v>
      </c>
      <c>
        <f>OFFSET(Picture!B199,Info!$G$9,0)</f>
        <v>0</v>
      </c>
      <c>
        <f>OFFSET(Picture!C199,Info!$G$9,0)</f>
        <v>0</v>
      </c>
      <c>
        <f>OFFSET(Picture!D199,Info!$G$9,0)</f>
        <v>0</v>
      </c>
      <c>
        <f>OFFSET(Picture!E199,Info!$G$9,0)</f>
        <v>0</v>
      </c>
      <c>
        <f>OFFSET(Picture!F199,Info!$G$9,0)</f>
        <v>0</v>
      </c>
      <c>
        <f>OFFSET(Picture!G199,Info!$G$9,0)</f>
        <v>0</v>
      </c>
      <c>
        <f>OFFSET(Picture!H199,Info!$G$9,0)</f>
        <v>0</v>
      </c>
      <c>
        <f>OFFSET(Picture!I199,Info!$G$9,0)</f>
        <v>0</v>
      </c>
      <c>
        <f>OFFSET(Picture!J199,Info!$G$9,0)</f>
        <v>0</v>
      </c>
      <c>
        <f>OFFSET(Picture!K199,Info!$G$9,0)</f>
        <v>0</v>
      </c>
      <c>
        <f>OFFSET(Picture!L199,Info!$G$9,0)</f>
        <v>0</v>
      </c>
      <c>
        <f>OFFSET(Picture!M199,Info!$G$9,0)</f>
        <v>0</v>
      </c>
      <c>
        <f>OFFSET(Picture!N199,Info!$G$9,0)</f>
        <v>0</v>
      </c>
      <c>
        <f>OFFSET(Picture!O199,Info!$G$9,0)</f>
        <v>0</v>
      </c>
      <c>
        <f>OFFSET(Picture!P199,Info!$G$9,0)</f>
        <v>0</v>
      </c>
      <c>
        <f>OFFSET(Picture!Q199,Info!$G$9,0)</f>
        <v>0</v>
      </c>
      <c>
        <f>OFFSET(Picture!R199,Info!$G$9,0)</f>
        <v>0</v>
      </c>
    </row>
    <row r="136" spans="1:18" ht="12">
      <c r="A136" s="172">
        <f>OFFSET(Picture!A137,Info!$G$9,0)</f>
        <v>0</v>
      </c>
      <c>
        <f>OFFSET(Picture!B200,Info!$G$9,0)</f>
        <v>0</v>
      </c>
      <c>
        <f>OFFSET(Picture!C200,Info!$G$9,0)</f>
        <v>0</v>
      </c>
      <c>
        <f>OFFSET(Picture!D200,Info!$G$9,0)</f>
        <v>0</v>
      </c>
      <c>
        <f>OFFSET(Picture!E200,Info!$G$9,0)</f>
        <v>0</v>
      </c>
      <c>
        <f>OFFSET(Picture!F200,Info!$G$9,0)</f>
        <v>0</v>
      </c>
      <c>
        <f>OFFSET(Picture!G200,Info!$G$9,0)</f>
        <v>0</v>
      </c>
      <c>
        <f>OFFSET(Picture!H200,Info!$G$9,0)</f>
        <v>0</v>
      </c>
      <c>
        <f>OFFSET(Picture!I200,Info!$G$9,0)</f>
        <v>0</v>
      </c>
      <c>
        <f>OFFSET(Picture!J200,Info!$G$9,0)</f>
        <v>0</v>
      </c>
      <c>
        <f>OFFSET(Picture!K200,Info!$G$9,0)</f>
        <v>0</v>
      </c>
      <c>
        <f>OFFSET(Picture!L200,Info!$G$9,0)</f>
        <v>0</v>
      </c>
      <c>
        <f>OFFSET(Picture!M200,Info!$G$9,0)</f>
        <v>0</v>
      </c>
      <c>
        <f>OFFSET(Picture!N200,Info!$G$9,0)</f>
        <v>0</v>
      </c>
      <c>
        <f>OFFSET(Picture!O200,Info!$G$9,0)</f>
        <v>0</v>
      </c>
      <c>
        <f>OFFSET(Picture!P200,Info!$G$9,0)</f>
        <v>0</v>
      </c>
      <c>
        <f>OFFSET(Picture!Q200,Info!$G$9,0)</f>
        <v>0</v>
      </c>
      <c>
        <f>OFFSET(Picture!R200,Info!$G$9,0)</f>
        <v>0</v>
      </c>
    </row>
    <row r="137" spans="1:18" ht="12">
      <c r="A137" s="172">
        <f>OFFSET(Picture!A138,Info!$G$9,0)</f>
        <v>0</v>
      </c>
      <c>
        <f>OFFSET(Picture!B201,Info!$G$9,0)</f>
        <v>0</v>
      </c>
      <c>
        <f>OFFSET(Picture!C201,Info!$G$9,0)</f>
        <v>0</v>
      </c>
      <c>
        <f>OFFSET(Picture!D201,Info!$G$9,0)</f>
        <v>0</v>
      </c>
      <c>
        <f>OFFSET(Picture!E201,Info!$G$9,0)</f>
        <v>0</v>
      </c>
      <c>
        <f>OFFSET(Picture!F201,Info!$G$9,0)</f>
        <v>0</v>
      </c>
      <c>
        <f>OFFSET(Picture!G201,Info!$G$9,0)</f>
        <v>0</v>
      </c>
      <c>
        <f>OFFSET(Picture!H201,Info!$G$9,0)</f>
        <v>0</v>
      </c>
      <c>
        <f>OFFSET(Picture!I201,Info!$G$9,0)</f>
        <v>0</v>
      </c>
      <c>
        <f>OFFSET(Picture!J201,Info!$G$9,0)</f>
        <v>0</v>
      </c>
      <c>
        <f>OFFSET(Picture!K201,Info!$G$9,0)</f>
        <v>0</v>
      </c>
      <c>
        <f>OFFSET(Picture!L201,Info!$G$9,0)</f>
        <v>0</v>
      </c>
      <c>
        <f>OFFSET(Picture!M201,Info!$G$9,0)</f>
        <v>0</v>
      </c>
      <c>
        <f>OFFSET(Picture!N201,Info!$G$9,0)</f>
        <v>0</v>
      </c>
      <c>
        <f>OFFSET(Picture!O201,Info!$G$9,0)</f>
        <v>0</v>
      </c>
      <c>
        <f>OFFSET(Picture!P201,Info!$G$9,0)</f>
        <v>0</v>
      </c>
      <c>
        <f>OFFSET(Picture!Q201,Info!$G$9,0)</f>
        <v>0</v>
      </c>
      <c>
        <f>OFFSET(Picture!R201,Info!$G$9,0)</f>
        <v>0</v>
      </c>
    </row>
    <row r="138" spans="1:18" ht="12">
      <c r="A138" s="273">
        <f>OFFSET(Picture!A139,Info!$G$9,0)</f>
        <v>0</v>
      </c>
      <c s="274" t="s">
        <v>158</v>
      </c>
      <c s="274">
        <f>C132-SUM(C133:C137)</f>
        <v>0</v>
      </c>
      <c s="274">
        <f t="shared" ref="D138:R138" si="14">D132-SUM(D133:D137)</f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  <c s="274">
        <f t="shared" si="14"/>
        <v>0</v>
      </c>
    </row>
    <row r="139" spans="1:18" ht="12">
      <c r="A139" s="172">
        <f>OFFSET(Picture!A140,Info!$G$9,0)</f>
        <v>0</v>
      </c>
      <c>
        <f>OFFSET(Picture!B202,Info!$G$9,0)</f>
        <v>0</v>
      </c>
      <c>
        <f>OFFSET(Picture!C202,Info!$G$9,0)</f>
        <v>0</v>
      </c>
      <c>
        <f>OFFSET(Picture!D202,Info!$G$9,0)</f>
        <v>0</v>
      </c>
      <c>
        <f>OFFSET(Picture!E202,Info!$G$9,0)</f>
        <v>0</v>
      </c>
      <c>
        <f>OFFSET(Picture!F202,Info!$G$9,0)</f>
        <v>0</v>
      </c>
      <c>
        <f>OFFSET(Picture!G202,Info!$G$9,0)</f>
        <v>0</v>
      </c>
      <c>
        <f>OFFSET(Picture!H202,Info!$G$9,0)</f>
        <v>0</v>
      </c>
      <c>
        <f>OFFSET(Picture!I202,Info!$G$9,0)</f>
        <v>0</v>
      </c>
      <c>
        <f>OFFSET(Picture!J202,Info!$G$9,0)</f>
        <v>0</v>
      </c>
      <c>
        <f>OFFSET(Picture!K202,Info!$G$9,0)</f>
        <v>0</v>
      </c>
      <c>
        <f>OFFSET(Picture!L202,Info!$G$9,0)</f>
        <v>0</v>
      </c>
      <c>
        <f>OFFSET(Picture!M202,Info!$G$9,0)</f>
        <v>0</v>
      </c>
      <c>
        <f>OFFSET(Picture!N202,Info!$G$9,0)</f>
        <v>0</v>
      </c>
      <c>
        <f>OFFSET(Picture!O202,Info!$G$9,0)</f>
        <v>0</v>
      </c>
      <c>
        <f>OFFSET(Picture!P202,Info!$G$9,0)</f>
        <v>0</v>
      </c>
      <c>
        <f>OFFSET(Picture!Q202,Info!$G$9,0)</f>
        <v>0</v>
      </c>
      <c>
        <f>OFFSET(Picture!R202,Info!$G$9,0)</f>
        <v>0</v>
      </c>
    </row>
    <row r="140" spans="1:18" ht="12">
      <c r="A140" s="172">
        <f>OFFSET(Picture!A141,Info!$G$9,0)</f>
        <v>0</v>
      </c>
      <c>
        <f>OFFSET(Picture!B203,Info!$G$9,0)</f>
        <v>0</v>
      </c>
      <c>
        <f>OFFSET(Picture!C203,Info!$G$9,0)</f>
        <v>0</v>
      </c>
      <c>
        <f>OFFSET(Picture!D203,Info!$G$9,0)</f>
        <v>0</v>
      </c>
      <c>
        <f>OFFSET(Picture!E203,Info!$G$9,0)</f>
        <v>0</v>
      </c>
      <c>
        <f>OFFSET(Picture!F203,Info!$G$9,0)</f>
        <v>0</v>
      </c>
      <c>
        <f>OFFSET(Picture!G203,Info!$G$9,0)</f>
        <v>0</v>
      </c>
      <c>
        <f>OFFSET(Picture!H203,Info!$G$9,0)</f>
        <v>0</v>
      </c>
      <c>
        <f>OFFSET(Picture!I203,Info!$G$9,0)</f>
        <v>0</v>
      </c>
      <c>
        <f>OFFSET(Picture!J203,Info!$G$9,0)</f>
        <v>0</v>
      </c>
      <c>
        <f>OFFSET(Picture!K203,Info!$G$9,0)</f>
        <v>0</v>
      </c>
      <c>
        <f>OFFSET(Picture!L203,Info!$G$9,0)</f>
        <v>0</v>
      </c>
      <c>
        <f>OFFSET(Picture!M203,Info!$G$9,0)</f>
        <v>0</v>
      </c>
      <c>
        <f>OFFSET(Picture!N203,Info!$G$9,0)</f>
        <v>0</v>
      </c>
      <c>
        <f>OFFSET(Picture!O203,Info!$G$9,0)</f>
        <v>0</v>
      </c>
      <c>
        <f>OFFSET(Picture!P203,Info!$G$9,0)</f>
        <v>0</v>
      </c>
      <c>
        <f>OFFSET(Picture!Q203,Info!$G$9,0)</f>
        <v>0</v>
      </c>
      <c>
        <f>OFFSET(Picture!R203,Info!$G$9,0)</f>
        <v>0</v>
      </c>
    </row>
    <row r="141" spans="1:18" ht="12">
      <c r="A141" s="172">
        <f>OFFSET(Picture!A142,Info!$G$9,0)</f>
        <v>0</v>
      </c>
      <c>
        <f>OFFSET(Picture!B204,Info!$G$9,0)</f>
        <v>0</v>
      </c>
      <c>
        <f>OFFSET(Picture!C204,Info!$G$9,0)</f>
        <v>0</v>
      </c>
      <c>
        <f>OFFSET(Picture!D204,Info!$G$9,0)</f>
        <v>0</v>
      </c>
      <c>
        <f>OFFSET(Picture!E204,Info!$G$9,0)</f>
        <v>0</v>
      </c>
      <c>
        <f>OFFSET(Picture!F204,Info!$G$9,0)</f>
        <v>0</v>
      </c>
      <c>
        <f>OFFSET(Picture!G204,Info!$G$9,0)</f>
        <v>0</v>
      </c>
      <c>
        <f>OFFSET(Picture!H204,Info!$G$9,0)</f>
        <v>0</v>
      </c>
      <c>
        <f>OFFSET(Picture!I204,Info!$G$9,0)</f>
        <v>0</v>
      </c>
      <c>
        <f>OFFSET(Picture!J204,Info!$G$9,0)</f>
        <v>0</v>
      </c>
      <c>
        <f>OFFSET(Picture!K204,Info!$G$9,0)</f>
        <v>0</v>
      </c>
      <c>
        <f>OFFSET(Picture!L204,Info!$G$9,0)</f>
        <v>0</v>
      </c>
      <c>
        <f>OFFSET(Picture!M204,Info!$G$9,0)</f>
        <v>0</v>
      </c>
      <c>
        <f>OFFSET(Picture!N204,Info!$G$9,0)</f>
        <v>0</v>
      </c>
      <c>
        <f>OFFSET(Picture!O204,Info!$G$9,0)</f>
        <v>0</v>
      </c>
      <c>
        <f>OFFSET(Picture!P204,Info!$G$9,0)</f>
        <v>0</v>
      </c>
      <c>
        <f>OFFSET(Picture!Q204,Info!$G$9,0)</f>
        <v>0</v>
      </c>
      <c>
        <f>OFFSET(Picture!R204,Info!$G$9,0)</f>
        <v>0</v>
      </c>
    </row>
    <row r="142" spans="1:18" ht="12">
      <c r="A142" s="172">
        <f>OFFSET(Picture!A143,Info!$G$9,0)</f>
        <v>0</v>
      </c>
      <c>
        <f>OFFSET(Picture!B205,Info!$G$9,0)</f>
        <v>0</v>
      </c>
      <c>
        <f>OFFSET(Picture!C205,Info!$G$9,0)</f>
        <v>0</v>
      </c>
      <c>
        <f>OFFSET(Picture!D205,Info!$G$9,0)</f>
        <v>0</v>
      </c>
      <c>
        <f>OFFSET(Picture!E205,Info!$G$9,0)</f>
        <v>0</v>
      </c>
      <c>
        <f>OFFSET(Picture!F205,Info!$G$9,0)</f>
        <v>0</v>
      </c>
      <c>
        <f>OFFSET(Picture!G205,Info!$G$9,0)</f>
        <v>0</v>
      </c>
      <c>
        <f>OFFSET(Picture!H205,Info!$G$9,0)</f>
        <v>0</v>
      </c>
      <c>
        <f>OFFSET(Picture!I205,Info!$G$9,0)</f>
        <v>0</v>
      </c>
      <c>
        <f>OFFSET(Picture!J205,Info!$G$9,0)</f>
        <v>0</v>
      </c>
      <c>
        <f>OFFSET(Picture!K205,Info!$G$9,0)</f>
        <v>0</v>
      </c>
      <c>
        <f>OFFSET(Picture!L205,Info!$G$9,0)</f>
        <v>0</v>
      </c>
      <c>
        <f>OFFSET(Picture!M205,Info!$G$9,0)</f>
        <v>0</v>
      </c>
      <c>
        <f>OFFSET(Picture!N205,Info!$G$9,0)</f>
        <v>0</v>
      </c>
      <c>
        <f>OFFSET(Picture!O205,Info!$G$9,0)</f>
        <v>0</v>
      </c>
      <c>
        <f>OFFSET(Picture!P205,Info!$G$9,0)</f>
        <v>0</v>
      </c>
      <c>
        <f>OFFSET(Picture!Q205,Info!$G$9,0)</f>
        <v>0</v>
      </c>
      <c>
        <f>OFFSET(Picture!R205,Info!$G$9,0)</f>
        <v>0</v>
      </c>
    </row>
    <row r="143" spans="1:18" ht="12">
      <c r="A143" s="273">
        <f>OFFSET(Picture!A144,Info!$G$9,0)</f>
        <v>0</v>
      </c>
      <c s="274" t="s">
        <v>158</v>
      </c>
      <c s="274">
        <f>C139-SUM(C140:C142)</f>
        <v>0</v>
      </c>
      <c s="274">
        <f t="shared" ref="D143:R143" si="15">D139-SUM(D140:D142)</f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  <c s="274">
        <f t="shared" si="15"/>
        <v>0</v>
      </c>
    </row>
    <row r="144" spans="1:18" ht="12">
      <c r="A144" s="172">
        <f>OFFSET(Picture!A145,Info!$G$9,0)</f>
        <v>0</v>
      </c>
      <c>
        <f>OFFSET(Picture!B206,Info!$G$9,0)</f>
        <v>0</v>
      </c>
      <c>
        <f>OFFSET(Picture!C206,Info!$G$9,0)</f>
        <v>0</v>
      </c>
      <c>
        <f>OFFSET(Picture!D206,Info!$G$9,0)</f>
        <v>0</v>
      </c>
      <c>
        <f>OFFSET(Picture!E206,Info!$G$9,0)</f>
        <v>0</v>
      </c>
      <c>
        <f>OFFSET(Picture!F206,Info!$G$9,0)</f>
        <v>0</v>
      </c>
      <c>
        <f>OFFSET(Picture!G206,Info!$G$9,0)</f>
        <v>0</v>
      </c>
      <c>
        <f>OFFSET(Picture!H206,Info!$G$9,0)</f>
        <v>0</v>
      </c>
      <c>
        <f>OFFSET(Picture!I206,Info!$G$9,0)</f>
        <v>0</v>
      </c>
      <c>
        <f>OFFSET(Picture!J206,Info!$G$9,0)</f>
        <v>0</v>
      </c>
      <c>
        <f>OFFSET(Picture!K206,Info!$G$9,0)</f>
        <v>0</v>
      </c>
      <c>
        <f>OFFSET(Picture!L206,Info!$G$9,0)</f>
        <v>0</v>
      </c>
      <c>
        <f>OFFSET(Picture!M206,Info!$G$9,0)</f>
        <v>0</v>
      </c>
      <c>
        <f>OFFSET(Picture!N206,Info!$G$9,0)</f>
        <v>0</v>
      </c>
      <c>
        <f>OFFSET(Picture!O206,Info!$G$9,0)</f>
        <v>0</v>
      </c>
      <c>
        <f>OFFSET(Picture!P206,Info!$G$9,0)</f>
        <v>0</v>
      </c>
      <c>
        <f>OFFSET(Picture!Q206,Info!$G$9,0)</f>
        <v>0</v>
      </c>
      <c>
        <f>OFFSET(Picture!R206,Info!$G$9,0)</f>
        <v>0</v>
      </c>
    </row>
    <row r="145" spans="1:18" ht="12">
      <c r="A145" s="172">
        <f>OFFSET(Picture!A146,Info!$G$9,0)</f>
        <v>0</v>
      </c>
      <c>
        <f>OFFSET(Picture!B207,Info!$G$9,0)</f>
        <v>0</v>
      </c>
      <c>
        <f>OFFSET(Picture!C207,Info!$G$9,0)</f>
        <v>0</v>
      </c>
      <c>
        <f>OFFSET(Picture!D207,Info!$G$9,0)</f>
        <v>0</v>
      </c>
      <c>
        <f>OFFSET(Picture!E207,Info!$G$9,0)</f>
        <v>0</v>
      </c>
      <c>
        <f>OFFSET(Picture!F207,Info!$G$9,0)</f>
        <v>0</v>
      </c>
      <c>
        <f>OFFSET(Picture!G207,Info!$G$9,0)</f>
        <v>0</v>
      </c>
      <c>
        <f>OFFSET(Picture!H207,Info!$G$9,0)</f>
        <v>0</v>
      </c>
      <c>
        <f>OFFSET(Picture!I207,Info!$G$9,0)</f>
        <v>0</v>
      </c>
      <c>
        <f>OFFSET(Picture!J207,Info!$G$9,0)</f>
        <v>0</v>
      </c>
      <c>
        <f>OFFSET(Picture!K207,Info!$G$9,0)</f>
        <v>0</v>
      </c>
      <c>
        <f>OFFSET(Picture!L207,Info!$G$9,0)</f>
        <v>0</v>
      </c>
      <c>
        <f>OFFSET(Picture!M207,Info!$G$9,0)</f>
        <v>0</v>
      </c>
      <c>
        <f>OFFSET(Picture!N207,Info!$G$9,0)</f>
        <v>0</v>
      </c>
      <c>
        <f>OFFSET(Picture!O207,Info!$G$9,0)</f>
        <v>0</v>
      </c>
      <c>
        <f>OFFSET(Picture!P207,Info!$G$9,0)</f>
        <v>0</v>
      </c>
      <c>
        <f>OFFSET(Picture!Q207,Info!$G$9,0)</f>
        <v>0</v>
      </c>
      <c>
        <f>OFFSET(Picture!R207,Info!$G$9,0)</f>
        <v>0</v>
      </c>
    </row>
    <row r="146" spans="1:18" ht="12">
      <c r="A146" s="172">
        <f>OFFSET(Picture!A147,Info!$G$9,0)</f>
        <v>0</v>
      </c>
      <c>
        <f>OFFSET(Picture!B208,Info!$G$9,0)</f>
        <v>0</v>
      </c>
      <c>
        <f>OFFSET(Picture!C208,Info!$G$9,0)</f>
        <v>0</v>
      </c>
      <c>
        <f>OFFSET(Picture!D208,Info!$G$9,0)</f>
        <v>0</v>
      </c>
      <c>
        <f>OFFSET(Picture!E208,Info!$G$9,0)</f>
        <v>0</v>
      </c>
      <c>
        <f>OFFSET(Picture!F208,Info!$G$9,0)</f>
        <v>0</v>
      </c>
      <c>
        <f>OFFSET(Picture!G208,Info!$G$9,0)</f>
        <v>0</v>
      </c>
      <c>
        <f>OFFSET(Picture!H208,Info!$G$9,0)</f>
        <v>0</v>
      </c>
      <c>
        <f>OFFSET(Picture!I208,Info!$G$9,0)</f>
        <v>0</v>
      </c>
      <c>
        <f>OFFSET(Picture!J208,Info!$G$9,0)</f>
        <v>0</v>
      </c>
      <c>
        <f>OFFSET(Picture!K208,Info!$G$9,0)</f>
        <v>0</v>
      </c>
      <c>
        <f>OFFSET(Picture!L208,Info!$G$9,0)</f>
        <v>0</v>
      </c>
      <c>
        <f>OFFSET(Picture!M208,Info!$G$9,0)</f>
        <v>0</v>
      </c>
      <c>
        <f>OFFSET(Picture!N208,Info!$G$9,0)</f>
        <v>0</v>
      </c>
      <c>
        <f>OFFSET(Picture!O208,Info!$G$9,0)</f>
        <v>0</v>
      </c>
      <c>
        <f>OFFSET(Picture!P208,Info!$G$9,0)</f>
        <v>0</v>
      </c>
      <c>
        <f>OFFSET(Picture!Q208,Info!$G$9,0)</f>
        <v>0</v>
      </c>
      <c>
        <f>OFFSET(Picture!R208,Info!$G$9,0)</f>
        <v>0</v>
      </c>
    </row>
    <row r="147" spans="1:18" ht="12">
      <c r="A147" s="172">
        <f>OFFSET(Picture!A148,Info!$G$9,0)</f>
        <v>0</v>
      </c>
      <c>
        <f>OFFSET(Picture!B209,Info!$G$9,0)</f>
        <v>0</v>
      </c>
      <c>
        <f>OFFSET(Picture!C209,Info!$G$9,0)</f>
        <v>0</v>
      </c>
      <c>
        <f>OFFSET(Picture!D209,Info!$G$9,0)</f>
        <v>0</v>
      </c>
      <c>
        <f>OFFSET(Picture!E209,Info!$G$9,0)</f>
        <v>0</v>
      </c>
      <c>
        <f>OFFSET(Picture!F209,Info!$G$9,0)</f>
        <v>0</v>
      </c>
      <c>
        <f>OFFSET(Picture!G209,Info!$G$9,0)</f>
        <v>0</v>
      </c>
      <c>
        <f>OFFSET(Picture!H209,Info!$G$9,0)</f>
        <v>0</v>
      </c>
      <c>
        <f>OFFSET(Picture!I209,Info!$G$9,0)</f>
        <v>0</v>
      </c>
      <c>
        <f>OFFSET(Picture!J209,Info!$G$9,0)</f>
        <v>0</v>
      </c>
      <c>
        <f>OFFSET(Picture!K209,Info!$G$9,0)</f>
        <v>0</v>
      </c>
      <c>
        <f>OFFSET(Picture!L209,Info!$G$9,0)</f>
        <v>0</v>
      </c>
      <c>
        <f>OFFSET(Picture!M209,Info!$G$9,0)</f>
        <v>0</v>
      </c>
      <c>
        <f>OFFSET(Picture!N209,Info!$G$9,0)</f>
        <v>0</v>
      </c>
      <c>
        <f>OFFSET(Picture!O209,Info!$G$9,0)</f>
        <v>0</v>
      </c>
      <c>
        <f>OFFSET(Picture!P209,Info!$G$9,0)</f>
        <v>0</v>
      </c>
      <c>
        <f>OFFSET(Picture!Q209,Info!$G$9,0)</f>
        <v>0</v>
      </c>
      <c>
        <f>OFFSET(Picture!R209,Info!$G$9,0)</f>
        <v>0</v>
      </c>
    </row>
    <row r="148" spans="1:18" ht="12">
      <c r="A148" s="273">
        <f>OFFSET(Picture!A149,Info!$G$9,0)</f>
        <v>0</v>
      </c>
      <c s="274" t="s">
        <v>158</v>
      </c>
      <c s="274">
        <f>C144-SUM(C145:C147)</f>
        <v>0</v>
      </c>
      <c s="274">
        <f t="shared" ref="D148:R148" si="16">D144-SUM(D145:D147)</f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  <c s="274">
        <f t="shared" si="16"/>
        <v>0</v>
      </c>
    </row>
    <row r="149" spans="1:18" ht="12">
      <c r="A149" s="172">
        <f>OFFSET(Picture!A150,Info!$G$9,0)</f>
        <v>0</v>
      </c>
      <c>
        <f>OFFSET(Picture!B210,Info!$G$9,0)</f>
        <v>0</v>
      </c>
      <c>
        <f>OFFSET(Picture!C210,Info!$G$9,0)</f>
        <v>0</v>
      </c>
      <c>
        <f>OFFSET(Picture!D210,Info!$G$9,0)</f>
        <v>0</v>
      </c>
      <c>
        <f>OFFSET(Picture!E210,Info!$G$9,0)</f>
        <v>0</v>
      </c>
      <c>
        <f>OFFSET(Picture!F210,Info!$G$9,0)</f>
        <v>0</v>
      </c>
      <c>
        <f>OFFSET(Picture!G210,Info!$G$9,0)</f>
        <v>0</v>
      </c>
      <c>
        <f>OFFSET(Picture!H210,Info!$G$9,0)</f>
        <v>0</v>
      </c>
      <c>
        <f>OFFSET(Picture!I210,Info!$G$9,0)</f>
        <v>0</v>
      </c>
      <c>
        <f>OFFSET(Picture!J210,Info!$G$9,0)</f>
        <v>0</v>
      </c>
      <c>
        <f>OFFSET(Picture!K210,Info!$G$9,0)</f>
        <v>0</v>
      </c>
      <c>
        <f>OFFSET(Picture!L210,Info!$G$9,0)</f>
        <v>0</v>
      </c>
      <c>
        <f>OFFSET(Picture!M210,Info!$G$9,0)</f>
        <v>0</v>
      </c>
      <c>
        <f>OFFSET(Picture!N210,Info!$G$9,0)</f>
        <v>0</v>
      </c>
      <c>
        <f>OFFSET(Picture!O210,Info!$G$9,0)</f>
        <v>0</v>
      </c>
      <c>
        <f>OFFSET(Picture!P210,Info!$G$9,0)</f>
        <v>0</v>
      </c>
      <c>
        <f>OFFSET(Picture!Q210,Info!$G$9,0)</f>
        <v>0</v>
      </c>
      <c>
        <f>OFFSET(Picture!R210,Info!$G$9,0)</f>
        <v>0</v>
      </c>
    </row>
    <row r="150" spans="1:18" ht="12">
      <c r="A150" s="172">
        <f>OFFSET(Picture!A151,Info!$G$9,0)</f>
        <v>0</v>
      </c>
      <c>
        <f>OFFSET(Picture!B33,Info!$G$9,0)</f>
        <v>0</v>
      </c>
      <c>
        <f>OFFSET(Picture!C33,Info!$G$9,0)</f>
        <v>0</v>
      </c>
      <c>
        <f>OFFSET(Picture!D33,Info!$G$9,0)</f>
        <v>0</v>
      </c>
      <c>
        <f>OFFSET(Picture!E33,Info!$G$9,0)</f>
        <v>0</v>
      </c>
      <c>
        <f>OFFSET(Picture!F33,Info!$G$9,0)</f>
        <v>0</v>
      </c>
      <c>
        <f>OFFSET(Picture!G33,Info!$G$9,0)</f>
        <v>0</v>
      </c>
      <c>
        <f>OFFSET(Picture!H33,Info!$G$9,0)</f>
        <v>0</v>
      </c>
      <c>
        <f>OFFSET(Picture!I33,Info!$G$9,0)</f>
        <v>0</v>
      </c>
      <c>
        <f>OFFSET(Picture!J33,Info!$G$9,0)</f>
        <v>0</v>
      </c>
      <c>
        <f>OFFSET(Picture!K33,Info!$G$9,0)</f>
        <v>0</v>
      </c>
      <c>
        <f>OFFSET(Picture!L33,Info!$G$9,0)</f>
        <v>0</v>
      </c>
      <c>
        <f>OFFSET(Picture!M33,Info!$G$9,0)</f>
        <v>0</v>
      </c>
      <c>
        <f>OFFSET(Picture!N33,Info!$G$9,0)</f>
        <v>0</v>
      </c>
      <c>
        <f>OFFSET(Picture!O33,Info!$G$9,0)</f>
        <v>0</v>
      </c>
      <c>
        <f>OFFSET(Picture!P33,Info!$G$9,0)</f>
        <v>0</v>
      </c>
      <c>
        <f>OFFSET(Picture!Q33,Info!$G$9,0)</f>
        <v>0</v>
      </c>
      <c>
        <f>OFFSET(Picture!R33,Info!$G$9,0)</f>
        <v>0</v>
      </c>
    </row>
    <row r="151" spans="1:18" ht="12">
      <c r="A151" s="172">
        <f>OFFSET(Picture!A152,Info!$G$9,0)</f>
        <v>0</v>
      </c>
      <c>
        <f>OFFSET(Picture!B211,Info!$G$9,0)</f>
        <v>0</v>
      </c>
      <c>
        <f>OFFSET(Picture!C211,Info!$G$9,0)</f>
        <v>0</v>
      </c>
      <c>
        <f>OFFSET(Picture!D211,Info!$G$9,0)</f>
        <v>0</v>
      </c>
      <c>
        <f>OFFSET(Picture!E211,Info!$G$9,0)</f>
        <v>0</v>
      </c>
      <c>
        <f>OFFSET(Picture!F211,Info!$G$9,0)</f>
        <v>0</v>
      </c>
      <c>
        <f>OFFSET(Picture!G211,Info!$G$9,0)</f>
        <v>0</v>
      </c>
      <c>
        <f>OFFSET(Picture!H211,Info!$G$9,0)</f>
        <v>0</v>
      </c>
      <c>
        <f>OFFSET(Picture!I211,Info!$G$9,0)</f>
        <v>0</v>
      </c>
      <c>
        <f>OFFSET(Picture!J211,Info!$G$9,0)</f>
        <v>0</v>
      </c>
      <c>
        <f>OFFSET(Picture!K211,Info!$G$9,0)</f>
        <v>0</v>
      </c>
      <c>
        <f>OFFSET(Picture!L211,Info!$G$9,0)</f>
        <v>0</v>
      </c>
      <c>
        <f>OFFSET(Picture!M211,Info!$G$9,0)</f>
        <v>0</v>
      </c>
      <c>
        <f>OFFSET(Picture!N211,Info!$G$9,0)</f>
        <v>0</v>
      </c>
      <c>
        <f>OFFSET(Picture!O211,Info!$G$9,0)</f>
        <v>0</v>
      </c>
      <c>
        <f>OFFSET(Picture!P211,Info!$G$9,0)</f>
        <v>0</v>
      </c>
      <c>
        <f>OFFSET(Picture!Q211,Info!$G$9,0)</f>
        <v>0</v>
      </c>
      <c>
        <f>OFFSET(Picture!R211,Info!$G$9,0)</f>
        <v>0</v>
      </c>
    </row>
    <row r="152" spans="1:18" ht="12">
      <c r="A152" s="172">
        <f>OFFSET(Picture!A153,Info!$G$9,0)</f>
        <v>0</v>
      </c>
      <c>
        <f>OFFSET(Picture!B212,Info!$G$9,0)</f>
        <v>0</v>
      </c>
      <c>
        <f>OFFSET(Picture!C212,Info!$G$9,0)</f>
        <v>0</v>
      </c>
      <c>
        <f>OFFSET(Picture!D212,Info!$G$9,0)</f>
        <v>0</v>
      </c>
      <c>
        <f>OFFSET(Picture!E212,Info!$G$9,0)</f>
        <v>0</v>
      </c>
      <c>
        <f>OFFSET(Picture!F212,Info!$G$9,0)</f>
        <v>0</v>
      </c>
      <c>
        <f>OFFSET(Picture!G212,Info!$G$9,0)</f>
        <v>0</v>
      </c>
      <c>
        <f>OFFSET(Picture!H212,Info!$G$9,0)</f>
        <v>0</v>
      </c>
      <c>
        <f>OFFSET(Picture!I212,Info!$G$9,0)</f>
        <v>0</v>
      </c>
      <c>
        <f>OFFSET(Picture!J212,Info!$G$9,0)</f>
        <v>0</v>
      </c>
      <c>
        <f>OFFSET(Picture!K212,Info!$G$9,0)</f>
        <v>0</v>
      </c>
      <c>
        <f>OFFSET(Picture!L212,Info!$G$9,0)</f>
        <v>0</v>
      </c>
      <c>
        <f>OFFSET(Picture!M212,Info!$G$9,0)</f>
        <v>0</v>
      </c>
      <c>
        <f>OFFSET(Picture!N212,Info!$G$9,0)</f>
        <v>0</v>
      </c>
      <c>
        <f>OFFSET(Picture!O212,Info!$G$9,0)</f>
        <v>0</v>
      </c>
      <c>
        <f>OFFSET(Picture!P212,Info!$G$9,0)</f>
        <v>0</v>
      </c>
      <c>
        <f>OFFSET(Picture!Q212,Info!$G$9,0)</f>
        <v>0</v>
      </c>
      <c>
        <f>OFFSET(Picture!R212,Info!$G$9,0)</f>
        <v>0</v>
      </c>
    </row>
    <row r="153" spans="1:18" ht="12">
      <c r="A153" s="172">
        <f>OFFSET(Picture!A154,Info!$G$9,0)</f>
        <v>0</v>
      </c>
      <c>
        <f>OFFSET(Picture!B213,Info!$G$9,0)</f>
        <v>0</v>
      </c>
      <c>
        <f>OFFSET(Picture!C213,Info!$G$9,0)</f>
        <v>0</v>
      </c>
      <c>
        <f>OFFSET(Picture!D213,Info!$G$9,0)</f>
        <v>0</v>
      </c>
      <c>
        <f>OFFSET(Picture!E213,Info!$G$9,0)</f>
        <v>0</v>
      </c>
      <c>
        <f>OFFSET(Picture!F213,Info!$G$9,0)</f>
        <v>0</v>
      </c>
      <c>
        <f>OFFSET(Picture!G213,Info!$G$9,0)</f>
        <v>0</v>
      </c>
      <c>
        <f>OFFSET(Picture!H213,Info!$G$9,0)</f>
        <v>0</v>
      </c>
      <c>
        <f>OFFSET(Picture!I213,Info!$G$9,0)</f>
        <v>0</v>
      </c>
      <c>
        <f>OFFSET(Picture!J213,Info!$G$9,0)</f>
        <v>0</v>
      </c>
      <c>
        <f>OFFSET(Picture!K213,Info!$G$9,0)</f>
        <v>0</v>
      </c>
      <c>
        <f>OFFSET(Picture!L213,Info!$G$9,0)</f>
        <v>0</v>
      </c>
      <c>
        <f>OFFSET(Picture!M213,Info!$G$9,0)</f>
        <v>0</v>
      </c>
      <c>
        <f>OFFSET(Picture!N213,Info!$G$9,0)</f>
        <v>0</v>
      </c>
      <c>
        <f>OFFSET(Picture!O213,Info!$G$9,0)</f>
        <v>0</v>
      </c>
      <c>
        <f>OFFSET(Picture!P213,Info!$G$9,0)</f>
        <v>0</v>
      </c>
      <c>
        <f>OFFSET(Picture!Q213,Info!$G$9,0)</f>
        <v>0</v>
      </c>
      <c>
        <f>OFFSET(Picture!R213,Info!$G$9,0)</f>
        <v>0</v>
      </c>
    </row>
    <row r="154" spans="1:18" ht="12">
      <c r="A154" s="172">
        <f>OFFSET(Picture!A155,Info!$G$9,0)</f>
        <v>0</v>
      </c>
      <c>
        <f>OFFSET(Picture!B214,Info!$G$9,0)</f>
        <v>0</v>
      </c>
      <c>
        <f>OFFSET(Picture!C214,Info!$G$9,0)</f>
        <v>0</v>
      </c>
      <c>
        <f>OFFSET(Picture!D214,Info!$G$9,0)</f>
        <v>0</v>
      </c>
      <c>
        <f>OFFSET(Picture!E214,Info!$G$9,0)</f>
        <v>0</v>
      </c>
      <c>
        <f>OFFSET(Picture!F214,Info!$G$9,0)</f>
        <v>0</v>
      </c>
      <c>
        <f>OFFSET(Picture!G214,Info!$G$9,0)</f>
        <v>0</v>
      </c>
      <c>
        <f>OFFSET(Picture!H214,Info!$G$9,0)</f>
        <v>0</v>
      </c>
      <c>
        <f>OFFSET(Picture!I214,Info!$G$9,0)</f>
        <v>0</v>
      </c>
      <c>
        <f>OFFSET(Picture!J214,Info!$G$9,0)</f>
        <v>0</v>
      </c>
      <c>
        <f>OFFSET(Picture!K214,Info!$G$9,0)</f>
        <v>0</v>
      </c>
      <c>
        <f>OFFSET(Picture!L214,Info!$G$9,0)</f>
        <v>0</v>
      </c>
      <c>
        <f>OFFSET(Picture!M214,Info!$G$9,0)</f>
        <v>0</v>
      </c>
      <c>
        <f>OFFSET(Picture!N214,Info!$G$9,0)</f>
        <v>0</v>
      </c>
      <c>
        <f>OFFSET(Picture!O214,Info!$G$9,0)</f>
        <v>0</v>
      </c>
      <c>
        <f>OFFSET(Picture!P214,Info!$G$9,0)</f>
        <v>0</v>
      </c>
      <c>
        <f>OFFSET(Picture!Q214,Info!$G$9,0)</f>
        <v>0</v>
      </c>
      <c>
        <f>OFFSET(Picture!R214,Info!$G$9,0)</f>
        <v>0</v>
      </c>
    </row>
    <row r="155" spans="1:18" ht="12">
      <c r="A155" s="172">
        <f>OFFSET(Picture!A156,Info!$G$9,0)</f>
        <v>0</v>
      </c>
      <c>
        <f>OFFSET(Picture!B215,Info!$G$9,0)</f>
        <v>0</v>
      </c>
      <c>
        <f>OFFSET(Picture!C215,Info!$G$9,0)</f>
        <v>0</v>
      </c>
      <c>
        <f>OFFSET(Picture!D215,Info!$G$9,0)</f>
        <v>0</v>
      </c>
      <c>
        <f>OFFSET(Picture!E215,Info!$G$9,0)</f>
        <v>0</v>
      </c>
      <c>
        <f>OFFSET(Picture!F215,Info!$G$9,0)</f>
        <v>0</v>
      </c>
      <c>
        <f>OFFSET(Picture!G215,Info!$G$9,0)</f>
        <v>0</v>
      </c>
      <c>
        <f>OFFSET(Picture!H215,Info!$G$9,0)</f>
        <v>0</v>
      </c>
      <c>
        <f>OFFSET(Picture!I215,Info!$G$9,0)</f>
        <v>0</v>
      </c>
      <c>
        <f>OFFSET(Picture!J215,Info!$G$9,0)</f>
        <v>0</v>
      </c>
      <c>
        <f>OFFSET(Picture!K215,Info!$G$9,0)</f>
        <v>0</v>
      </c>
      <c>
        <f>OFFSET(Picture!L215,Info!$G$9,0)</f>
        <v>0</v>
      </c>
      <c>
        <f>OFFSET(Picture!M215,Info!$G$9,0)</f>
        <v>0</v>
      </c>
      <c>
        <f>OFFSET(Picture!N215,Info!$G$9,0)</f>
        <v>0</v>
      </c>
      <c>
        <f>OFFSET(Picture!O215,Info!$G$9,0)</f>
        <v>0</v>
      </c>
      <c>
        <f>OFFSET(Picture!P215,Info!$G$9,0)</f>
        <v>0</v>
      </c>
      <c>
        <f>OFFSET(Picture!Q215,Info!$G$9,0)</f>
        <v>0</v>
      </c>
      <c>
        <f>OFFSET(Picture!R215,Info!$G$9,0)</f>
        <v>0</v>
      </c>
    </row>
    <row r="156" spans="1:18" ht="12">
      <c r="A156" s="273">
        <f>OFFSET(Picture!A157,Info!$G$9,0)</f>
        <v>0</v>
      </c>
      <c s="274" t="s">
        <v>158</v>
      </c>
      <c s="274">
        <f>C149-SUM(C150:C155)</f>
        <v>0</v>
      </c>
      <c s="274">
        <f t="shared" ref="D156:R156" si="17">D149-SUM(D150:D155)</f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  <c s="274">
        <f t="shared" si="17"/>
        <v>0</v>
      </c>
    </row>
    <row r="157" spans="1:18" ht="12">
      <c r="A157" s="172">
        <f>OFFSET(Picture!A158,Info!$G$9,0)</f>
        <v>0</v>
      </c>
      <c>
        <f>OFFSET(Picture!B216,Info!$G$9,0)</f>
        <v>0</v>
      </c>
      <c>
        <f>OFFSET(Picture!C216,Info!$G$9,0)</f>
        <v>0</v>
      </c>
      <c>
        <f>OFFSET(Picture!D216,Info!$G$9,0)</f>
        <v>0</v>
      </c>
      <c>
        <f>OFFSET(Picture!E216,Info!$G$9,0)</f>
        <v>0</v>
      </c>
      <c>
        <f>OFFSET(Picture!F216,Info!$G$9,0)</f>
        <v>0</v>
      </c>
      <c>
        <f>OFFSET(Picture!G216,Info!$G$9,0)</f>
        <v>0</v>
      </c>
      <c>
        <f>OFFSET(Picture!H216,Info!$G$9,0)</f>
        <v>0</v>
      </c>
      <c>
        <f>OFFSET(Picture!I216,Info!$G$9,0)</f>
        <v>0</v>
      </c>
      <c>
        <f>OFFSET(Picture!J216,Info!$G$9,0)</f>
        <v>0</v>
      </c>
      <c>
        <f>OFFSET(Picture!K216,Info!$G$9,0)</f>
        <v>0</v>
      </c>
      <c>
        <f>OFFSET(Picture!L216,Info!$G$9,0)</f>
        <v>0</v>
      </c>
      <c>
        <f>OFFSET(Picture!M216,Info!$G$9,0)</f>
        <v>0</v>
      </c>
      <c>
        <f>OFFSET(Picture!N216,Info!$G$9,0)</f>
        <v>0</v>
      </c>
      <c>
        <f>OFFSET(Picture!O216,Info!$G$9,0)</f>
        <v>0</v>
      </c>
      <c>
        <f>OFFSET(Picture!P216,Info!$G$9,0)</f>
        <v>0</v>
      </c>
      <c>
        <f>OFFSET(Picture!Q216,Info!$G$9,0)</f>
        <v>0</v>
      </c>
      <c>
        <f>OFFSET(Picture!R216,Info!$G$9,0)</f>
        <v>0</v>
      </c>
    </row>
    <row r="158" spans="1:18" ht="12">
      <c r="A158" s="172">
        <f>OFFSET(Picture!A159,Info!$G$9,0)</f>
        <v>0</v>
      </c>
      <c>
        <f>OFFSET(Picture!B34,Info!$G$9,0)</f>
        <v>0</v>
      </c>
      <c>
        <f>OFFSET(Picture!C34,Info!$G$9,0)</f>
        <v>0</v>
      </c>
      <c>
        <f>OFFSET(Picture!D34,Info!$G$9,0)</f>
        <v>0</v>
      </c>
      <c>
        <f>OFFSET(Picture!E34,Info!$G$9,0)</f>
        <v>0</v>
      </c>
      <c>
        <f>OFFSET(Picture!F34,Info!$G$9,0)</f>
        <v>0</v>
      </c>
      <c>
        <f>OFFSET(Picture!G34,Info!$G$9,0)</f>
        <v>0</v>
      </c>
      <c>
        <f>OFFSET(Picture!H34,Info!$G$9,0)</f>
        <v>0</v>
      </c>
      <c>
        <f>OFFSET(Picture!I34,Info!$G$9,0)</f>
        <v>0</v>
      </c>
      <c>
        <f>OFFSET(Picture!J34,Info!$G$9,0)</f>
        <v>0</v>
      </c>
      <c>
        <f>OFFSET(Picture!K34,Info!$G$9,0)</f>
        <v>0</v>
      </c>
      <c>
        <f>OFFSET(Picture!L34,Info!$G$9,0)</f>
        <v>0</v>
      </c>
      <c>
        <f>OFFSET(Picture!M34,Info!$G$9,0)</f>
        <v>0</v>
      </c>
      <c>
        <f>OFFSET(Picture!N34,Info!$G$9,0)</f>
        <v>0</v>
      </c>
      <c>
        <f>OFFSET(Picture!O34,Info!$G$9,0)</f>
        <v>0</v>
      </c>
      <c>
        <f>OFFSET(Picture!P34,Info!$G$9,0)</f>
        <v>0</v>
      </c>
      <c>
        <f>OFFSET(Picture!Q34,Info!$G$9,0)</f>
        <v>0</v>
      </c>
      <c>
        <f>OFFSET(Picture!R34,Info!$G$9,0)</f>
        <v>0</v>
      </c>
    </row>
    <row r="159" spans="1:18" ht="12">
      <c r="A159" s="172">
        <f>OFFSET(Picture!A160,Info!$G$9,0)</f>
        <v>0</v>
      </c>
      <c>
        <f>OFFSET(Picture!B217,Info!$G$9,0)</f>
        <v>0</v>
      </c>
      <c>
        <f>OFFSET(Picture!C217,Info!$G$9,0)</f>
        <v>0</v>
      </c>
      <c>
        <f>OFFSET(Picture!D217,Info!$G$9,0)</f>
        <v>0</v>
      </c>
      <c>
        <f>OFFSET(Picture!E217,Info!$G$9,0)</f>
        <v>0</v>
      </c>
      <c>
        <f>OFFSET(Picture!F217,Info!$G$9,0)</f>
        <v>0</v>
      </c>
      <c>
        <f>OFFSET(Picture!G217,Info!$G$9,0)</f>
        <v>0</v>
      </c>
      <c>
        <f>OFFSET(Picture!H217,Info!$G$9,0)</f>
        <v>0</v>
      </c>
      <c>
        <f>OFFSET(Picture!I217,Info!$G$9,0)</f>
        <v>0</v>
      </c>
      <c>
        <f>OFFSET(Picture!J217,Info!$G$9,0)</f>
        <v>0</v>
      </c>
      <c>
        <f>OFFSET(Picture!K217,Info!$G$9,0)</f>
        <v>0</v>
      </c>
      <c>
        <f>OFFSET(Picture!L217,Info!$G$9,0)</f>
        <v>0</v>
      </c>
      <c>
        <f>OFFSET(Picture!M217,Info!$G$9,0)</f>
        <v>0</v>
      </c>
      <c>
        <f>OFFSET(Picture!N217,Info!$G$9,0)</f>
        <v>0</v>
      </c>
      <c>
        <f>OFFSET(Picture!O217,Info!$G$9,0)</f>
        <v>0</v>
      </c>
      <c>
        <f>OFFSET(Picture!P217,Info!$G$9,0)</f>
        <v>0</v>
      </c>
      <c>
        <f>OFFSET(Picture!Q217,Info!$G$9,0)</f>
        <v>0</v>
      </c>
      <c>
        <f>OFFSET(Picture!R217,Info!$G$9,0)</f>
        <v>0</v>
      </c>
    </row>
    <row r="160" spans="1:18" ht="12">
      <c r="A160" s="172">
        <f>OFFSET(Picture!A161,Info!$G$9,0)</f>
        <v>0</v>
      </c>
      <c>
        <f>OFFSET(Picture!B218,Info!$G$9,0)</f>
        <v>0</v>
      </c>
      <c>
        <f>OFFSET(Picture!C218,Info!$G$9,0)</f>
        <v>0</v>
      </c>
      <c>
        <f>OFFSET(Picture!D218,Info!$G$9,0)</f>
        <v>0</v>
      </c>
      <c>
        <f>OFFSET(Picture!E218,Info!$G$9,0)</f>
        <v>0</v>
      </c>
      <c>
        <f>OFFSET(Picture!F218,Info!$G$9,0)</f>
        <v>0</v>
      </c>
      <c>
        <f>OFFSET(Picture!G218,Info!$G$9,0)</f>
        <v>0</v>
      </c>
      <c>
        <f>OFFSET(Picture!H218,Info!$G$9,0)</f>
        <v>0</v>
      </c>
      <c>
        <f>OFFSET(Picture!I218,Info!$G$9,0)</f>
        <v>0</v>
      </c>
      <c>
        <f>OFFSET(Picture!J218,Info!$G$9,0)</f>
        <v>0</v>
      </c>
      <c>
        <f>OFFSET(Picture!K218,Info!$G$9,0)</f>
        <v>0</v>
      </c>
      <c>
        <f>OFFSET(Picture!L218,Info!$G$9,0)</f>
        <v>0</v>
      </c>
      <c>
        <f>OFFSET(Picture!M218,Info!$G$9,0)</f>
        <v>0</v>
      </c>
      <c>
        <f>OFFSET(Picture!N218,Info!$G$9,0)</f>
        <v>0</v>
      </c>
      <c>
        <f>OFFSET(Picture!O218,Info!$G$9,0)</f>
        <v>0</v>
      </c>
      <c>
        <f>OFFSET(Picture!P218,Info!$G$9,0)</f>
        <v>0</v>
      </c>
      <c>
        <f>OFFSET(Picture!Q218,Info!$G$9,0)</f>
        <v>0</v>
      </c>
      <c>
        <f>OFFSET(Picture!R218,Info!$G$9,0)</f>
        <v>0</v>
      </c>
    </row>
    <row r="161" spans="1:18" ht="12">
      <c r="A161" s="172">
        <f>OFFSET(Picture!A162,Info!$G$9,0)</f>
        <v>0</v>
      </c>
      <c>
        <f>OFFSET(Picture!B219,Info!$G$9,0)</f>
        <v>0</v>
      </c>
      <c>
        <f>OFFSET(Picture!C219,Info!$G$9,0)</f>
        <v>0</v>
      </c>
      <c>
        <f>OFFSET(Picture!D219,Info!$G$9,0)</f>
        <v>0</v>
      </c>
      <c>
        <f>OFFSET(Picture!E219,Info!$G$9,0)</f>
        <v>0</v>
      </c>
      <c>
        <f>OFFSET(Picture!F219,Info!$G$9,0)</f>
        <v>0</v>
      </c>
      <c>
        <f>OFFSET(Picture!G219,Info!$G$9,0)</f>
        <v>0</v>
      </c>
      <c>
        <f>OFFSET(Picture!H219,Info!$G$9,0)</f>
        <v>0</v>
      </c>
      <c>
        <f>OFFSET(Picture!I219,Info!$G$9,0)</f>
        <v>0</v>
      </c>
      <c>
        <f>OFFSET(Picture!J219,Info!$G$9,0)</f>
        <v>0</v>
      </c>
      <c>
        <f>OFFSET(Picture!K219,Info!$G$9,0)</f>
        <v>0</v>
      </c>
      <c>
        <f>OFFSET(Picture!L219,Info!$G$9,0)</f>
        <v>0</v>
      </c>
      <c>
        <f>OFFSET(Picture!M219,Info!$G$9,0)</f>
        <v>0</v>
      </c>
      <c>
        <f>OFFSET(Picture!N219,Info!$G$9,0)</f>
        <v>0</v>
      </c>
      <c>
        <f>OFFSET(Picture!O219,Info!$G$9,0)</f>
        <v>0</v>
      </c>
      <c>
        <f>OFFSET(Picture!P219,Info!$G$9,0)</f>
        <v>0</v>
      </c>
      <c>
        <f>OFFSET(Picture!Q219,Info!$G$9,0)</f>
        <v>0</v>
      </c>
      <c>
        <f>OFFSET(Picture!R219,Info!$G$9,0)</f>
        <v>0</v>
      </c>
    </row>
    <row r="162" spans="1:18" ht="12">
      <c r="A162" s="172">
        <f>OFFSET(Picture!A163,Info!$G$9,0)</f>
        <v>0</v>
      </c>
      <c>
        <f>OFFSET(Picture!B220,Info!$G$9,0)</f>
        <v>0</v>
      </c>
      <c>
        <f>OFFSET(Picture!C220,Info!$G$9,0)</f>
        <v>0</v>
      </c>
      <c>
        <f>OFFSET(Picture!D220,Info!$G$9,0)</f>
        <v>0</v>
      </c>
      <c>
        <f>OFFSET(Picture!E220,Info!$G$9,0)</f>
        <v>0</v>
      </c>
      <c>
        <f>OFFSET(Picture!F220,Info!$G$9,0)</f>
        <v>0</v>
      </c>
      <c>
        <f>OFFSET(Picture!G220,Info!$G$9,0)</f>
        <v>0</v>
      </c>
      <c>
        <f>OFFSET(Picture!H220,Info!$G$9,0)</f>
        <v>0</v>
      </c>
      <c>
        <f>OFFSET(Picture!I220,Info!$G$9,0)</f>
        <v>0</v>
      </c>
      <c>
        <f>OFFSET(Picture!J220,Info!$G$9,0)</f>
        <v>0</v>
      </c>
      <c>
        <f>OFFSET(Picture!K220,Info!$G$9,0)</f>
        <v>0</v>
      </c>
      <c>
        <f>OFFSET(Picture!L220,Info!$G$9,0)</f>
        <v>0</v>
      </c>
      <c>
        <f>OFFSET(Picture!M220,Info!$G$9,0)</f>
        <v>0</v>
      </c>
      <c>
        <f>OFFSET(Picture!N220,Info!$G$9,0)</f>
        <v>0</v>
      </c>
      <c>
        <f>OFFSET(Picture!O220,Info!$G$9,0)</f>
        <v>0</v>
      </c>
      <c>
        <f>OFFSET(Picture!P220,Info!$G$9,0)</f>
        <v>0</v>
      </c>
      <c>
        <f>OFFSET(Picture!Q220,Info!$G$9,0)</f>
        <v>0</v>
      </c>
      <c>
        <f>OFFSET(Picture!R220,Info!$G$9,0)</f>
        <v>0</v>
      </c>
    </row>
    <row r="163" spans="1:18" ht="12">
      <c r="A163" s="273">
        <f>OFFSET(Picture!A164,Info!$G$9,0)</f>
        <v>0</v>
      </c>
      <c s="274" t="s">
        <v>158</v>
      </c>
      <c s="274">
        <f>C157-SUM(C158:C162)</f>
        <v>0</v>
      </c>
      <c s="274">
        <f t="shared" ref="D163:R163" si="18">D157-SUM(D158:D162)</f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  <c s="274">
        <f t="shared" si="18"/>
        <v>0</v>
      </c>
    </row>
    <row r="164" spans="1:1" ht="12">
      <c r="A164" s="172"/>
    </row>
    <row r="165" spans="1:1" ht="12">
      <c r="A165" s="158"/>
    </row>
    <row r="166" spans="1:1" ht="12">
      <c r="A166" s="158"/>
    </row>
    <row r="167" spans="1:1" ht="12">
      <c r="A167" s="158"/>
    </row>
    <row r="168" spans="1:1" ht="12">
      <c r="A168" s="158"/>
    </row>
    <row r="169" spans="1:1" ht="12">
      <c r="A169" s="158"/>
    </row>
    <row r="170" spans="1:1" ht="12">
      <c r="A170" s="158"/>
    </row>
    <row r="171" spans="1:1" ht="12">
      <c r="A171" s="158"/>
    </row>
    <row r="172" spans="1:1" ht="12">
      <c r="A172" s="158"/>
    </row>
    <row r="173" spans="1:1" ht="12">
      <c r="A173" s="158"/>
    </row>
    <row r="174" spans="1:1" ht="12">
      <c r="A174" s="158"/>
    </row>
    <row r="175" spans="1:1" ht="12">
      <c r="A175" s="158"/>
    </row>
    <row r="176" spans="1:1" ht="12">
      <c r="A176" s="158"/>
    </row>
    <row r="177" spans="1:1" ht="12">
      <c r="A177" s="158"/>
    </row>
    <row r="178" spans="1:1" ht="12">
      <c r="A178" s="158"/>
    </row>
    <row r="179" spans="1:1" ht="12">
      <c r="A179" s="158"/>
    </row>
    <row r="180" spans="1:1" ht="12">
      <c r="A180" s="158"/>
    </row>
    <row r="181" spans="1:1" ht="12">
      <c r="A181" s="158"/>
    </row>
    <row r="182" spans="1:1" ht="12">
      <c r="A182" s="158"/>
    </row>
    <row r="183" spans="1:1" ht="12">
      <c r="A183" s="158"/>
    </row>
    <row r="184" spans="1:1" ht="12">
      <c r="A184" s="158"/>
    </row>
  </sheetData>
  <printOptions/>
  <pageMargins left="0.7" right="0.7" top="0.75" bottom="0.75" header="0.3" footer="0.3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PepsiCo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2015-07-28T05:21:15Z</cp:lastPrinted>
  <dcterms:created xsi:type="dcterms:W3CDTF">2014-04-03T19:57:19Z</dcterms:created>
  <dcterms:modified xsi:type="dcterms:W3CDTF">2016-07-21T11:23:36Z</dcterms:modified>
  <cp:category/>
  <cp:contentType/>
  <cp:contentStatus/>
</cp:coreProperties>
</file>